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Work\#PROJECT - Histologie 2.0\"/>
    </mc:Choice>
  </mc:AlternateContent>
  <bookViews>
    <workbookView xWindow="28680" yWindow="-120" windowWidth="29040" windowHeight="15840" activeTab="3"/>
  </bookViews>
  <sheets>
    <sheet name="spectral diagram" sheetId="21" r:id="rId1"/>
    <sheet name="A1 PMT" sheetId="18" r:id="rId2"/>
    <sheet name="A1 spectral" sheetId="17" r:id="rId3"/>
    <sheet name="CytoFlex" sheetId="20" r:id="rId4"/>
    <sheet name="list" sheetId="1" r:id="rId5"/>
    <sheet name="excitation" sheetId="11" r:id="rId6"/>
    <sheet name="emission" sheetId="12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1" l="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B434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B477" i="21"/>
  <c r="B478" i="21"/>
  <c r="B479" i="21"/>
  <c r="B480" i="21"/>
  <c r="B481" i="21"/>
  <c r="B482" i="21"/>
  <c r="B483" i="21"/>
  <c r="B484" i="21"/>
  <c r="B485" i="21"/>
  <c r="B486" i="21"/>
  <c r="B487" i="21"/>
  <c r="B488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B505" i="21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B519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B533" i="21"/>
  <c r="B534" i="21"/>
  <c r="B535" i="21"/>
  <c r="B536" i="21"/>
  <c r="B537" i="21"/>
  <c r="B538" i="21"/>
  <c r="B539" i="21"/>
  <c r="B540" i="21"/>
  <c r="B541" i="21"/>
  <c r="B542" i="21"/>
  <c r="B543" i="21"/>
  <c r="B544" i="21"/>
  <c r="B545" i="21"/>
  <c r="B546" i="21"/>
  <c r="B547" i="21"/>
  <c r="B548" i="21"/>
  <c r="B549" i="21"/>
  <c r="B550" i="21"/>
  <c r="B551" i="21"/>
  <c r="B552" i="21"/>
  <c r="B553" i="21"/>
  <c r="B554" i="21"/>
  <c r="B555" i="21"/>
  <c r="B556" i="21"/>
  <c r="B557" i="21"/>
  <c r="B558" i="21"/>
  <c r="B559" i="21"/>
  <c r="B560" i="21"/>
  <c r="B561" i="21"/>
  <c r="B562" i="21"/>
  <c r="B563" i="21"/>
  <c r="B564" i="21"/>
  <c r="B565" i="21"/>
  <c r="B566" i="21"/>
  <c r="B567" i="21"/>
  <c r="B568" i="21"/>
  <c r="B569" i="21"/>
  <c r="B570" i="21"/>
  <c r="B571" i="21"/>
  <c r="B572" i="21"/>
  <c r="B573" i="21"/>
  <c r="B574" i="21"/>
  <c r="B575" i="21"/>
  <c r="B576" i="21"/>
  <c r="B577" i="21"/>
  <c r="B578" i="21"/>
  <c r="B579" i="21"/>
  <c r="B4" i="21"/>
  <c r="U4" i="20"/>
  <c r="V4" i="20"/>
  <c r="U5" i="20"/>
  <c r="V5" i="20"/>
  <c r="U6" i="20"/>
  <c r="V6" i="20"/>
  <c r="U7" i="20"/>
  <c r="V7" i="20"/>
  <c r="U8" i="20"/>
  <c r="V8" i="20"/>
  <c r="U9" i="20"/>
  <c r="V9" i="20"/>
  <c r="U10" i="20"/>
  <c r="V10" i="20"/>
  <c r="V3" i="20"/>
  <c r="U3" i="20"/>
  <c r="P35" i="20"/>
  <c r="P34" i="20"/>
  <c r="P33" i="20"/>
  <c r="P32" i="20"/>
  <c r="P31" i="20"/>
  <c r="P30" i="20"/>
  <c r="P29" i="20"/>
  <c r="P28" i="20"/>
  <c r="P27" i="20"/>
  <c r="P26" i="20"/>
  <c r="Z25" i="20"/>
  <c r="Y25" i="20"/>
  <c r="X25" i="20"/>
  <c r="W25" i="20"/>
  <c r="V25" i="20"/>
  <c r="U25" i="20"/>
  <c r="T25" i="20"/>
  <c r="S25" i="20"/>
  <c r="R25" i="20"/>
  <c r="Q25" i="20"/>
  <c r="AN3" i="20"/>
  <c r="AM3" i="20"/>
  <c r="AL3" i="20"/>
  <c r="AK3" i="20"/>
  <c r="AJ3" i="20"/>
  <c r="AI3" i="20"/>
  <c r="AH3" i="20"/>
  <c r="AG3" i="20"/>
  <c r="AF3" i="20"/>
  <c r="AE3" i="20"/>
  <c r="F5" i="20"/>
  <c r="M6" i="20"/>
  <c r="K8" i="20"/>
  <c r="I10" i="20"/>
  <c r="G12" i="20"/>
  <c r="E14" i="20"/>
  <c r="L4" i="20"/>
  <c r="J6" i="20"/>
  <c r="H8" i="20"/>
  <c r="F10" i="20"/>
  <c r="K13" i="20"/>
  <c r="E4" i="20"/>
  <c r="L5" i="20"/>
  <c r="H9" i="20"/>
  <c r="M12" i="20"/>
  <c r="K14" i="20"/>
  <c r="E5" i="20"/>
  <c r="L6" i="20"/>
  <c r="J8" i="20"/>
  <c r="H10" i="20"/>
  <c r="F12" i="20"/>
  <c r="M13" i="20"/>
  <c r="J5" i="20"/>
  <c r="F9" i="20"/>
  <c r="M10" i="20"/>
  <c r="K12" i="20"/>
  <c r="I14" i="20"/>
  <c r="G5" i="20"/>
  <c r="L8" i="20"/>
  <c r="J10" i="20"/>
  <c r="H12" i="20"/>
  <c r="F14" i="20"/>
  <c r="I4" i="20"/>
  <c r="G6" i="20"/>
  <c r="E8" i="20"/>
  <c r="L9" i="20"/>
  <c r="H13" i="20"/>
  <c r="I5" i="20"/>
  <c r="E9" i="20"/>
  <c r="L10" i="20"/>
  <c r="J12" i="20"/>
  <c r="H14" i="20"/>
  <c r="D14" i="20"/>
  <c r="D10" i="20"/>
  <c r="D6" i="20"/>
  <c r="G4" i="20"/>
  <c r="E6" i="20"/>
  <c r="L7" i="20"/>
  <c r="J9" i="20"/>
  <c r="H11" i="20"/>
  <c r="F13" i="20"/>
  <c r="M14" i="20"/>
  <c r="K16" i="20"/>
  <c r="K5" i="20"/>
  <c r="I7" i="20"/>
  <c r="G9" i="20"/>
  <c r="E11" i="20"/>
  <c r="L12" i="20"/>
  <c r="J14" i="20"/>
  <c r="H16" i="20"/>
  <c r="M4" i="20"/>
  <c r="K6" i="20"/>
  <c r="I8" i="20"/>
  <c r="G10" i="20"/>
  <c r="E12" i="20"/>
  <c r="L13" i="20"/>
  <c r="J15" i="20"/>
  <c r="F4" i="20"/>
  <c r="M5" i="20"/>
  <c r="K7" i="20"/>
  <c r="I9" i="20"/>
  <c r="G11" i="20"/>
  <c r="E13" i="20"/>
  <c r="L14" i="20"/>
  <c r="J16" i="20"/>
  <c r="D13" i="20"/>
  <c r="D9" i="20"/>
  <c r="D5" i="20"/>
  <c r="I6" i="20"/>
  <c r="G8" i="20"/>
  <c r="E10" i="20"/>
  <c r="L11" i="20"/>
  <c r="J13" i="20"/>
  <c r="H15" i="20"/>
  <c r="H4" i="20"/>
  <c r="F6" i="20"/>
  <c r="M7" i="20"/>
  <c r="K9" i="20"/>
  <c r="I11" i="20"/>
  <c r="G13" i="20"/>
  <c r="E15" i="20"/>
  <c r="L16" i="20"/>
  <c r="H5" i="20"/>
  <c r="F7" i="20"/>
  <c r="M8" i="20"/>
  <c r="K10" i="20"/>
  <c r="I12" i="20"/>
  <c r="G14" i="20"/>
  <c r="E16" i="20"/>
  <c r="K4" i="20"/>
  <c r="F8" i="20"/>
  <c r="G15" i="20"/>
  <c r="D4" i="20"/>
  <c r="M9" i="20"/>
  <c r="D16" i="20"/>
  <c r="M11" i="20"/>
  <c r="J7" i="20"/>
  <c r="L15" i="20"/>
  <c r="J4" i="20"/>
  <c r="K11" i="20"/>
  <c r="H6" i="20"/>
  <c r="D8" i="20"/>
  <c r="D12" i="20"/>
  <c r="I13" i="20"/>
  <c r="AX57" i="21" l="1"/>
  <c r="AV4" i="21"/>
  <c r="K60" i="21"/>
  <c r="N58" i="21"/>
  <c r="AF56" i="21"/>
  <c r="AG54" i="21"/>
  <c r="G59" i="21"/>
  <c r="K59" i="21"/>
  <c r="O59" i="21"/>
  <c r="S59" i="21"/>
  <c r="W59" i="21"/>
  <c r="AA59" i="21"/>
  <c r="AE59" i="21"/>
  <c r="AI59" i="21"/>
  <c r="AM59" i="21"/>
  <c r="AQ59" i="21"/>
  <c r="AU59" i="21"/>
  <c r="AY59" i="21"/>
  <c r="BC59" i="21"/>
  <c r="BG59" i="21"/>
  <c r="J59" i="21"/>
  <c r="P59" i="21"/>
  <c r="U59" i="21"/>
  <c r="Z59" i="21"/>
  <c r="AF59" i="21"/>
  <c r="AK59" i="21"/>
  <c r="AP59" i="21"/>
  <c r="AV59" i="21"/>
  <c r="BA59" i="21"/>
  <c r="BF59" i="21"/>
  <c r="H59" i="21"/>
  <c r="M59" i="21"/>
  <c r="R59" i="21"/>
  <c r="X59" i="21"/>
  <c r="AC59" i="21"/>
  <c r="AH59" i="21"/>
  <c r="AN59" i="21"/>
  <c r="AS59" i="21"/>
  <c r="AX59" i="21"/>
  <c r="BD59" i="21"/>
  <c r="BI59" i="21"/>
  <c r="I59" i="21"/>
  <c r="T59" i="21"/>
  <c r="AD59" i="21"/>
  <c r="AO59" i="21"/>
  <c r="AZ59" i="21"/>
  <c r="BJ59" i="21"/>
  <c r="N59" i="21"/>
  <c r="AB59" i="21"/>
  <c r="AR59" i="21"/>
  <c r="BE59" i="21"/>
  <c r="Q59" i="21"/>
  <c r="AG59" i="21"/>
  <c r="AT59" i="21"/>
  <c r="BH59" i="21"/>
  <c r="F59" i="21"/>
  <c r="V59" i="21"/>
  <c r="AJ59" i="21"/>
  <c r="AW59" i="21"/>
  <c r="F55" i="21"/>
  <c r="J55" i="21"/>
  <c r="N55" i="21"/>
  <c r="R55" i="21"/>
  <c r="V55" i="21"/>
  <c r="Z55" i="21"/>
  <c r="AD55" i="21"/>
  <c r="AH55" i="21"/>
  <c r="AL55" i="21"/>
  <c r="AP55" i="21"/>
  <c r="AT55" i="21"/>
  <c r="AX55" i="21"/>
  <c r="BB55" i="21"/>
  <c r="BF55" i="21"/>
  <c r="BJ55" i="21"/>
  <c r="G55" i="21"/>
  <c r="L55" i="21"/>
  <c r="Q55" i="21"/>
  <c r="W55" i="21"/>
  <c r="AB55" i="21"/>
  <c r="AG55" i="21"/>
  <c r="AM55" i="21"/>
  <c r="AR55" i="21"/>
  <c r="AW55" i="21"/>
  <c r="BC55" i="21"/>
  <c r="BH55" i="21"/>
  <c r="M55" i="21"/>
  <c r="T55" i="21"/>
  <c r="AA55" i="21"/>
  <c r="AI55" i="21"/>
  <c r="AO55" i="21"/>
  <c r="AV55" i="21"/>
  <c r="BD55" i="21"/>
  <c r="I55" i="21"/>
  <c r="P55" i="21"/>
  <c r="X55" i="21"/>
  <c r="AE55" i="21"/>
  <c r="AK55" i="21"/>
  <c r="AS55" i="21"/>
  <c r="AZ55" i="21"/>
  <c r="BG55" i="21"/>
  <c r="H55" i="21"/>
  <c r="U55" i="21"/>
  <c r="AJ55" i="21"/>
  <c r="AY55" i="21"/>
  <c r="K55" i="21"/>
  <c r="Y55" i="21"/>
  <c r="AN55" i="21"/>
  <c r="BA55" i="21"/>
  <c r="O55" i="21"/>
  <c r="AQ55" i="21"/>
  <c r="S55" i="21"/>
  <c r="AU55" i="21"/>
  <c r="AC55" i="21"/>
  <c r="BE55" i="21"/>
  <c r="X60" i="21"/>
  <c r="Y59" i="21"/>
  <c r="AX56" i="21"/>
  <c r="BI54" i="21"/>
  <c r="L59" i="21"/>
  <c r="H57" i="21"/>
  <c r="L57" i="21"/>
  <c r="P57" i="21"/>
  <c r="T57" i="21"/>
  <c r="X57" i="21"/>
  <c r="AB57" i="21"/>
  <c r="AF57" i="21"/>
  <c r="AJ57" i="21"/>
  <c r="AN57" i="21"/>
  <c r="AR57" i="21"/>
  <c r="AV57" i="21"/>
  <c r="AZ57" i="21"/>
  <c r="BD57" i="21"/>
  <c r="BH57" i="21"/>
  <c r="J57" i="21"/>
  <c r="O57" i="21"/>
  <c r="U57" i="21"/>
  <c r="Z57" i="21"/>
  <c r="AE57" i="21"/>
  <c r="AK57" i="21"/>
  <c r="AP57" i="21"/>
  <c r="AU57" i="21"/>
  <c r="BA57" i="21"/>
  <c r="BF57" i="21"/>
  <c r="F57" i="21"/>
  <c r="M57" i="21"/>
  <c r="S57" i="21"/>
  <c r="AA57" i="21"/>
  <c r="AH57" i="21"/>
  <c r="AO57" i="21"/>
  <c r="AW57" i="21"/>
  <c r="BC57" i="21"/>
  <c r="BJ57" i="21"/>
  <c r="I57" i="21"/>
  <c r="Q57" i="21"/>
  <c r="W57" i="21"/>
  <c r="AD57" i="21"/>
  <c r="AL57" i="21"/>
  <c r="AS57" i="21"/>
  <c r="AY57" i="21"/>
  <c r="BG57" i="21"/>
  <c r="K57" i="21"/>
  <c r="Y57" i="21"/>
  <c r="AM57" i="21"/>
  <c r="BB57" i="21"/>
  <c r="R57" i="21"/>
  <c r="AI57" i="21"/>
  <c r="BE57" i="21"/>
  <c r="V57" i="21"/>
  <c r="AQ57" i="21"/>
  <c r="BI57" i="21"/>
  <c r="G57" i="21"/>
  <c r="AC57" i="21"/>
  <c r="AT57" i="21"/>
  <c r="H53" i="21"/>
  <c r="L53" i="21"/>
  <c r="P53" i="21"/>
  <c r="T53" i="21"/>
  <c r="X53" i="21"/>
  <c r="AB53" i="21"/>
  <c r="AF53" i="21"/>
  <c r="AJ53" i="21"/>
  <c r="AN53" i="21"/>
  <c r="AR53" i="21"/>
  <c r="AV53" i="21"/>
  <c r="AZ53" i="21"/>
  <c r="BD53" i="21"/>
  <c r="BH53" i="21"/>
  <c r="I53" i="21"/>
  <c r="N53" i="21"/>
  <c r="S53" i="21"/>
  <c r="Y53" i="21"/>
  <c r="AD53" i="21"/>
  <c r="AI53" i="21"/>
  <c r="AO53" i="21"/>
  <c r="AT53" i="21"/>
  <c r="AY53" i="21"/>
  <c r="BE53" i="21"/>
  <c r="BJ53" i="21"/>
  <c r="F53" i="21"/>
  <c r="M53" i="21"/>
  <c r="U53" i="21"/>
  <c r="AA53" i="21"/>
  <c r="AH53" i="21"/>
  <c r="AP53" i="21"/>
  <c r="AW53" i="21"/>
  <c r="BC53" i="21"/>
  <c r="J53" i="21"/>
  <c r="Q53" i="21"/>
  <c r="W53" i="21"/>
  <c r="AE53" i="21"/>
  <c r="AL53" i="21"/>
  <c r="AS53" i="21"/>
  <c r="BA53" i="21"/>
  <c r="BG53" i="21"/>
  <c r="G53" i="21"/>
  <c r="V53" i="21"/>
  <c r="AK53" i="21"/>
  <c r="AX53" i="21"/>
  <c r="K53" i="21"/>
  <c r="Z53" i="21"/>
  <c r="AM53" i="21"/>
  <c r="BB53" i="21"/>
  <c r="O53" i="21"/>
  <c r="AQ53" i="21"/>
  <c r="R53" i="21"/>
  <c r="AU53" i="21"/>
  <c r="AC53" i="21"/>
  <c r="BF53" i="21"/>
  <c r="F60" i="21"/>
  <c r="J60" i="21"/>
  <c r="N60" i="21"/>
  <c r="R60" i="21"/>
  <c r="V60" i="21"/>
  <c r="Z60" i="21"/>
  <c r="AD60" i="21"/>
  <c r="AH60" i="21"/>
  <c r="AL60" i="21"/>
  <c r="AP60" i="21"/>
  <c r="AT60" i="21"/>
  <c r="AX60" i="21"/>
  <c r="BB60" i="21"/>
  <c r="BF60" i="21"/>
  <c r="BJ60" i="21"/>
  <c r="G60" i="21"/>
  <c r="L60" i="21"/>
  <c r="Q60" i="21"/>
  <c r="W60" i="21"/>
  <c r="AB60" i="21"/>
  <c r="AG60" i="21"/>
  <c r="AM60" i="21"/>
  <c r="AR60" i="21"/>
  <c r="AW60" i="21"/>
  <c r="BC60" i="21"/>
  <c r="BH60" i="21"/>
  <c r="I60" i="21"/>
  <c r="O60" i="21"/>
  <c r="T60" i="21"/>
  <c r="Y60" i="21"/>
  <c r="AE60" i="21"/>
  <c r="AJ60" i="21"/>
  <c r="AO60" i="21"/>
  <c r="AU60" i="21"/>
  <c r="AZ60" i="21"/>
  <c r="BE60" i="21"/>
  <c r="P60" i="21"/>
  <c r="AA60" i="21"/>
  <c r="AK60" i="21"/>
  <c r="AV60" i="21"/>
  <c r="BG60" i="21"/>
  <c r="M60" i="21"/>
  <c r="AC60" i="21"/>
  <c r="AQ60" i="21"/>
  <c r="BD60" i="21"/>
  <c r="S60" i="21"/>
  <c r="AF60" i="21"/>
  <c r="AS60" i="21"/>
  <c r="BI60" i="21"/>
  <c r="H60" i="21"/>
  <c r="U60" i="21"/>
  <c r="AI60" i="21"/>
  <c r="AY60" i="21"/>
  <c r="G58" i="21"/>
  <c r="K58" i="21"/>
  <c r="O58" i="21"/>
  <c r="S58" i="21"/>
  <c r="W58" i="21"/>
  <c r="AA58" i="21"/>
  <c r="AE58" i="21"/>
  <c r="AI58" i="21"/>
  <c r="AM58" i="21"/>
  <c r="AQ58" i="21"/>
  <c r="AU58" i="21"/>
  <c r="AY58" i="21"/>
  <c r="BC58" i="21"/>
  <c r="BG58" i="21"/>
  <c r="F58" i="21"/>
  <c r="L58" i="21"/>
  <c r="Q58" i="21"/>
  <c r="V58" i="21"/>
  <c r="AB58" i="21"/>
  <c r="AG58" i="21"/>
  <c r="AL58" i="21"/>
  <c r="AR58" i="21"/>
  <c r="AW58" i="21"/>
  <c r="BB58" i="21"/>
  <c r="BH58" i="21"/>
  <c r="M58" i="21"/>
  <c r="T58" i="21"/>
  <c r="Z58" i="21"/>
  <c r="AH58" i="21"/>
  <c r="AO58" i="21"/>
  <c r="AV58" i="21"/>
  <c r="BD58" i="21"/>
  <c r="BJ58" i="21"/>
  <c r="I58" i="21"/>
  <c r="P58" i="21"/>
  <c r="X58" i="21"/>
  <c r="AD58" i="21"/>
  <c r="AK58" i="21"/>
  <c r="AS58" i="21"/>
  <c r="AZ58" i="21"/>
  <c r="BF58" i="21"/>
  <c r="J58" i="21"/>
  <c r="Y58" i="21"/>
  <c r="AN58" i="21"/>
  <c r="BA58" i="21"/>
  <c r="R58" i="21"/>
  <c r="AJ58" i="21"/>
  <c r="BE58" i="21"/>
  <c r="U58" i="21"/>
  <c r="AP58" i="21"/>
  <c r="BI58" i="21"/>
  <c r="H58" i="21"/>
  <c r="AC58" i="21"/>
  <c r="AT58" i="21"/>
  <c r="I56" i="21"/>
  <c r="M56" i="21"/>
  <c r="Q56" i="21"/>
  <c r="U56" i="21"/>
  <c r="Y56" i="21"/>
  <c r="AC56" i="21"/>
  <c r="AG56" i="21"/>
  <c r="AK56" i="21"/>
  <c r="AO56" i="21"/>
  <c r="AS56" i="21"/>
  <c r="AW56" i="21"/>
  <c r="BA56" i="21"/>
  <c r="BE56" i="21"/>
  <c r="BI56" i="21"/>
  <c r="H56" i="21"/>
  <c r="N56" i="21"/>
  <c r="S56" i="21"/>
  <c r="X56" i="21"/>
  <c r="AD56" i="21"/>
  <c r="AI56" i="21"/>
  <c r="AN56" i="21"/>
  <c r="AT56" i="21"/>
  <c r="AY56" i="21"/>
  <c r="BD56" i="21"/>
  <c r="BJ56" i="21"/>
  <c r="F56" i="21"/>
  <c r="L56" i="21"/>
  <c r="T56" i="21"/>
  <c r="AA56" i="21"/>
  <c r="AH56" i="21"/>
  <c r="AP56" i="21"/>
  <c r="AV56" i="21"/>
  <c r="BC56" i="21"/>
  <c r="J56" i="21"/>
  <c r="P56" i="21"/>
  <c r="W56" i="21"/>
  <c r="AE56" i="21"/>
  <c r="AL56" i="21"/>
  <c r="AR56" i="21"/>
  <c r="AZ56" i="21"/>
  <c r="BG56" i="21"/>
  <c r="G56" i="21"/>
  <c r="V56" i="21"/>
  <c r="K56" i="21"/>
  <c r="Z56" i="21"/>
  <c r="AM56" i="21"/>
  <c r="BB56" i="21"/>
  <c r="O56" i="21"/>
  <c r="AJ56" i="21"/>
  <c r="BF56" i="21"/>
  <c r="R56" i="21"/>
  <c r="AQ56" i="21"/>
  <c r="BH56" i="21"/>
  <c r="AB56" i="21"/>
  <c r="AU56" i="21"/>
  <c r="G54" i="21"/>
  <c r="K54" i="21"/>
  <c r="O54" i="21"/>
  <c r="S54" i="21"/>
  <c r="W54" i="21"/>
  <c r="AA54" i="21"/>
  <c r="AE54" i="21"/>
  <c r="AI54" i="21"/>
  <c r="AM54" i="21"/>
  <c r="AQ54" i="21"/>
  <c r="AU54" i="21"/>
  <c r="AY54" i="21"/>
  <c r="BC54" i="21"/>
  <c r="BG54" i="21"/>
  <c r="J54" i="21"/>
  <c r="P54" i="21"/>
  <c r="U54" i="21"/>
  <c r="Z54" i="21"/>
  <c r="AF54" i="21"/>
  <c r="AK54" i="21"/>
  <c r="AP54" i="21"/>
  <c r="AV54" i="21"/>
  <c r="BA54" i="21"/>
  <c r="BF54" i="21"/>
  <c r="F54" i="21"/>
  <c r="M54" i="21"/>
  <c r="T54" i="21"/>
  <c r="AB54" i="21"/>
  <c r="AH54" i="21"/>
  <c r="AO54" i="21"/>
  <c r="AW54" i="21"/>
  <c r="BD54" i="21"/>
  <c r="BJ54" i="21"/>
  <c r="I54" i="21"/>
  <c r="Q54" i="21"/>
  <c r="X54" i="21"/>
  <c r="AD54" i="21"/>
  <c r="AL54" i="21"/>
  <c r="AS54" i="21"/>
  <c r="AZ54" i="21"/>
  <c r="BH54" i="21"/>
  <c r="H54" i="21"/>
  <c r="V54" i="21"/>
  <c r="AJ54" i="21"/>
  <c r="AX54" i="21"/>
  <c r="L54" i="21"/>
  <c r="Y54" i="21"/>
  <c r="AN54" i="21"/>
  <c r="BB54" i="21"/>
  <c r="N54" i="21"/>
  <c r="AR54" i="21"/>
  <c r="R54" i="21"/>
  <c r="AT54" i="21"/>
  <c r="AC54" i="21"/>
  <c r="BE54" i="21"/>
  <c r="N51" i="21"/>
  <c r="U36" i="21"/>
  <c r="G34" i="21"/>
  <c r="Y32" i="21"/>
  <c r="AF30" i="21"/>
  <c r="R28" i="21"/>
  <c r="T26" i="21"/>
  <c r="BB24" i="21"/>
  <c r="AO22" i="21"/>
  <c r="M18" i="21"/>
  <c r="BA60" i="21"/>
  <c r="BB59" i="21"/>
  <c r="AX58" i="21"/>
  <c r="AG57" i="21"/>
  <c r="BI55" i="21"/>
  <c r="BI53" i="21"/>
  <c r="AN60" i="21"/>
  <c r="AL59" i="21"/>
  <c r="AF58" i="21"/>
  <c r="N57" i="21"/>
  <c r="AF55" i="21"/>
  <c r="AG53" i="21"/>
  <c r="V51" i="21"/>
  <c r="AK36" i="21"/>
  <c r="AW14" i="21"/>
  <c r="H52" i="21"/>
  <c r="L52" i="21"/>
  <c r="P52" i="21"/>
  <c r="T52" i="21"/>
  <c r="X52" i="21"/>
  <c r="AB52" i="21"/>
  <c r="AF52" i="21"/>
  <c r="AJ52" i="21"/>
  <c r="AN52" i="21"/>
  <c r="AR52" i="21"/>
  <c r="AV52" i="21"/>
  <c r="AZ52" i="21"/>
  <c r="BD52" i="21"/>
  <c r="BH52" i="21"/>
  <c r="G52" i="21"/>
  <c r="K52" i="21"/>
  <c r="O52" i="21"/>
  <c r="S52" i="21"/>
  <c r="W52" i="21"/>
  <c r="AA52" i="21"/>
  <c r="AE52" i="21"/>
  <c r="AI52" i="21"/>
  <c r="AM52" i="21"/>
  <c r="AQ52" i="21"/>
  <c r="AU52" i="21"/>
  <c r="AY52" i="21"/>
  <c r="BC52" i="21"/>
  <c r="BG52" i="21"/>
  <c r="F52" i="21"/>
  <c r="N52" i="21"/>
  <c r="V52" i="21"/>
  <c r="AD52" i="21"/>
  <c r="AL52" i="21"/>
  <c r="AT52" i="21"/>
  <c r="BB52" i="21"/>
  <c r="BJ52" i="21"/>
  <c r="I52" i="21"/>
  <c r="Q52" i="21"/>
  <c r="Y52" i="21"/>
  <c r="AG52" i="21"/>
  <c r="AO52" i="21"/>
  <c r="AW52" i="21"/>
  <c r="BE52" i="21"/>
  <c r="J52" i="21"/>
  <c r="R52" i="21"/>
  <c r="Z52" i="21"/>
  <c r="AH52" i="21"/>
  <c r="AP52" i="21"/>
  <c r="AX52" i="21"/>
  <c r="BF52" i="21"/>
  <c r="F50" i="21"/>
  <c r="J50" i="21"/>
  <c r="N50" i="21"/>
  <c r="R50" i="21"/>
  <c r="V50" i="21"/>
  <c r="Z50" i="21"/>
  <c r="AD50" i="21"/>
  <c r="AH50" i="21"/>
  <c r="AL50" i="21"/>
  <c r="AP50" i="21"/>
  <c r="AT50" i="21"/>
  <c r="AX50" i="21"/>
  <c r="BB50" i="21"/>
  <c r="BF50" i="21"/>
  <c r="BJ50" i="21"/>
  <c r="I50" i="21"/>
  <c r="M50" i="21"/>
  <c r="Q50" i="21"/>
  <c r="U50" i="21"/>
  <c r="Y50" i="21"/>
  <c r="AC50" i="21"/>
  <c r="AG50" i="21"/>
  <c r="AK50" i="21"/>
  <c r="AO50" i="21"/>
  <c r="AS50" i="21"/>
  <c r="AW50" i="21"/>
  <c r="BA50" i="21"/>
  <c r="BE50" i="21"/>
  <c r="BI50" i="21"/>
  <c r="H50" i="21"/>
  <c r="P50" i="21"/>
  <c r="X50" i="21"/>
  <c r="AF50" i="21"/>
  <c r="AN50" i="21"/>
  <c r="AV50" i="21"/>
  <c r="BD50" i="21"/>
  <c r="K50" i="21"/>
  <c r="S50" i="21"/>
  <c r="AA50" i="21"/>
  <c r="AI50" i="21"/>
  <c r="AQ50" i="21"/>
  <c r="AY50" i="21"/>
  <c r="BG50" i="21"/>
  <c r="L50" i="21"/>
  <c r="T50" i="21"/>
  <c r="AB50" i="21"/>
  <c r="AJ50" i="21"/>
  <c r="AR50" i="21"/>
  <c r="AZ50" i="21"/>
  <c r="BH50" i="21"/>
  <c r="G50" i="21"/>
  <c r="O50" i="21"/>
  <c r="W50" i="21"/>
  <c r="AE50" i="21"/>
  <c r="AM50" i="21"/>
  <c r="I46" i="21"/>
  <c r="M46" i="21"/>
  <c r="Q46" i="21"/>
  <c r="U46" i="21"/>
  <c r="Y46" i="21"/>
  <c r="AC46" i="21"/>
  <c r="AG46" i="21"/>
  <c r="AK46" i="21"/>
  <c r="AO46" i="21"/>
  <c r="AS46" i="21"/>
  <c r="AW46" i="21"/>
  <c r="BA46" i="21"/>
  <c r="BE46" i="21"/>
  <c r="BI46" i="21"/>
  <c r="H46" i="21"/>
  <c r="L46" i="21"/>
  <c r="P46" i="21"/>
  <c r="T46" i="21"/>
  <c r="X46" i="21"/>
  <c r="AB46" i="21"/>
  <c r="AF46" i="21"/>
  <c r="AJ46" i="21"/>
  <c r="AN46" i="21"/>
  <c r="AR46" i="21"/>
  <c r="AV46" i="21"/>
  <c r="AZ46" i="21"/>
  <c r="BD46" i="21"/>
  <c r="BH46" i="21"/>
  <c r="J46" i="21"/>
  <c r="R46" i="21"/>
  <c r="Z46" i="21"/>
  <c r="AH46" i="21"/>
  <c r="AP46" i="21"/>
  <c r="AX46" i="21"/>
  <c r="BF46" i="21"/>
  <c r="G46" i="21"/>
  <c r="O46" i="21"/>
  <c r="W46" i="21"/>
  <c r="AE46" i="21"/>
  <c r="AM46" i="21"/>
  <c r="AU46" i="21"/>
  <c r="BC46" i="21"/>
  <c r="F46" i="21"/>
  <c r="V46" i="21"/>
  <c r="AL46" i="21"/>
  <c r="BB46" i="21"/>
  <c r="K46" i="21"/>
  <c r="AA46" i="21"/>
  <c r="AQ46" i="21"/>
  <c r="BG46" i="21"/>
  <c r="N46" i="21"/>
  <c r="AD46" i="21"/>
  <c r="AT46" i="21"/>
  <c r="BJ46" i="21"/>
  <c r="S46" i="21"/>
  <c r="AI46" i="21"/>
  <c r="AY46" i="21"/>
  <c r="G40" i="21"/>
  <c r="K40" i="21"/>
  <c r="O40" i="21"/>
  <c r="S40" i="21"/>
  <c r="W40" i="21"/>
  <c r="AA40" i="21"/>
  <c r="AE40" i="21"/>
  <c r="AI40" i="21"/>
  <c r="AM40" i="21"/>
  <c r="AQ40" i="21"/>
  <c r="AU40" i="21"/>
  <c r="AY40" i="21"/>
  <c r="BC40" i="21"/>
  <c r="BG40" i="21"/>
  <c r="F40" i="21"/>
  <c r="J40" i="21"/>
  <c r="N40" i="21"/>
  <c r="R40" i="21"/>
  <c r="V40" i="21"/>
  <c r="Z40" i="21"/>
  <c r="AD40" i="21"/>
  <c r="AH40" i="21"/>
  <c r="AL40" i="21"/>
  <c r="AP40" i="21"/>
  <c r="AT40" i="21"/>
  <c r="AX40" i="21"/>
  <c r="BB40" i="21"/>
  <c r="BF40" i="21"/>
  <c r="BJ40" i="21"/>
  <c r="H40" i="21"/>
  <c r="P40" i="21"/>
  <c r="X40" i="21"/>
  <c r="AF40" i="21"/>
  <c r="AN40" i="21"/>
  <c r="AV40" i="21"/>
  <c r="BD40" i="21"/>
  <c r="M40" i="21"/>
  <c r="U40" i="21"/>
  <c r="AC40" i="21"/>
  <c r="AK40" i="21"/>
  <c r="AS40" i="21"/>
  <c r="BA40" i="21"/>
  <c r="BI40" i="21"/>
  <c r="L40" i="21"/>
  <c r="AB40" i="21"/>
  <c r="AR40" i="21"/>
  <c r="BH40" i="21"/>
  <c r="Q40" i="21"/>
  <c r="AG40" i="21"/>
  <c r="AW40" i="21"/>
  <c r="T40" i="21"/>
  <c r="AJ40" i="21"/>
  <c r="AZ40" i="21"/>
  <c r="I40" i="21"/>
  <c r="Y40" i="21"/>
  <c r="AO40" i="21"/>
  <c r="BE40" i="21"/>
  <c r="S38" i="21"/>
  <c r="BA52" i="21"/>
  <c r="H49" i="21"/>
  <c r="X49" i="21"/>
  <c r="AN49" i="21"/>
  <c r="BD49" i="21"/>
  <c r="L45" i="21"/>
  <c r="AB45" i="21"/>
  <c r="AR45" i="21"/>
  <c r="BH45" i="21"/>
  <c r="N43" i="21"/>
  <c r="AD43" i="21"/>
  <c r="AT43" i="21"/>
  <c r="BJ43" i="21"/>
  <c r="P41" i="21"/>
  <c r="AF41" i="21"/>
  <c r="AV41" i="21"/>
  <c r="R39" i="21"/>
  <c r="AH39" i="21"/>
  <c r="AX39" i="21"/>
  <c r="L37" i="21"/>
  <c r="AR37" i="21"/>
  <c r="I32" i="21"/>
  <c r="AO32" i="21"/>
  <c r="G31" i="21"/>
  <c r="BE29" i="21"/>
  <c r="AX28" i="21"/>
  <c r="AQ27" i="21"/>
  <c r="AJ26" i="21"/>
  <c r="AC25" i="21"/>
  <c r="V24" i="21"/>
  <c r="O23" i="21"/>
  <c r="P4" i="21"/>
  <c r="AS52" i="21"/>
  <c r="M52" i="21"/>
  <c r="AL51" i="21"/>
  <c r="F51" i="21"/>
  <c r="BI4" i="21"/>
  <c r="BE4" i="21"/>
  <c r="BA4" i="21"/>
  <c r="AW4" i="21"/>
  <c r="AS4" i="21"/>
  <c r="AO4" i="21"/>
  <c r="AK4" i="21"/>
  <c r="AG4" i="21"/>
  <c r="AC4" i="21"/>
  <c r="Y4" i="21"/>
  <c r="U4" i="21"/>
  <c r="Q4" i="21"/>
  <c r="M4" i="21"/>
  <c r="I4" i="21"/>
  <c r="BJ4" i="21"/>
  <c r="BF4" i="21"/>
  <c r="BB4" i="21"/>
  <c r="AX4" i="21"/>
  <c r="AT4" i="21"/>
  <c r="AP4" i="21"/>
  <c r="AL4" i="21"/>
  <c r="AH4" i="21"/>
  <c r="AD4" i="21"/>
  <c r="Z4" i="21"/>
  <c r="V4" i="21"/>
  <c r="R4" i="21"/>
  <c r="N4" i="21"/>
  <c r="J4" i="21"/>
  <c r="F4" i="21"/>
  <c r="BC4" i="21"/>
  <c r="AU4" i="21"/>
  <c r="AM4" i="21"/>
  <c r="AE4" i="21"/>
  <c r="W4" i="21"/>
  <c r="O4" i="21"/>
  <c r="G4" i="21"/>
  <c r="BH4" i="21"/>
  <c r="AZ4" i="21"/>
  <c r="AR4" i="21"/>
  <c r="AJ4" i="21"/>
  <c r="AB4" i="21"/>
  <c r="T4" i="21"/>
  <c r="L4" i="21"/>
  <c r="BG4" i="21"/>
  <c r="AY4" i="21"/>
  <c r="AQ4" i="21"/>
  <c r="AI4" i="21"/>
  <c r="AA4" i="21"/>
  <c r="S4" i="21"/>
  <c r="K4" i="21"/>
  <c r="G44" i="21"/>
  <c r="K44" i="21"/>
  <c r="O44" i="21"/>
  <c r="S44" i="21"/>
  <c r="W44" i="21"/>
  <c r="AA44" i="21"/>
  <c r="AE44" i="21"/>
  <c r="AI44" i="21"/>
  <c r="AM44" i="21"/>
  <c r="AQ44" i="21"/>
  <c r="AU44" i="21"/>
  <c r="AY44" i="21"/>
  <c r="BC44" i="21"/>
  <c r="BG44" i="21"/>
  <c r="F44" i="21"/>
  <c r="J44" i="21"/>
  <c r="N44" i="21"/>
  <c r="R44" i="21"/>
  <c r="V44" i="21"/>
  <c r="Z44" i="21"/>
  <c r="AD44" i="21"/>
  <c r="AH44" i="21"/>
  <c r="AL44" i="21"/>
  <c r="AP44" i="21"/>
  <c r="AT44" i="21"/>
  <c r="AX44" i="21"/>
  <c r="BB44" i="21"/>
  <c r="BF44" i="21"/>
  <c r="BJ44" i="21"/>
  <c r="L44" i="21"/>
  <c r="T44" i="21"/>
  <c r="AB44" i="21"/>
  <c r="AJ44" i="21"/>
  <c r="AR44" i="21"/>
  <c r="AZ44" i="21"/>
  <c r="BH44" i="21"/>
  <c r="I44" i="21"/>
  <c r="Q44" i="21"/>
  <c r="Y44" i="21"/>
  <c r="AG44" i="21"/>
  <c r="AO44" i="21"/>
  <c r="AW44" i="21"/>
  <c r="BE44" i="21"/>
  <c r="H44" i="21"/>
  <c r="X44" i="21"/>
  <c r="AN44" i="21"/>
  <c r="BD44" i="21"/>
  <c r="M44" i="21"/>
  <c r="AC44" i="21"/>
  <c r="AS44" i="21"/>
  <c r="BI44" i="21"/>
  <c r="P44" i="21"/>
  <c r="AF44" i="21"/>
  <c r="AV44" i="21"/>
  <c r="U44" i="21"/>
  <c r="AK44" i="21"/>
  <c r="BA44" i="21"/>
  <c r="H4" i="21"/>
  <c r="AN4" i="21"/>
  <c r="U52" i="21"/>
  <c r="AT51" i="21"/>
  <c r="J47" i="21"/>
  <c r="Z47" i="21"/>
  <c r="AP47" i="21"/>
  <c r="BF47" i="21"/>
  <c r="AD35" i="21"/>
  <c r="BJ35" i="21"/>
  <c r="W34" i="21"/>
  <c r="BC34" i="21"/>
  <c r="P33" i="21"/>
  <c r="AV33" i="21"/>
  <c r="T19" i="21"/>
  <c r="X4" i="21"/>
  <c r="BD4" i="21"/>
  <c r="AK52" i="21"/>
  <c r="BJ51" i="21"/>
  <c r="AD51" i="21"/>
  <c r="BC50" i="21"/>
  <c r="G48" i="21"/>
  <c r="K48" i="21"/>
  <c r="O48" i="21"/>
  <c r="S48" i="21"/>
  <c r="W48" i="21"/>
  <c r="AA48" i="21"/>
  <c r="AE48" i="21"/>
  <c r="AI48" i="21"/>
  <c r="AM48" i="21"/>
  <c r="AQ48" i="21"/>
  <c r="AU48" i="21"/>
  <c r="AY48" i="21"/>
  <c r="BC48" i="21"/>
  <c r="BG48" i="21"/>
  <c r="F48" i="21"/>
  <c r="J48" i="21"/>
  <c r="N48" i="21"/>
  <c r="R48" i="21"/>
  <c r="V48" i="21"/>
  <c r="Z48" i="21"/>
  <c r="AD48" i="21"/>
  <c r="AH48" i="21"/>
  <c r="AL48" i="21"/>
  <c r="AP48" i="21"/>
  <c r="AT48" i="21"/>
  <c r="AX48" i="21"/>
  <c r="BB48" i="21"/>
  <c r="BF48" i="21"/>
  <c r="BJ48" i="21"/>
  <c r="H48" i="21"/>
  <c r="P48" i="21"/>
  <c r="X48" i="21"/>
  <c r="AF48" i="21"/>
  <c r="AN48" i="21"/>
  <c r="AV48" i="21"/>
  <c r="BD48" i="21"/>
  <c r="M48" i="21"/>
  <c r="U48" i="21"/>
  <c r="AC48" i="21"/>
  <c r="AK48" i="21"/>
  <c r="AS48" i="21"/>
  <c r="BA48" i="21"/>
  <c r="BI48" i="21"/>
  <c r="T48" i="21"/>
  <c r="AJ48" i="21"/>
  <c r="AZ48" i="21"/>
  <c r="I48" i="21"/>
  <c r="Y48" i="21"/>
  <c r="AO48" i="21"/>
  <c r="BE48" i="21"/>
  <c r="L48" i="21"/>
  <c r="AB48" i="21"/>
  <c r="AR48" i="21"/>
  <c r="BH48" i="21"/>
  <c r="Q48" i="21"/>
  <c r="AG48" i="21"/>
  <c r="AW48" i="21"/>
  <c r="I42" i="21"/>
  <c r="M42" i="21"/>
  <c r="Q42" i="21"/>
  <c r="U42" i="21"/>
  <c r="Y42" i="21"/>
  <c r="AC42" i="21"/>
  <c r="AG42" i="21"/>
  <c r="AK42" i="21"/>
  <c r="AO42" i="21"/>
  <c r="AS42" i="21"/>
  <c r="AW42" i="21"/>
  <c r="BA42" i="21"/>
  <c r="BE42" i="21"/>
  <c r="BI42" i="21"/>
  <c r="H42" i="21"/>
  <c r="L42" i="21"/>
  <c r="P42" i="21"/>
  <c r="T42" i="21"/>
  <c r="X42" i="21"/>
  <c r="AB42" i="21"/>
  <c r="AF42" i="21"/>
  <c r="AJ42" i="21"/>
  <c r="AN42" i="21"/>
  <c r="AR42" i="21"/>
  <c r="AV42" i="21"/>
  <c r="AZ42" i="21"/>
  <c r="BD42" i="21"/>
  <c r="BH42" i="21"/>
  <c r="F42" i="21"/>
  <c r="N42" i="21"/>
  <c r="V42" i="21"/>
  <c r="AD42" i="21"/>
  <c r="AL42" i="21"/>
  <c r="AT42" i="21"/>
  <c r="BB42" i="21"/>
  <c r="BJ42" i="21"/>
  <c r="K42" i="21"/>
  <c r="S42" i="21"/>
  <c r="AA42" i="21"/>
  <c r="AI42" i="21"/>
  <c r="AQ42" i="21"/>
  <c r="AY42" i="21"/>
  <c r="BG42" i="21"/>
  <c r="J42" i="21"/>
  <c r="Z42" i="21"/>
  <c r="AP42" i="21"/>
  <c r="BF42" i="21"/>
  <c r="O42" i="21"/>
  <c r="AE42" i="21"/>
  <c r="AU42" i="21"/>
  <c r="R42" i="21"/>
  <c r="AH42" i="21"/>
  <c r="AX42" i="21"/>
  <c r="G42" i="21"/>
  <c r="W42" i="21"/>
  <c r="AM42" i="21"/>
  <c r="BC42" i="21"/>
  <c r="AF4" i="21"/>
  <c r="BI52" i="21"/>
  <c r="AC52" i="21"/>
  <c r="BB51" i="21"/>
  <c r="AU50" i="21"/>
  <c r="BG38" i="21"/>
  <c r="AQ38" i="21"/>
  <c r="AA38" i="21"/>
  <c r="K38" i="21"/>
  <c r="I51" i="21"/>
  <c r="M51" i="21"/>
  <c r="Q51" i="21"/>
  <c r="U51" i="21"/>
  <c r="Y51" i="21"/>
  <c r="AC51" i="21"/>
  <c r="AG51" i="21"/>
  <c r="AK51" i="21"/>
  <c r="AO51" i="21"/>
  <c r="AS51" i="21"/>
  <c r="AW51" i="21"/>
  <c r="BA51" i="21"/>
  <c r="BE51" i="21"/>
  <c r="BI51" i="21"/>
  <c r="H51" i="21"/>
  <c r="L51" i="21"/>
  <c r="P51" i="21"/>
  <c r="T51" i="21"/>
  <c r="X51" i="21"/>
  <c r="AB51" i="21"/>
  <c r="AF51" i="21"/>
  <c r="AJ51" i="21"/>
  <c r="AN51" i="21"/>
  <c r="AR51" i="21"/>
  <c r="AV51" i="21"/>
  <c r="AZ51" i="21"/>
  <c r="BD51" i="21"/>
  <c r="BH51" i="21"/>
  <c r="F49" i="21"/>
  <c r="J49" i="21"/>
  <c r="N49" i="21"/>
  <c r="R49" i="21"/>
  <c r="V49" i="21"/>
  <c r="Z49" i="21"/>
  <c r="AD49" i="21"/>
  <c r="AH49" i="21"/>
  <c r="AL49" i="21"/>
  <c r="AP49" i="21"/>
  <c r="AT49" i="21"/>
  <c r="AX49" i="21"/>
  <c r="BB49" i="21"/>
  <c r="I49" i="21"/>
  <c r="M49" i="21"/>
  <c r="Q49" i="21"/>
  <c r="U49" i="21"/>
  <c r="Y49" i="21"/>
  <c r="AC49" i="21"/>
  <c r="AG49" i="21"/>
  <c r="AK49" i="21"/>
  <c r="AO49" i="21"/>
  <c r="AS49" i="21"/>
  <c r="AW49" i="21"/>
  <c r="BA49" i="21"/>
  <c r="G49" i="21"/>
  <c r="O49" i="21"/>
  <c r="W49" i="21"/>
  <c r="AE49" i="21"/>
  <c r="AM49" i="21"/>
  <c r="AU49" i="21"/>
  <c r="BC49" i="21"/>
  <c r="BG49" i="21"/>
  <c r="L49" i="21"/>
  <c r="T49" i="21"/>
  <c r="AB49" i="21"/>
  <c r="AJ49" i="21"/>
  <c r="AR49" i="21"/>
  <c r="AZ49" i="21"/>
  <c r="BF49" i="21"/>
  <c r="BJ49" i="21"/>
  <c r="H47" i="21"/>
  <c r="L47" i="21"/>
  <c r="P47" i="21"/>
  <c r="T47" i="21"/>
  <c r="X47" i="21"/>
  <c r="AB47" i="21"/>
  <c r="AF47" i="21"/>
  <c r="AJ47" i="21"/>
  <c r="AN47" i="21"/>
  <c r="AR47" i="21"/>
  <c r="AV47" i="21"/>
  <c r="AZ47" i="21"/>
  <c r="BD47" i="21"/>
  <c r="BH47" i="21"/>
  <c r="G47" i="21"/>
  <c r="K47" i="21"/>
  <c r="O47" i="21"/>
  <c r="S47" i="21"/>
  <c r="W47" i="21"/>
  <c r="AA47" i="21"/>
  <c r="AE47" i="21"/>
  <c r="AI47" i="21"/>
  <c r="AM47" i="21"/>
  <c r="AQ47" i="21"/>
  <c r="AU47" i="21"/>
  <c r="AY47" i="21"/>
  <c r="BC47" i="21"/>
  <c r="BG47" i="21"/>
  <c r="I47" i="21"/>
  <c r="Q47" i="21"/>
  <c r="Y47" i="21"/>
  <c r="AG47" i="21"/>
  <c r="AO47" i="21"/>
  <c r="AW47" i="21"/>
  <c r="BE47" i="21"/>
  <c r="F47" i="21"/>
  <c r="N47" i="21"/>
  <c r="V47" i="21"/>
  <c r="AD47" i="21"/>
  <c r="AL47" i="21"/>
  <c r="AT47" i="21"/>
  <c r="BB47" i="21"/>
  <c r="BJ47" i="21"/>
  <c r="F45" i="21"/>
  <c r="J45" i="21"/>
  <c r="N45" i="21"/>
  <c r="R45" i="21"/>
  <c r="V45" i="21"/>
  <c r="Z45" i="21"/>
  <c r="AD45" i="21"/>
  <c r="AH45" i="21"/>
  <c r="AL45" i="21"/>
  <c r="AP45" i="21"/>
  <c r="AT45" i="21"/>
  <c r="AX45" i="21"/>
  <c r="BB45" i="21"/>
  <c r="BF45" i="21"/>
  <c r="BJ45" i="21"/>
  <c r="I45" i="21"/>
  <c r="M45" i="21"/>
  <c r="Q45" i="21"/>
  <c r="U45" i="21"/>
  <c r="Y45" i="21"/>
  <c r="AC45" i="21"/>
  <c r="AG45" i="21"/>
  <c r="AK45" i="21"/>
  <c r="AO45" i="21"/>
  <c r="AS45" i="21"/>
  <c r="AW45" i="21"/>
  <c r="BA45" i="21"/>
  <c r="BE45" i="21"/>
  <c r="BI45" i="21"/>
  <c r="K45" i="21"/>
  <c r="S45" i="21"/>
  <c r="AA45" i="21"/>
  <c r="AI45" i="21"/>
  <c r="AQ45" i="21"/>
  <c r="AY45" i="21"/>
  <c r="BG45" i="21"/>
  <c r="H45" i="21"/>
  <c r="P45" i="21"/>
  <c r="X45" i="21"/>
  <c r="AF45" i="21"/>
  <c r="AN45" i="21"/>
  <c r="AV45" i="21"/>
  <c r="BD45" i="21"/>
  <c r="H43" i="21"/>
  <c r="L43" i="21"/>
  <c r="P43" i="21"/>
  <c r="T43" i="21"/>
  <c r="X43" i="21"/>
  <c r="AB43" i="21"/>
  <c r="AF43" i="21"/>
  <c r="AJ43" i="21"/>
  <c r="AN43" i="21"/>
  <c r="AR43" i="21"/>
  <c r="AV43" i="21"/>
  <c r="AZ43" i="21"/>
  <c r="BD43" i="21"/>
  <c r="BH43" i="21"/>
  <c r="G43" i="21"/>
  <c r="K43" i="21"/>
  <c r="O43" i="21"/>
  <c r="S43" i="21"/>
  <c r="W43" i="21"/>
  <c r="AA43" i="21"/>
  <c r="AE43" i="21"/>
  <c r="AI43" i="21"/>
  <c r="AM43" i="21"/>
  <c r="AQ43" i="21"/>
  <c r="AU43" i="21"/>
  <c r="AY43" i="21"/>
  <c r="BC43" i="21"/>
  <c r="BG43" i="21"/>
  <c r="M43" i="21"/>
  <c r="U43" i="21"/>
  <c r="AC43" i="21"/>
  <c r="AK43" i="21"/>
  <c r="AS43" i="21"/>
  <c r="BA43" i="21"/>
  <c r="BI43" i="21"/>
  <c r="J43" i="21"/>
  <c r="R43" i="21"/>
  <c r="Z43" i="21"/>
  <c r="AH43" i="21"/>
  <c r="AP43" i="21"/>
  <c r="AX43" i="21"/>
  <c r="BF43" i="21"/>
  <c r="F41" i="21"/>
  <c r="J41" i="21"/>
  <c r="N41" i="21"/>
  <c r="R41" i="21"/>
  <c r="V41" i="21"/>
  <c r="Z41" i="21"/>
  <c r="AD41" i="21"/>
  <c r="AH41" i="21"/>
  <c r="AL41" i="21"/>
  <c r="AP41" i="21"/>
  <c r="AT41" i="21"/>
  <c r="AX41" i="21"/>
  <c r="BB41" i="21"/>
  <c r="BF41" i="21"/>
  <c r="BJ41" i="21"/>
  <c r="I41" i="21"/>
  <c r="M41" i="21"/>
  <c r="Q41" i="21"/>
  <c r="U41" i="21"/>
  <c r="Y41" i="21"/>
  <c r="AC41" i="21"/>
  <c r="AG41" i="21"/>
  <c r="AK41" i="21"/>
  <c r="AO41" i="21"/>
  <c r="AS41" i="21"/>
  <c r="AW41" i="21"/>
  <c r="BA41" i="21"/>
  <c r="BE41" i="21"/>
  <c r="BI41" i="21"/>
  <c r="G41" i="21"/>
  <c r="O41" i="21"/>
  <c r="W41" i="21"/>
  <c r="AE41" i="21"/>
  <c r="AM41" i="21"/>
  <c r="AU41" i="21"/>
  <c r="BC41" i="21"/>
  <c r="L41" i="21"/>
  <c r="T41" i="21"/>
  <c r="AB41" i="21"/>
  <c r="AJ41" i="21"/>
  <c r="AR41" i="21"/>
  <c r="AZ41" i="21"/>
  <c r="BH41" i="21"/>
  <c r="H39" i="21"/>
  <c r="L39" i="21"/>
  <c r="P39" i="21"/>
  <c r="T39" i="21"/>
  <c r="X39" i="21"/>
  <c r="AB39" i="21"/>
  <c r="AF39" i="21"/>
  <c r="AJ39" i="21"/>
  <c r="AN39" i="21"/>
  <c r="AR39" i="21"/>
  <c r="AV39" i="21"/>
  <c r="AZ39" i="21"/>
  <c r="BD39" i="21"/>
  <c r="BH39" i="21"/>
  <c r="G39" i="21"/>
  <c r="K39" i="21"/>
  <c r="O39" i="21"/>
  <c r="S39" i="21"/>
  <c r="W39" i="21"/>
  <c r="AA39" i="21"/>
  <c r="AE39" i="21"/>
  <c r="AI39" i="21"/>
  <c r="AM39" i="21"/>
  <c r="AQ39" i="21"/>
  <c r="AU39" i="21"/>
  <c r="AY39" i="21"/>
  <c r="BC39" i="21"/>
  <c r="BG39" i="21"/>
  <c r="I39" i="21"/>
  <c r="Q39" i="21"/>
  <c r="Y39" i="21"/>
  <c r="AG39" i="21"/>
  <c r="AO39" i="21"/>
  <c r="AW39" i="21"/>
  <c r="BE39" i="21"/>
  <c r="F39" i="21"/>
  <c r="N39" i="21"/>
  <c r="V39" i="21"/>
  <c r="AD39" i="21"/>
  <c r="AL39" i="21"/>
  <c r="AT39" i="21"/>
  <c r="BB39" i="21"/>
  <c r="BJ39" i="21"/>
  <c r="F37" i="21"/>
  <c r="J37" i="21"/>
  <c r="N37" i="21"/>
  <c r="R37" i="21"/>
  <c r="V37" i="21"/>
  <c r="Z37" i="21"/>
  <c r="AD37" i="21"/>
  <c r="AH37" i="21"/>
  <c r="AL37" i="21"/>
  <c r="AP37" i="21"/>
  <c r="AT37" i="21"/>
  <c r="AX37" i="21"/>
  <c r="BB37" i="21"/>
  <c r="BF37" i="21"/>
  <c r="BJ37" i="21"/>
  <c r="I37" i="21"/>
  <c r="M37" i="21"/>
  <c r="Q37" i="21"/>
  <c r="U37" i="21"/>
  <c r="Y37" i="21"/>
  <c r="AC37" i="21"/>
  <c r="AG37" i="21"/>
  <c r="AK37" i="21"/>
  <c r="AO37" i="21"/>
  <c r="AS37" i="21"/>
  <c r="AW37" i="21"/>
  <c r="BA37" i="21"/>
  <c r="BE37" i="21"/>
  <c r="BI37" i="21"/>
  <c r="K37" i="21"/>
  <c r="S37" i="21"/>
  <c r="AA37" i="21"/>
  <c r="AI37" i="21"/>
  <c r="AQ37" i="21"/>
  <c r="AY37" i="21"/>
  <c r="BG37" i="21"/>
  <c r="G37" i="21"/>
  <c r="O37" i="21"/>
  <c r="W37" i="21"/>
  <c r="AE37" i="21"/>
  <c r="AM37" i="21"/>
  <c r="AU37" i="21"/>
  <c r="BC37" i="21"/>
  <c r="H37" i="21"/>
  <c r="P37" i="21"/>
  <c r="X37" i="21"/>
  <c r="AF37" i="21"/>
  <c r="AN37" i="21"/>
  <c r="AV37" i="21"/>
  <c r="BD37" i="21"/>
  <c r="H35" i="21"/>
  <c r="L35" i="21"/>
  <c r="P35" i="21"/>
  <c r="T35" i="21"/>
  <c r="X35" i="21"/>
  <c r="AB35" i="21"/>
  <c r="AF35" i="21"/>
  <c r="AJ35" i="21"/>
  <c r="AN35" i="21"/>
  <c r="AR35" i="21"/>
  <c r="AV35" i="21"/>
  <c r="AZ35" i="21"/>
  <c r="BD35" i="21"/>
  <c r="BH35" i="21"/>
  <c r="G35" i="21"/>
  <c r="K35" i="21"/>
  <c r="O35" i="21"/>
  <c r="S35" i="21"/>
  <c r="W35" i="21"/>
  <c r="AA35" i="21"/>
  <c r="AE35" i="21"/>
  <c r="AI35" i="21"/>
  <c r="AM35" i="21"/>
  <c r="AQ35" i="21"/>
  <c r="AU35" i="21"/>
  <c r="AY35" i="21"/>
  <c r="BC35" i="21"/>
  <c r="BG35" i="21"/>
  <c r="M35" i="21"/>
  <c r="U35" i="21"/>
  <c r="AC35" i="21"/>
  <c r="AK35" i="21"/>
  <c r="AS35" i="21"/>
  <c r="BA35" i="21"/>
  <c r="BI35" i="21"/>
  <c r="I35" i="21"/>
  <c r="Q35" i="21"/>
  <c r="Y35" i="21"/>
  <c r="AG35" i="21"/>
  <c r="AO35" i="21"/>
  <c r="AW35" i="21"/>
  <c r="BE35" i="21"/>
  <c r="J35" i="21"/>
  <c r="R35" i="21"/>
  <c r="Z35" i="21"/>
  <c r="AH35" i="21"/>
  <c r="AP35" i="21"/>
  <c r="AX35" i="21"/>
  <c r="BF35" i="21"/>
  <c r="F33" i="21"/>
  <c r="J33" i="21"/>
  <c r="N33" i="21"/>
  <c r="R33" i="21"/>
  <c r="V33" i="21"/>
  <c r="Z33" i="21"/>
  <c r="AD33" i="21"/>
  <c r="AH33" i="21"/>
  <c r="AL33" i="21"/>
  <c r="AP33" i="21"/>
  <c r="AT33" i="21"/>
  <c r="AX33" i="21"/>
  <c r="BB33" i="21"/>
  <c r="BF33" i="21"/>
  <c r="BJ33" i="21"/>
  <c r="I33" i="21"/>
  <c r="M33" i="21"/>
  <c r="Q33" i="21"/>
  <c r="U33" i="21"/>
  <c r="Y33" i="21"/>
  <c r="AC33" i="21"/>
  <c r="AG33" i="21"/>
  <c r="AK33" i="21"/>
  <c r="AO33" i="21"/>
  <c r="AS33" i="21"/>
  <c r="AW33" i="21"/>
  <c r="BA33" i="21"/>
  <c r="BE33" i="21"/>
  <c r="BI33" i="21"/>
  <c r="G33" i="21"/>
  <c r="O33" i="21"/>
  <c r="W33" i="21"/>
  <c r="AE33" i="21"/>
  <c r="AM33" i="21"/>
  <c r="AU33" i="21"/>
  <c r="BC33" i="21"/>
  <c r="K33" i="21"/>
  <c r="S33" i="21"/>
  <c r="AA33" i="21"/>
  <c r="AI33" i="21"/>
  <c r="AQ33" i="21"/>
  <c r="AY33" i="21"/>
  <c r="BG33" i="21"/>
  <c r="L33" i="21"/>
  <c r="T33" i="21"/>
  <c r="AB33" i="21"/>
  <c r="AJ33" i="21"/>
  <c r="AR33" i="21"/>
  <c r="AZ33" i="21"/>
  <c r="BH33" i="21"/>
  <c r="F31" i="21"/>
  <c r="J31" i="21"/>
  <c r="N31" i="21"/>
  <c r="R31" i="21"/>
  <c r="V31" i="21"/>
  <c r="Z31" i="21"/>
  <c r="AD31" i="21"/>
  <c r="AH31" i="21"/>
  <c r="AL31" i="21"/>
  <c r="AP31" i="21"/>
  <c r="AT31" i="21"/>
  <c r="AX31" i="21"/>
  <c r="BB31" i="21"/>
  <c r="BF31" i="21"/>
  <c r="BJ31" i="21"/>
  <c r="I31" i="21"/>
  <c r="M31" i="21"/>
  <c r="Q31" i="21"/>
  <c r="U31" i="21"/>
  <c r="Y31" i="21"/>
  <c r="AC31" i="21"/>
  <c r="AG31" i="21"/>
  <c r="AK31" i="21"/>
  <c r="AO31" i="21"/>
  <c r="AS31" i="21"/>
  <c r="AW31" i="21"/>
  <c r="BA31" i="21"/>
  <c r="BE31" i="21"/>
  <c r="K31" i="21"/>
  <c r="S31" i="21"/>
  <c r="AA31" i="21"/>
  <c r="AI31" i="21"/>
  <c r="AQ31" i="21"/>
  <c r="AY31" i="21"/>
  <c r="BG31" i="21"/>
  <c r="H31" i="21"/>
  <c r="P31" i="21"/>
  <c r="X31" i="21"/>
  <c r="AF31" i="21"/>
  <c r="AN31" i="21"/>
  <c r="AV31" i="21"/>
  <c r="BD31" i="21"/>
  <c r="T31" i="21"/>
  <c r="AJ31" i="21"/>
  <c r="AZ31" i="21"/>
  <c r="L31" i="21"/>
  <c r="AB31" i="21"/>
  <c r="AR31" i="21"/>
  <c r="BH31" i="21"/>
  <c r="O31" i="21"/>
  <c r="AE31" i="21"/>
  <c r="AU31" i="21"/>
  <c r="BI31" i="21"/>
  <c r="H29" i="21"/>
  <c r="L29" i="21"/>
  <c r="P29" i="21"/>
  <c r="T29" i="21"/>
  <c r="X29" i="21"/>
  <c r="AB29" i="21"/>
  <c r="AF29" i="21"/>
  <c r="AJ29" i="21"/>
  <c r="AN29" i="21"/>
  <c r="AR29" i="21"/>
  <c r="AV29" i="21"/>
  <c r="AZ29" i="21"/>
  <c r="BD29" i="21"/>
  <c r="BH29" i="21"/>
  <c r="G29" i="21"/>
  <c r="K29" i="21"/>
  <c r="O29" i="21"/>
  <c r="S29" i="21"/>
  <c r="W29" i="21"/>
  <c r="AA29" i="21"/>
  <c r="AE29" i="21"/>
  <c r="AI29" i="21"/>
  <c r="AM29" i="21"/>
  <c r="AQ29" i="21"/>
  <c r="AU29" i="21"/>
  <c r="AY29" i="21"/>
  <c r="BC29" i="21"/>
  <c r="BG29" i="21"/>
  <c r="M29" i="21"/>
  <c r="U29" i="21"/>
  <c r="AC29" i="21"/>
  <c r="AK29" i="21"/>
  <c r="AS29" i="21"/>
  <c r="BA29" i="21"/>
  <c r="BI29" i="21"/>
  <c r="J29" i="21"/>
  <c r="R29" i="21"/>
  <c r="Z29" i="21"/>
  <c r="AH29" i="21"/>
  <c r="AP29" i="21"/>
  <c r="AX29" i="21"/>
  <c r="BF29" i="21"/>
  <c r="F29" i="21"/>
  <c r="V29" i="21"/>
  <c r="AL29" i="21"/>
  <c r="BB29" i="21"/>
  <c r="N29" i="21"/>
  <c r="AD29" i="21"/>
  <c r="AT29" i="21"/>
  <c r="BJ29" i="21"/>
  <c r="Q29" i="21"/>
  <c r="AG29" i="21"/>
  <c r="AW29" i="21"/>
  <c r="F27" i="21"/>
  <c r="J27" i="21"/>
  <c r="N27" i="21"/>
  <c r="R27" i="21"/>
  <c r="V27" i="21"/>
  <c r="Z27" i="21"/>
  <c r="AD27" i="21"/>
  <c r="AH27" i="21"/>
  <c r="AL27" i="21"/>
  <c r="AP27" i="21"/>
  <c r="AT27" i="21"/>
  <c r="AX27" i="21"/>
  <c r="BB27" i="21"/>
  <c r="BF27" i="21"/>
  <c r="BJ27" i="21"/>
  <c r="I27" i="21"/>
  <c r="M27" i="21"/>
  <c r="Q27" i="21"/>
  <c r="U27" i="21"/>
  <c r="Y27" i="21"/>
  <c r="AC27" i="21"/>
  <c r="AG27" i="21"/>
  <c r="AK27" i="21"/>
  <c r="AO27" i="21"/>
  <c r="AS27" i="21"/>
  <c r="AW27" i="21"/>
  <c r="BA27" i="21"/>
  <c r="BE27" i="21"/>
  <c r="BI27" i="21"/>
  <c r="G27" i="21"/>
  <c r="O27" i="21"/>
  <c r="W27" i="21"/>
  <c r="AE27" i="21"/>
  <c r="AM27" i="21"/>
  <c r="AU27" i="21"/>
  <c r="BC27" i="21"/>
  <c r="L27" i="21"/>
  <c r="T27" i="21"/>
  <c r="AB27" i="21"/>
  <c r="AJ27" i="21"/>
  <c r="AR27" i="21"/>
  <c r="AZ27" i="21"/>
  <c r="BH27" i="21"/>
  <c r="H27" i="21"/>
  <c r="X27" i="21"/>
  <c r="AN27" i="21"/>
  <c r="BD27" i="21"/>
  <c r="P27" i="21"/>
  <c r="AF27" i="21"/>
  <c r="AV27" i="21"/>
  <c r="S27" i="21"/>
  <c r="AI27" i="21"/>
  <c r="AY27" i="21"/>
  <c r="H25" i="21"/>
  <c r="L25" i="21"/>
  <c r="P25" i="21"/>
  <c r="T25" i="21"/>
  <c r="X25" i="21"/>
  <c r="AB25" i="21"/>
  <c r="AF25" i="21"/>
  <c r="AJ25" i="21"/>
  <c r="AN25" i="21"/>
  <c r="AR25" i="21"/>
  <c r="AV25" i="21"/>
  <c r="AZ25" i="21"/>
  <c r="BD25" i="21"/>
  <c r="BH25" i="21"/>
  <c r="G25" i="21"/>
  <c r="K25" i="21"/>
  <c r="O25" i="21"/>
  <c r="S25" i="21"/>
  <c r="W25" i="21"/>
  <c r="AA25" i="21"/>
  <c r="AE25" i="21"/>
  <c r="AI25" i="21"/>
  <c r="AM25" i="21"/>
  <c r="AQ25" i="21"/>
  <c r="AU25" i="21"/>
  <c r="AY25" i="21"/>
  <c r="BC25" i="21"/>
  <c r="BG25" i="21"/>
  <c r="I25" i="21"/>
  <c r="Q25" i="21"/>
  <c r="Y25" i="21"/>
  <c r="AG25" i="21"/>
  <c r="AO25" i="21"/>
  <c r="AW25" i="21"/>
  <c r="BE25" i="21"/>
  <c r="F25" i="21"/>
  <c r="N25" i="21"/>
  <c r="V25" i="21"/>
  <c r="AD25" i="21"/>
  <c r="AL25" i="21"/>
  <c r="AT25" i="21"/>
  <c r="BB25" i="21"/>
  <c r="BJ25" i="21"/>
  <c r="J25" i="21"/>
  <c r="Z25" i="21"/>
  <c r="AP25" i="21"/>
  <c r="BF25" i="21"/>
  <c r="R25" i="21"/>
  <c r="AH25" i="21"/>
  <c r="AX25" i="21"/>
  <c r="U25" i="21"/>
  <c r="AK25" i="21"/>
  <c r="BA25" i="21"/>
  <c r="I23" i="21"/>
  <c r="J23" i="21"/>
  <c r="N23" i="21"/>
  <c r="R23" i="21"/>
  <c r="V23" i="21"/>
  <c r="Z23" i="21"/>
  <c r="AD23" i="21"/>
  <c r="AH23" i="21"/>
  <c r="AL23" i="21"/>
  <c r="AP23" i="21"/>
  <c r="AT23" i="21"/>
  <c r="AX23" i="21"/>
  <c r="BB23" i="21"/>
  <c r="BF23" i="21"/>
  <c r="BJ23" i="21"/>
  <c r="H23" i="21"/>
  <c r="M23" i="21"/>
  <c r="Q23" i="21"/>
  <c r="U23" i="21"/>
  <c r="Y23" i="21"/>
  <c r="AC23" i="21"/>
  <c r="AG23" i="21"/>
  <c r="AK23" i="21"/>
  <c r="AO23" i="21"/>
  <c r="AS23" i="21"/>
  <c r="AW23" i="21"/>
  <c r="BA23" i="21"/>
  <c r="BE23" i="21"/>
  <c r="BI23" i="21"/>
  <c r="K23" i="21"/>
  <c r="S23" i="21"/>
  <c r="AA23" i="21"/>
  <c r="AI23" i="21"/>
  <c r="AQ23" i="21"/>
  <c r="AY23" i="21"/>
  <c r="BG23" i="21"/>
  <c r="G23" i="21"/>
  <c r="P23" i="21"/>
  <c r="X23" i="21"/>
  <c r="AF23" i="21"/>
  <c r="AN23" i="21"/>
  <c r="AV23" i="21"/>
  <c r="BD23" i="21"/>
  <c r="L23" i="21"/>
  <c r="AB23" i="21"/>
  <c r="AR23" i="21"/>
  <c r="BH23" i="21"/>
  <c r="T23" i="21"/>
  <c r="AJ23" i="21"/>
  <c r="AZ23" i="21"/>
  <c r="F23" i="21"/>
  <c r="W23" i="21"/>
  <c r="AM23" i="21"/>
  <c r="BC23" i="21"/>
  <c r="H21" i="21"/>
  <c r="L21" i="21"/>
  <c r="P21" i="21"/>
  <c r="T21" i="21"/>
  <c r="X21" i="21"/>
  <c r="AB21" i="21"/>
  <c r="AF21" i="21"/>
  <c r="AJ21" i="21"/>
  <c r="AN21" i="21"/>
  <c r="AR21" i="21"/>
  <c r="AV21" i="21"/>
  <c r="AZ21" i="21"/>
  <c r="BD21" i="21"/>
  <c r="BH21" i="21"/>
  <c r="I21" i="21"/>
  <c r="M21" i="21"/>
  <c r="Q21" i="21"/>
  <c r="U21" i="21"/>
  <c r="Y21" i="21"/>
  <c r="AC21" i="21"/>
  <c r="AG21" i="21"/>
  <c r="AK21" i="21"/>
  <c r="AO21" i="21"/>
  <c r="AS21" i="21"/>
  <c r="AW21" i="21"/>
  <c r="BA21" i="21"/>
  <c r="BE21" i="21"/>
  <c r="BI21" i="21"/>
  <c r="F21" i="21"/>
  <c r="N21" i="21"/>
  <c r="V21" i="21"/>
  <c r="AD21" i="21"/>
  <c r="AL21" i="21"/>
  <c r="AT21" i="21"/>
  <c r="BB21" i="21"/>
  <c r="BJ21" i="21"/>
  <c r="K21" i="21"/>
  <c r="S21" i="21"/>
  <c r="AA21" i="21"/>
  <c r="AI21" i="21"/>
  <c r="AQ21" i="21"/>
  <c r="AY21" i="21"/>
  <c r="BG21" i="21"/>
  <c r="O21" i="21"/>
  <c r="AE21" i="21"/>
  <c r="AU21" i="21"/>
  <c r="J21" i="21"/>
  <c r="Z21" i="21"/>
  <c r="AP21" i="21"/>
  <c r="BF21" i="21"/>
  <c r="R21" i="21"/>
  <c r="AX21" i="21"/>
  <c r="G21" i="21"/>
  <c r="AM21" i="21"/>
  <c r="W21" i="21"/>
  <c r="BC21" i="21"/>
  <c r="F19" i="21"/>
  <c r="J19" i="21"/>
  <c r="N19" i="21"/>
  <c r="R19" i="21"/>
  <c r="V19" i="21"/>
  <c r="Z19" i="21"/>
  <c r="AD19" i="21"/>
  <c r="AH19" i="21"/>
  <c r="AL19" i="21"/>
  <c r="AP19" i="21"/>
  <c r="AT19" i="21"/>
  <c r="AX19" i="21"/>
  <c r="BB19" i="21"/>
  <c r="BF19" i="21"/>
  <c r="BJ19" i="21"/>
  <c r="G19" i="21"/>
  <c r="K19" i="21"/>
  <c r="O19" i="21"/>
  <c r="S19" i="21"/>
  <c r="W19" i="21"/>
  <c r="AA19" i="21"/>
  <c r="AE19" i="21"/>
  <c r="AI19" i="21"/>
  <c r="AM19" i="21"/>
  <c r="AQ19" i="21"/>
  <c r="AU19" i="21"/>
  <c r="AY19" i="21"/>
  <c r="BC19" i="21"/>
  <c r="BG19" i="21"/>
  <c r="H19" i="21"/>
  <c r="P19" i="21"/>
  <c r="X19" i="21"/>
  <c r="AF19" i="21"/>
  <c r="AN19" i="21"/>
  <c r="AV19" i="21"/>
  <c r="BD19" i="21"/>
  <c r="M19" i="21"/>
  <c r="U19" i="21"/>
  <c r="AC19" i="21"/>
  <c r="AK19" i="21"/>
  <c r="AS19" i="21"/>
  <c r="BA19" i="21"/>
  <c r="BI19" i="21"/>
  <c r="Q19" i="21"/>
  <c r="AG19" i="21"/>
  <c r="AW19" i="21"/>
  <c r="L19" i="21"/>
  <c r="AB19" i="21"/>
  <c r="AR19" i="21"/>
  <c r="BH19" i="21"/>
  <c r="AJ19" i="21"/>
  <c r="Y19" i="21"/>
  <c r="BE19" i="21"/>
  <c r="I19" i="21"/>
  <c r="AO19" i="21"/>
  <c r="AZ19" i="21"/>
  <c r="H17" i="21"/>
  <c r="L17" i="21"/>
  <c r="P17" i="21"/>
  <c r="T17" i="21"/>
  <c r="X17" i="21"/>
  <c r="AB17" i="21"/>
  <c r="AF17" i="21"/>
  <c r="AJ17" i="21"/>
  <c r="AN17" i="21"/>
  <c r="AR17" i="21"/>
  <c r="AV17" i="21"/>
  <c r="AZ17" i="21"/>
  <c r="BD17" i="21"/>
  <c r="BH17" i="21"/>
  <c r="I17" i="21"/>
  <c r="M17" i="21"/>
  <c r="Q17" i="21"/>
  <c r="U17" i="21"/>
  <c r="Y17" i="21"/>
  <c r="AC17" i="21"/>
  <c r="AG17" i="21"/>
  <c r="AK17" i="21"/>
  <c r="AO17" i="21"/>
  <c r="AS17" i="21"/>
  <c r="AW17" i="21"/>
  <c r="BA17" i="21"/>
  <c r="BE17" i="21"/>
  <c r="BI17" i="21"/>
  <c r="J17" i="21"/>
  <c r="R17" i="21"/>
  <c r="Z17" i="21"/>
  <c r="AH17" i="21"/>
  <c r="AP17" i="21"/>
  <c r="AX17" i="21"/>
  <c r="BF17" i="21"/>
  <c r="G17" i="21"/>
  <c r="O17" i="21"/>
  <c r="W17" i="21"/>
  <c r="AE17" i="21"/>
  <c r="AM17" i="21"/>
  <c r="AU17" i="21"/>
  <c r="BC17" i="21"/>
  <c r="S17" i="21"/>
  <c r="AI17" i="21"/>
  <c r="AY17" i="21"/>
  <c r="N17" i="21"/>
  <c r="AD17" i="21"/>
  <c r="AT17" i="21"/>
  <c r="BJ17" i="21"/>
  <c r="V17" i="21"/>
  <c r="BB17" i="21"/>
  <c r="K17" i="21"/>
  <c r="AQ17" i="21"/>
  <c r="BG17" i="21"/>
  <c r="AA17" i="21"/>
  <c r="AL17" i="21"/>
  <c r="F15" i="21"/>
  <c r="J15" i="21"/>
  <c r="N15" i="21"/>
  <c r="R15" i="21"/>
  <c r="V15" i="21"/>
  <c r="Z15" i="21"/>
  <c r="AD15" i="21"/>
  <c r="AH15" i="21"/>
  <c r="AL15" i="21"/>
  <c r="AP15" i="21"/>
  <c r="AT15" i="21"/>
  <c r="AX15" i="21"/>
  <c r="BB15" i="21"/>
  <c r="BF15" i="21"/>
  <c r="BJ15" i="21"/>
  <c r="G15" i="21"/>
  <c r="K15" i="21"/>
  <c r="O15" i="21"/>
  <c r="S15" i="21"/>
  <c r="W15" i="21"/>
  <c r="AA15" i="21"/>
  <c r="AE15" i="21"/>
  <c r="AI15" i="21"/>
  <c r="AM15" i="21"/>
  <c r="AQ15" i="21"/>
  <c r="AU15" i="21"/>
  <c r="AY15" i="21"/>
  <c r="BC15" i="21"/>
  <c r="BG15" i="21"/>
  <c r="L15" i="21"/>
  <c r="T15" i="21"/>
  <c r="AB15" i="21"/>
  <c r="AJ15" i="21"/>
  <c r="AR15" i="21"/>
  <c r="AZ15" i="21"/>
  <c r="BH15" i="21"/>
  <c r="I15" i="21"/>
  <c r="Q15" i="21"/>
  <c r="Y15" i="21"/>
  <c r="AG15" i="21"/>
  <c r="AO15" i="21"/>
  <c r="AW15" i="21"/>
  <c r="BE15" i="21"/>
  <c r="U15" i="21"/>
  <c r="AK15" i="21"/>
  <c r="BA15" i="21"/>
  <c r="P15" i="21"/>
  <c r="AF15" i="21"/>
  <c r="AV15" i="21"/>
  <c r="H15" i="21"/>
  <c r="AN15" i="21"/>
  <c r="AC15" i="21"/>
  <c r="BI15" i="21"/>
  <c r="AS15" i="21"/>
  <c r="M15" i="21"/>
  <c r="X15" i="21"/>
  <c r="H13" i="21"/>
  <c r="L13" i="21"/>
  <c r="P13" i="21"/>
  <c r="T13" i="21"/>
  <c r="X13" i="21"/>
  <c r="AB13" i="21"/>
  <c r="AF13" i="21"/>
  <c r="AJ13" i="21"/>
  <c r="AN13" i="21"/>
  <c r="AR13" i="21"/>
  <c r="AV13" i="21"/>
  <c r="AZ13" i="21"/>
  <c r="BD13" i="21"/>
  <c r="BH13" i="21"/>
  <c r="I13" i="21"/>
  <c r="M13" i="21"/>
  <c r="Q13" i="21"/>
  <c r="U13" i="21"/>
  <c r="Y13" i="21"/>
  <c r="AC13" i="21"/>
  <c r="AG13" i="21"/>
  <c r="AK13" i="21"/>
  <c r="AO13" i="21"/>
  <c r="AS13" i="21"/>
  <c r="AW13" i="21"/>
  <c r="BA13" i="21"/>
  <c r="BE13" i="21"/>
  <c r="J13" i="21"/>
  <c r="R13" i="21"/>
  <c r="Z13" i="21"/>
  <c r="AH13" i="21"/>
  <c r="AP13" i="21"/>
  <c r="AX13" i="21"/>
  <c r="BF13" i="21"/>
  <c r="K13" i="21"/>
  <c r="S13" i="21"/>
  <c r="AA13" i="21"/>
  <c r="AI13" i="21"/>
  <c r="AQ13" i="21"/>
  <c r="AY13" i="21"/>
  <c r="BG13" i="21"/>
  <c r="N13" i="21"/>
  <c r="AD13" i="21"/>
  <c r="AT13" i="21"/>
  <c r="BI13" i="21"/>
  <c r="G13" i="21"/>
  <c r="W13" i="21"/>
  <c r="AM13" i="21"/>
  <c r="BC13" i="21"/>
  <c r="O13" i="21"/>
  <c r="AU13" i="21"/>
  <c r="F13" i="21"/>
  <c r="AL13" i="21"/>
  <c r="BB13" i="21"/>
  <c r="AE13" i="21"/>
  <c r="BJ13" i="21"/>
  <c r="F11" i="21"/>
  <c r="J11" i="21"/>
  <c r="N11" i="21"/>
  <c r="R11" i="21"/>
  <c r="V11" i="21"/>
  <c r="Z11" i="21"/>
  <c r="AD11" i="21"/>
  <c r="AH11" i="21"/>
  <c r="AL11" i="21"/>
  <c r="AP11" i="21"/>
  <c r="AT11" i="21"/>
  <c r="AX11" i="21"/>
  <c r="BB11" i="21"/>
  <c r="BF11" i="21"/>
  <c r="BJ11" i="21"/>
  <c r="G11" i="21"/>
  <c r="K11" i="21"/>
  <c r="O11" i="21"/>
  <c r="S11" i="21"/>
  <c r="W11" i="21"/>
  <c r="AA11" i="21"/>
  <c r="AE11" i="21"/>
  <c r="AI11" i="21"/>
  <c r="AM11" i="21"/>
  <c r="AQ11" i="21"/>
  <c r="AU11" i="21"/>
  <c r="AY11" i="21"/>
  <c r="BC11" i="21"/>
  <c r="BG11" i="21"/>
  <c r="L11" i="21"/>
  <c r="T11" i="21"/>
  <c r="AB11" i="21"/>
  <c r="AJ11" i="21"/>
  <c r="AR11" i="21"/>
  <c r="AZ11" i="21"/>
  <c r="BH11" i="21"/>
  <c r="M11" i="21"/>
  <c r="U11" i="21"/>
  <c r="AC11" i="21"/>
  <c r="AK11" i="21"/>
  <c r="AS11" i="21"/>
  <c r="BA11" i="21"/>
  <c r="BI11" i="21"/>
  <c r="P11" i="21"/>
  <c r="AF11" i="21"/>
  <c r="AV11" i="21"/>
  <c r="I11" i="21"/>
  <c r="Y11" i="21"/>
  <c r="AO11" i="21"/>
  <c r="BE11" i="21"/>
  <c r="AG11" i="21"/>
  <c r="X11" i="21"/>
  <c r="BD11" i="21"/>
  <c r="AN11" i="21"/>
  <c r="Q11" i="21"/>
  <c r="AW11" i="21"/>
  <c r="F9" i="21"/>
  <c r="J9" i="21"/>
  <c r="N9" i="21"/>
  <c r="R9" i="21"/>
  <c r="V9" i="21"/>
  <c r="Z9" i="21"/>
  <c r="AD9" i="21"/>
  <c r="AH9" i="21"/>
  <c r="AL9" i="21"/>
  <c r="AP9" i="21"/>
  <c r="AT9" i="21"/>
  <c r="AX9" i="21"/>
  <c r="BB9" i="21"/>
  <c r="BF9" i="21"/>
  <c r="BJ9" i="21"/>
  <c r="I9" i="21"/>
  <c r="M9" i="21"/>
  <c r="Q9" i="21"/>
  <c r="U9" i="21"/>
  <c r="Y9" i="21"/>
  <c r="AC9" i="21"/>
  <c r="AG9" i="21"/>
  <c r="AK9" i="21"/>
  <c r="AO9" i="21"/>
  <c r="AS9" i="21"/>
  <c r="AW9" i="21"/>
  <c r="BA9" i="21"/>
  <c r="BE9" i="21"/>
  <c r="BI9" i="21"/>
  <c r="K9" i="21"/>
  <c r="S9" i="21"/>
  <c r="AA9" i="21"/>
  <c r="AI9" i="21"/>
  <c r="AQ9" i="21"/>
  <c r="AY9" i="21"/>
  <c r="BG9" i="21"/>
  <c r="L9" i="21"/>
  <c r="T9" i="21"/>
  <c r="AB9" i="21"/>
  <c r="AJ9" i="21"/>
  <c r="AR9" i="21"/>
  <c r="AZ9" i="21"/>
  <c r="BH9" i="21"/>
  <c r="G9" i="21"/>
  <c r="W9" i="21"/>
  <c r="AM9" i="21"/>
  <c r="BC9" i="21"/>
  <c r="H9" i="21"/>
  <c r="X9" i="21"/>
  <c r="AN9" i="21"/>
  <c r="BD9" i="21"/>
  <c r="O9" i="21"/>
  <c r="AU9" i="21"/>
  <c r="AF9" i="21"/>
  <c r="AV9" i="21"/>
  <c r="AE9" i="21"/>
  <c r="P9" i="21"/>
  <c r="H7" i="21"/>
  <c r="L7" i="21"/>
  <c r="P7" i="21"/>
  <c r="T7" i="21"/>
  <c r="X7" i="21"/>
  <c r="AB7" i="21"/>
  <c r="AF7" i="21"/>
  <c r="AJ7" i="21"/>
  <c r="AN7" i="21"/>
  <c r="AR7" i="21"/>
  <c r="AV7" i="21"/>
  <c r="AZ7" i="21"/>
  <c r="BD7" i="21"/>
  <c r="BH7" i="21"/>
  <c r="G7" i="21"/>
  <c r="K7" i="21"/>
  <c r="O7" i="21"/>
  <c r="S7" i="21"/>
  <c r="W7" i="21"/>
  <c r="AA7" i="21"/>
  <c r="AE7" i="21"/>
  <c r="AI7" i="21"/>
  <c r="AM7" i="21"/>
  <c r="AQ7" i="21"/>
  <c r="AU7" i="21"/>
  <c r="AY7" i="21"/>
  <c r="BC7" i="21"/>
  <c r="BG7" i="21"/>
  <c r="M7" i="21"/>
  <c r="U7" i="21"/>
  <c r="AC7" i="21"/>
  <c r="AK7" i="21"/>
  <c r="AS7" i="21"/>
  <c r="BA7" i="21"/>
  <c r="BI7" i="21"/>
  <c r="F7" i="21"/>
  <c r="N7" i="21"/>
  <c r="V7" i="21"/>
  <c r="AD7" i="21"/>
  <c r="AL7" i="21"/>
  <c r="AT7" i="21"/>
  <c r="BB7" i="21"/>
  <c r="BJ7" i="21"/>
  <c r="I7" i="21"/>
  <c r="Y7" i="21"/>
  <c r="AO7" i="21"/>
  <c r="BE7" i="21"/>
  <c r="J7" i="21"/>
  <c r="Z7" i="21"/>
  <c r="AP7" i="21"/>
  <c r="BF7" i="21"/>
  <c r="AG7" i="21"/>
  <c r="R7" i="21"/>
  <c r="AX7" i="21"/>
  <c r="AH7" i="21"/>
  <c r="Q7" i="21"/>
  <c r="AW7" i="21"/>
  <c r="F5" i="21"/>
  <c r="J5" i="21"/>
  <c r="N5" i="21"/>
  <c r="R5" i="21"/>
  <c r="V5" i="21"/>
  <c r="Z5" i="21"/>
  <c r="AD5" i="21"/>
  <c r="AH5" i="21"/>
  <c r="AL5" i="21"/>
  <c r="AP5" i="21"/>
  <c r="AT5" i="21"/>
  <c r="AX5" i="21"/>
  <c r="BB5" i="21"/>
  <c r="BF5" i="21"/>
  <c r="BJ5" i="21"/>
  <c r="I5" i="21"/>
  <c r="M5" i="21"/>
  <c r="Q5" i="21"/>
  <c r="U5" i="21"/>
  <c r="Y5" i="21"/>
  <c r="AC5" i="21"/>
  <c r="AG5" i="21"/>
  <c r="AK5" i="21"/>
  <c r="AO5" i="21"/>
  <c r="AS5" i="21"/>
  <c r="AW5" i="21"/>
  <c r="BA5" i="21"/>
  <c r="BE5" i="21"/>
  <c r="BI5" i="21"/>
  <c r="G5" i="21"/>
  <c r="O5" i="21"/>
  <c r="W5" i="21"/>
  <c r="AE5" i="21"/>
  <c r="AM5" i="21"/>
  <c r="AU5" i="21"/>
  <c r="BC5" i="21"/>
  <c r="H5" i="21"/>
  <c r="P5" i="21"/>
  <c r="X5" i="21"/>
  <c r="AF5" i="21"/>
  <c r="AN5" i="21"/>
  <c r="AV5" i="21"/>
  <c r="BD5" i="21"/>
  <c r="K5" i="21"/>
  <c r="AA5" i="21"/>
  <c r="AQ5" i="21"/>
  <c r="BG5" i="21"/>
  <c r="L5" i="21"/>
  <c r="AB5" i="21"/>
  <c r="AR5" i="21"/>
  <c r="BH5" i="21"/>
  <c r="S5" i="21"/>
  <c r="AY5" i="21"/>
  <c r="AJ5" i="21"/>
  <c r="T5" i="21"/>
  <c r="AI5" i="21"/>
  <c r="AZ5" i="21"/>
  <c r="BG51" i="21"/>
  <c r="AY51" i="21"/>
  <c r="AQ51" i="21"/>
  <c r="AI51" i="21"/>
  <c r="AA51" i="21"/>
  <c r="S51" i="21"/>
  <c r="K51" i="21"/>
  <c r="BI49" i="21"/>
  <c r="AY49" i="21"/>
  <c r="AI49" i="21"/>
  <c r="S49" i="21"/>
  <c r="BA47" i="21"/>
  <c r="AK47" i="21"/>
  <c r="U47" i="21"/>
  <c r="BC45" i="21"/>
  <c r="AM45" i="21"/>
  <c r="W45" i="21"/>
  <c r="G45" i="21"/>
  <c r="BE43" i="21"/>
  <c r="AO43" i="21"/>
  <c r="Y43" i="21"/>
  <c r="I43" i="21"/>
  <c r="BG41" i="21"/>
  <c r="AQ41" i="21"/>
  <c r="AA41" i="21"/>
  <c r="K41" i="21"/>
  <c r="BI39" i="21"/>
  <c r="AS39" i="21"/>
  <c r="AC39" i="21"/>
  <c r="M39" i="21"/>
  <c r="BB38" i="21"/>
  <c r="AL38" i="21"/>
  <c r="V38" i="21"/>
  <c r="F38" i="21"/>
  <c r="AJ37" i="21"/>
  <c r="BI36" i="21"/>
  <c r="AC36" i="21"/>
  <c r="BB35" i="21"/>
  <c r="V35" i="21"/>
  <c r="AU34" i="21"/>
  <c r="O34" i="21"/>
  <c r="AN33" i="21"/>
  <c r="H33" i="21"/>
  <c r="AG32" i="21"/>
  <c r="BC31" i="21"/>
  <c r="AV30" i="21"/>
  <c r="AO29" i="21"/>
  <c r="AH28" i="21"/>
  <c r="AA27" i="21"/>
  <c r="M25" i="21"/>
  <c r="F24" i="21"/>
  <c r="V13" i="21"/>
  <c r="BF51" i="21"/>
  <c r="AX51" i="21"/>
  <c r="AP51" i="21"/>
  <c r="AH51" i="21"/>
  <c r="Z51" i="21"/>
  <c r="R51" i="21"/>
  <c r="J51" i="21"/>
  <c r="BH49" i="21"/>
  <c r="AV49" i="21"/>
  <c r="AF49" i="21"/>
  <c r="P49" i="21"/>
  <c r="AX47" i="21"/>
  <c r="AH47" i="21"/>
  <c r="R47" i="21"/>
  <c r="AZ45" i="21"/>
  <c r="AJ45" i="21"/>
  <c r="T45" i="21"/>
  <c r="BB43" i="21"/>
  <c r="AL43" i="21"/>
  <c r="V43" i="21"/>
  <c r="F43" i="21"/>
  <c r="BD41" i="21"/>
  <c r="AN41" i="21"/>
  <c r="X41" i="21"/>
  <c r="H41" i="21"/>
  <c r="BF39" i="21"/>
  <c r="AP39" i="21"/>
  <c r="Z39" i="21"/>
  <c r="J39" i="21"/>
  <c r="AY38" i="21"/>
  <c r="AI38" i="21"/>
  <c r="BH37" i="21"/>
  <c r="AB37" i="21"/>
  <c r="BA36" i="21"/>
  <c r="AT35" i="21"/>
  <c r="N35" i="21"/>
  <c r="AM34" i="21"/>
  <c r="AF33" i="21"/>
  <c r="BE32" i="21"/>
  <c r="AM31" i="21"/>
  <c r="Y29" i="21"/>
  <c r="K27" i="21"/>
  <c r="BI25" i="21"/>
  <c r="AU23" i="21"/>
  <c r="AH21" i="21"/>
  <c r="F17" i="21"/>
  <c r="H11" i="21"/>
  <c r="I38" i="21"/>
  <c r="M38" i="21"/>
  <c r="Q38" i="21"/>
  <c r="U38" i="21"/>
  <c r="Y38" i="21"/>
  <c r="AC38" i="21"/>
  <c r="AG38" i="21"/>
  <c r="AK38" i="21"/>
  <c r="AO38" i="21"/>
  <c r="AS38" i="21"/>
  <c r="AW38" i="21"/>
  <c r="BA38" i="21"/>
  <c r="BE38" i="21"/>
  <c r="BI38" i="21"/>
  <c r="H38" i="21"/>
  <c r="L38" i="21"/>
  <c r="P38" i="21"/>
  <c r="T38" i="21"/>
  <c r="X38" i="21"/>
  <c r="AB38" i="21"/>
  <c r="AF38" i="21"/>
  <c r="AJ38" i="21"/>
  <c r="AN38" i="21"/>
  <c r="AR38" i="21"/>
  <c r="AV38" i="21"/>
  <c r="AZ38" i="21"/>
  <c r="BD38" i="21"/>
  <c r="BH38" i="21"/>
  <c r="J38" i="21"/>
  <c r="R38" i="21"/>
  <c r="Z38" i="21"/>
  <c r="AH38" i="21"/>
  <c r="AP38" i="21"/>
  <c r="AX38" i="21"/>
  <c r="BF38" i="21"/>
  <c r="G38" i="21"/>
  <c r="O38" i="21"/>
  <c r="W38" i="21"/>
  <c r="AE38" i="21"/>
  <c r="AM38" i="21"/>
  <c r="AU38" i="21"/>
  <c r="BC38" i="21"/>
  <c r="G36" i="21"/>
  <c r="K36" i="21"/>
  <c r="O36" i="21"/>
  <c r="S36" i="21"/>
  <c r="W36" i="21"/>
  <c r="AA36" i="21"/>
  <c r="AE36" i="21"/>
  <c r="AI36" i="21"/>
  <c r="AM36" i="21"/>
  <c r="AQ36" i="21"/>
  <c r="AU36" i="21"/>
  <c r="AY36" i="21"/>
  <c r="BC36" i="21"/>
  <c r="BG36" i="21"/>
  <c r="F36" i="21"/>
  <c r="J36" i="21"/>
  <c r="N36" i="21"/>
  <c r="R36" i="21"/>
  <c r="V36" i="21"/>
  <c r="Z36" i="21"/>
  <c r="AD36" i="21"/>
  <c r="AH36" i="21"/>
  <c r="AL36" i="21"/>
  <c r="AP36" i="21"/>
  <c r="AT36" i="21"/>
  <c r="AX36" i="21"/>
  <c r="BB36" i="21"/>
  <c r="BF36" i="21"/>
  <c r="BJ36" i="21"/>
  <c r="L36" i="21"/>
  <c r="T36" i="21"/>
  <c r="AB36" i="21"/>
  <c r="AJ36" i="21"/>
  <c r="AR36" i="21"/>
  <c r="AZ36" i="21"/>
  <c r="BH36" i="21"/>
  <c r="H36" i="21"/>
  <c r="P36" i="21"/>
  <c r="X36" i="21"/>
  <c r="AF36" i="21"/>
  <c r="AN36" i="21"/>
  <c r="AV36" i="21"/>
  <c r="BD36" i="21"/>
  <c r="I36" i="21"/>
  <c r="Q36" i="21"/>
  <c r="Y36" i="21"/>
  <c r="AG36" i="21"/>
  <c r="AO36" i="21"/>
  <c r="AW36" i="21"/>
  <c r="BE36" i="21"/>
  <c r="I34" i="21"/>
  <c r="M34" i="21"/>
  <c r="Q34" i="21"/>
  <c r="U34" i="21"/>
  <c r="Y34" i="21"/>
  <c r="AC34" i="21"/>
  <c r="AG34" i="21"/>
  <c r="AK34" i="21"/>
  <c r="AO34" i="21"/>
  <c r="AS34" i="21"/>
  <c r="AW34" i="21"/>
  <c r="BA34" i="21"/>
  <c r="BE34" i="21"/>
  <c r="BI34" i="21"/>
  <c r="H34" i="21"/>
  <c r="L34" i="21"/>
  <c r="P34" i="21"/>
  <c r="T34" i="21"/>
  <c r="X34" i="21"/>
  <c r="AB34" i="21"/>
  <c r="AF34" i="21"/>
  <c r="AJ34" i="21"/>
  <c r="AN34" i="21"/>
  <c r="AR34" i="21"/>
  <c r="AV34" i="21"/>
  <c r="AZ34" i="21"/>
  <c r="BD34" i="21"/>
  <c r="BH34" i="21"/>
  <c r="F34" i="21"/>
  <c r="N34" i="21"/>
  <c r="V34" i="21"/>
  <c r="AD34" i="21"/>
  <c r="AL34" i="21"/>
  <c r="AT34" i="21"/>
  <c r="BB34" i="21"/>
  <c r="BJ34" i="21"/>
  <c r="J34" i="21"/>
  <c r="R34" i="21"/>
  <c r="Z34" i="21"/>
  <c r="AH34" i="21"/>
  <c r="AP34" i="21"/>
  <c r="AX34" i="21"/>
  <c r="BF34" i="21"/>
  <c r="K34" i="21"/>
  <c r="S34" i="21"/>
  <c r="AA34" i="21"/>
  <c r="AI34" i="21"/>
  <c r="AQ34" i="21"/>
  <c r="AY34" i="21"/>
  <c r="BG34" i="21"/>
  <c r="G32" i="21"/>
  <c r="K32" i="21"/>
  <c r="O32" i="21"/>
  <c r="S32" i="21"/>
  <c r="W32" i="21"/>
  <c r="AA32" i="21"/>
  <c r="AE32" i="21"/>
  <c r="AI32" i="21"/>
  <c r="AM32" i="21"/>
  <c r="AQ32" i="21"/>
  <c r="AU32" i="21"/>
  <c r="AY32" i="21"/>
  <c r="BC32" i="21"/>
  <c r="BG32" i="21"/>
  <c r="F32" i="21"/>
  <c r="J32" i="21"/>
  <c r="N32" i="21"/>
  <c r="R32" i="21"/>
  <c r="V32" i="21"/>
  <c r="Z32" i="21"/>
  <c r="AD32" i="21"/>
  <c r="AH32" i="21"/>
  <c r="AL32" i="21"/>
  <c r="AP32" i="21"/>
  <c r="AT32" i="21"/>
  <c r="AX32" i="21"/>
  <c r="BB32" i="21"/>
  <c r="BF32" i="21"/>
  <c r="BJ32" i="21"/>
  <c r="H32" i="21"/>
  <c r="P32" i="21"/>
  <c r="X32" i="21"/>
  <c r="AF32" i="21"/>
  <c r="AN32" i="21"/>
  <c r="AV32" i="21"/>
  <c r="BD32" i="21"/>
  <c r="L32" i="21"/>
  <c r="T32" i="21"/>
  <c r="AB32" i="21"/>
  <c r="AJ32" i="21"/>
  <c r="AR32" i="21"/>
  <c r="AZ32" i="21"/>
  <c r="BH32" i="21"/>
  <c r="M32" i="21"/>
  <c r="U32" i="21"/>
  <c r="AC32" i="21"/>
  <c r="AK32" i="21"/>
  <c r="AS32" i="21"/>
  <c r="BA32" i="21"/>
  <c r="BI32" i="21"/>
  <c r="G30" i="21"/>
  <c r="K30" i="21"/>
  <c r="O30" i="21"/>
  <c r="S30" i="21"/>
  <c r="W30" i="21"/>
  <c r="AA30" i="21"/>
  <c r="AE30" i="21"/>
  <c r="AI30" i="21"/>
  <c r="AM30" i="21"/>
  <c r="AQ30" i="21"/>
  <c r="AU30" i="21"/>
  <c r="AY30" i="21"/>
  <c r="BC30" i="21"/>
  <c r="BG30" i="21"/>
  <c r="F30" i="21"/>
  <c r="J30" i="21"/>
  <c r="N30" i="21"/>
  <c r="R30" i="21"/>
  <c r="V30" i="21"/>
  <c r="Z30" i="21"/>
  <c r="AD30" i="21"/>
  <c r="AH30" i="21"/>
  <c r="AL30" i="21"/>
  <c r="AP30" i="21"/>
  <c r="AT30" i="21"/>
  <c r="AX30" i="21"/>
  <c r="BB30" i="21"/>
  <c r="BF30" i="21"/>
  <c r="BJ30" i="21"/>
  <c r="L30" i="21"/>
  <c r="T30" i="21"/>
  <c r="AB30" i="21"/>
  <c r="AJ30" i="21"/>
  <c r="AR30" i="21"/>
  <c r="AZ30" i="21"/>
  <c r="BH30" i="21"/>
  <c r="I30" i="21"/>
  <c r="Q30" i="21"/>
  <c r="Y30" i="21"/>
  <c r="AG30" i="21"/>
  <c r="AO30" i="21"/>
  <c r="AW30" i="21"/>
  <c r="BE30" i="21"/>
  <c r="M30" i="21"/>
  <c r="AC30" i="21"/>
  <c r="AS30" i="21"/>
  <c r="BI30" i="21"/>
  <c r="U30" i="21"/>
  <c r="AK30" i="21"/>
  <c r="BA30" i="21"/>
  <c r="H30" i="21"/>
  <c r="X30" i="21"/>
  <c r="AN30" i="21"/>
  <c r="BD30" i="21"/>
  <c r="I28" i="21"/>
  <c r="M28" i="21"/>
  <c r="Q28" i="21"/>
  <c r="U28" i="21"/>
  <c r="Y28" i="21"/>
  <c r="AC28" i="21"/>
  <c r="AG28" i="21"/>
  <c r="AK28" i="21"/>
  <c r="AO28" i="21"/>
  <c r="AS28" i="21"/>
  <c r="AW28" i="21"/>
  <c r="BA28" i="21"/>
  <c r="BE28" i="21"/>
  <c r="BI28" i="21"/>
  <c r="H28" i="21"/>
  <c r="L28" i="21"/>
  <c r="P28" i="21"/>
  <c r="T28" i="21"/>
  <c r="X28" i="21"/>
  <c r="AB28" i="21"/>
  <c r="AF28" i="21"/>
  <c r="AJ28" i="21"/>
  <c r="AN28" i="21"/>
  <c r="AR28" i="21"/>
  <c r="AV28" i="21"/>
  <c r="AZ28" i="21"/>
  <c r="BD28" i="21"/>
  <c r="BH28" i="21"/>
  <c r="F28" i="21"/>
  <c r="N28" i="21"/>
  <c r="V28" i="21"/>
  <c r="AD28" i="21"/>
  <c r="AL28" i="21"/>
  <c r="AT28" i="21"/>
  <c r="BB28" i="21"/>
  <c r="BJ28" i="21"/>
  <c r="K28" i="21"/>
  <c r="S28" i="21"/>
  <c r="AA28" i="21"/>
  <c r="AI28" i="21"/>
  <c r="AQ28" i="21"/>
  <c r="AY28" i="21"/>
  <c r="BG28" i="21"/>
  <c r="O28" i="21"/>
  <c r="AE28" i="21"/>
  <c r="AU28" i="21"/>
  <c r="G28" i="21"/>
  <c r="W28" i="21"/>
  <c r="AM28" i="21"/>
  <c r="BC28" i="21"/>
  <c r="J28" i="21"/>
  <c r="Z28" i="21"/>
  <c r="AP28" i="21"/>
  <c r="BF28" i="21"/>
  <c r="G26" i="21"/>
  <c r="K26" i="21"/>
  <c r="O26" i="21"/>
  <c r="S26" i="21"/>
  <c r="W26" i="21"/>
  <c r="AA26" i="21"/>
  <c r="AE26" i="21"/>
  <c r="AI26" i="21"/>
  <c r="AM26" i="21"/>
  <c r="AQ26" i="21"/>
  <c r="AU26" i="21"/>
  <c r="AY26" i="21"/>
  <c r="BC26" i="21"/>
  <c r="BG26" i="21"/>
  <c r="F26" i="21"/>
  <c r="J26" i="21"/>
  <c r="N26" i="21"/>
  <c r="R26" i="21"/>
  <c r="V26" i="21"/>
  <c r="Z26" i="21"/>
  <c r="AD26" i="21"/>
  <c r="AH26" i="21"/>
  <c r="AL26" i="21"/>
  <c r="AP26" i="21"/>
  <c r="AT26" i="21"/>
  <c r="AX26" i="21"/>
  <c r="BB26" i="21"/>
  <c r="BF26" i="21"/>
  <c r="BJ26" i="21"/>
  <c r="H26" i="21"/>
  <c r="P26" i="21"/>
  <c r="X26" i="21"/>
  <c r="AF26" i="21"/>
  <c r="AN26" i="21"/>
  <c r="AV26" i="21"/>
  <c r="BD26" i="21"/>
  <c r="M26" i="21"/>
  <c r="U26" i="21"/>
  <c r="AC26" i="21"/>
  <c r="AK26" i="21"/>
  <c r="AS26" i="21"/>
  <c r="BA26" i="21"/>
  <c r="BI26" i="21"/>
  <c r="Q26" i="21"/>
  <c r="AG26" i="21"/>
  <c r="AW26" i="21"/>
  <c r="I26" i="21"/>
  <c r="Y26" i="21"/>
  <c r="AO26" i="21"/>
  <c r="BE26" i="21"/>
  <c r="L26" i="21"/>
  <c r="AB26" i="21"/>
  <c r="AR26" i="21"/>
  <c r="BH26" i="21"/>
  <c r="I24" i="21"/>
  <c r="M24" i="21"/>
  <c r="Q24" i="21"/>
  <c r="U24" i="21"/>
  <c r="Y24" i="21"/>
  <c r="AC24" i="21"/>
  <c r="AG24" i="21"/>
  <c r="AK24" i="21"/>
  <c r="AO24" i="21"/>
  <c r="AS24" i="21"/>
  <c r="AW24" i="21"/>
  <c r="BA24" i="21"/>
  <c r="BE24" i="21"/>
  <c r="BI24" i="21"/>
  <c r="H24" i="21"/>
  <c r="L24" i="21"/>
  <c r="P24" i="21"/>
  <c r="T24" i="21"/>
  <c r="X24" i="21"/>
  <c r="AB24" i="21"/>
  <c r="AF24" i="21"/>
  <c r="AJ24" i="21"/>
  <c r="AN24" i="21"/>
  <c r="AR24" i="21"/>
  <c r="AV24" i="21"/>
  <c r="AZ24" i="21"/>
  <c r="BD24" i="21"/>
  <c r="BH24" i="21"/>
  <c r="J24" i="21"/>
  <c r="R24" i="21"/>
  <c r="Z24" i="21"/>
  <c r="AH24" i="21"/>
  <c r="AP24" i="21"/>
  <c r="AX24" i="21"/>
  <c r="BF24" i="21"/>
  <c r="G24" i="21"/>
  <c r="O24" i="21"/>
  <c r="W24" i="21"/>
  <c r="AE24" i="21"/>
  <c r="AM24" i="21"/>
  <c r="AU24" i="21"/>
  <c r="BC24" i="21"/>
  <c r="S24" i="21"/>
  <c r="AI24" i="21"/>
  <c r="AY24" i="21"/>
  <c r="K24" i="21"/>
  <c r="AA24" i="21"/>
  <c r="AQ24" i="21"/>
  <c r="BG24" i="21"/>
  <c r="N24" i="21"/>
  <c r="AD24" i="21"/>
  <c r="AT24" i="21"/>
  <c r="BJ24" i="21"/>
  <c r="G22" i="21"/>
  <c r="K22" i="21"/>
  <c r="O22" i="21"/>
  <c r="S22" i="21"/>
  <c r="W22" i="21"/>
  <c r="AA22" i="21"/>
  <c r="AE22" i="21"/>
  <c r="AI22" i="21"/>
  <c r="AM22" i="21"/>
  <c r="AQ22" i="21"/>
  <c r="AU22" i="21"/>
  <c r="AY22" i="21"/>
  <c r="BC22" i="21"/>
  <c r="H22" i="21"/>
  <c r="L22" i="21"/>
  <c r="P22" i="21"/>
  <c r="T22" i="21"/>
  <c r="X22" i="21"/>
  <c r="AB22" i="21"/>
  <c r="AF22" i="21"/>
  <c r="AJ22" i="21"/>
  <c r="AN22" i="21"/>
  <c r="AR22" i="21"/>
  <c r="AV22" i="21"/>
  <c r="AZ22" i="21"/>
  <c r="M22" i="21"/>
  <c r="U22" i="21"/>
  <c r="AC22" i="21"/>
  <c r="AK22" i="21"/>
  <c r="AS22" i="21"/>
  <c r="BA22" i="21"/>
  <c r="BF22" i="21"/>
  <c r="BJ22" i="21"/>
  <c r="J22" i="21"/>
  <c r="R22" i="21"/>
  <c r="Z22" i="21"/>
  <c r="AH22" i="21"/>
  <c r="AP22" i="21"/>
  <c r="AX22" i="21"/>
  <c r="BE22" i="21"/>
  <c r="F22" i="21"/>
  <c r="V22" i="21"/>
  <c r="AL22" i="21"/>
  <c r="BB22" i="21"/>
  <c r="BI22" i="21"/>
  <c r="Q22" i="21"/>
  <c r="AG22" i="21"/>
  <c r="AW22" i="21"/>
  <c r="BH22" i="21"/>
  <c r="Y22" i="21"/>
  <c r="BD22" i="21"/>
  <c r="N22" i="21"/>
  <c r="AT22" i="21"/>
  <c r="AD22" i="21"/>
  <c r="BG22" i="21"/>
  <c r="I22" i="21"/>
  <c r="I20" i="21"/>
  <c r="M20" i="21"/>
  <c r="Q20" i="21"/>
  <c r="U20" i="21"/>
  <c r="Y20" i="21"/>
  <c r="AC20" i="21"/>
  <c r="AG20" i="21"/>
  <c r="AK20" i="21"/>
  <c r="AO20" i="21"/>
  <c r="AS20" i="21"/>
  <c r="AW20" i="21"/>
  <c r="BA20" i="21"/>
  <c r="BE20" i="21"/>
  <c r="BI20" i="21"/>
  <c r="F20" i="21"/>
  <c r="J20" i="21"/>
  <c r="N20" i="21"/>
  <c r="R20" i="21"/>
  <c r="V20" i="21"/>
  <c r="Z20" i="21"/>
  <c r="AD20" i="21"/>
  <c r="AH20" i="21"/>
  <c r="AL20" i="21"/>
  <c r="AP20" i="21"/>
  <c r="AT20" i="21"/>
  <c r="AX20" i="21"/>
  <c r="BB20" i="21"/>
  <c r="BF20" i="21"/>
  <c r="BJ20" i="21"/>
  <c r="G20" i="21"/>
  <c r="O20" i="21"/>
  <c r="W20" i="21"/>
  <c r="AE20" i="21"/>
  <c r="AM20" i="21"/>
  <c r="AU20" i="21"/>
  <c r="BC20" i="21"/>
  <c r="L20" i="21"/>
  <c r="T20" i="21"/>
  <c r="AB20" i="21"/>
  <c r="AJ20" i="21"/>
  <c r="AR20" i="21"/>
  <c r="AZ20" i="21"/>
  <c r="BH20" i="21"/>
  <c r="H20" i="21"/>
  <c r="X20" i="21"/>
  <c r="AN20" i="21"/>
  <c r="BD20" i="21"/>
  <c r="S20" i="21"/>
  <c r="AI20" i="21"/>
  <c r="AY20" i="21"/>
  <c r="K20" i="21"/>
  <c r="AQ20" i="21"/>
  <c r="AF20" i="21"/>
  <c r="P20" i="21"/>
  <c r="AV20" i="21"/>
  <c r="BG20" i="21"/>
  <c r="G18" i="21"/>
  <c r="K18" i="21"/>
  <c r="O18" i="21"/>
  <c r="S18" i="21"/>
  <c r="W18" i="21"/>
  <c r="AA18" i="21"/>
  <c r="AE18" i="21"/>
  <c r="AI18" i="21"/>
  <c r="AM18" i="21"/>
  <c r="AQ18" i="21"/>
  <c r="AU18" i="21"/>
  <c r="AY18" i="21"/>
  <c r="BC18" i="21"/>
  <c r="BG18" i="21"/>
  <c r="H18" i="21"/>
  <c r="L18" i="21"/>
  <c r="P18" i="21"/>
  <c r="T18" i="21"/>
  <c r="X18" i="21"/>
  <c r="AB18" i="21"/>
  <c r="AF18" i="21"/>
  <c r="AJ18" i="21"/>
  <c r="AN18" i="21"/>
  <c r="AR18" i="21"/>
  <c r="AV18" i="21"/>
  <c r="AZ18" i="21"/>
  <c r="BD18" i="21"/>
  <c r="BH18" i="21"/>
  <c r="I18" i="21"/>
  <c r="Q18" i="21"/>
  <c r="Y18" i="21"/>
  <c r="AG18" i="21"/>
  <c r="AO18" i="21"/>
  <c r="AW18" i="21"/>
  <c r="BE18" i="21"/>
  <c r="F18" i="21"/>
  <c r="N18" i="21"/>
  <c r="V18" i="21"/>
  <c r="AD18" i="21"/>
  <c r="AL18" i="21"/>
  <c r="AT18" i="21"/>
  <c r="BB18" i="21"/>
  <c r="BJ18" i="21"/>
  <c r="J18" i="21"/>
  <c r="Z18" i="21"/>
  <c r="AP18" i="21"/>
  <c r="BF18" i="21"/>
  <c r="U18" i="21"/>
  <c r="AK18" i="21"/>
  <c r="BA18" i="21"/>
  <c r="AC18" i="21"/>
  <c r="BI18" i="21"/>
  <c r="R18" i="21"/>
  <c r="AX18" i="21"/>
  <c r="AH18" i="21"/>
  <c r="AS18" i="21"/>
  <c r="I16" i="21"/>
  <c r="M16" i="21"/>
  <c r="Q16" i="21"/>
  <c r="U16" i="21"/>
  <c r="Y16" i="21"/>
  <c r="AC16" i="21"/>
  <c r="AG16" i="21"/>
  <c r="AK16" i="21"/>
  <c r="AO16" i="21"/>
  <c r="AS16" i="21"/>
  <c r="AW16" i="21"/>
  <c r="BA16" i="21"/>
  <c r="BE16" i="21"/>
  <c r="BI16" i="21"/>
  <c r="F16" i="21"/>
  <c r="J16" i="21"/>
  <c r="N16" i="21"/>
  <c r="R16" i="21"/>
  <c r="V16" i="21"/>
  <c r="Z16" i="21"/>
  <c r="AD16" i="21"/>
  <c r="AH16" i="21"/>
  <c r="AL16" i="21"/>
  <c r="AP16" i="21"/>
  <c r="AT16" i="21"/>
  <c r="AX16" i="21"/>
  <c r="BB16" i="21"/>
  <c r="BF16" i="21"/>
  <c r="BJ16" i="21"/>
  <c r="K16" i="21"/>
  <c r="S16" i="21"/>
  <c r="AA16" i="21"/>
  <c r="AI16" i="21"/>
  <c r="AQ16" i="21"/>
  <c r="AY16" i="21"/>
  <c r="BG16" i="21"/>
  <c r="H16" i="21"/>
  <c r="P16" i="21"/>
  <c r="X16" i="21"/>
  <c r="AF16" i="21"/>
  <c r="AN16" i="21"/>
  <c r="AV16" i="21"/>
  <c r="BD16" i="21"/>
  <c r="L16" i="21"/>
  <c r="AB16" i="21"/>
  <c r="AR16" i="21"/>
  <c r="BH16" i="21"/>
  <c r="G16" i="21"/>
  <c r="W16" i="21"/>
  <c r="AM16" i="21"/>
  <c r="BC16" i="21"/>
  <c r="O16" i="21"/>
  <c r="AU16" i="21"/>
  <c r="AJ16" i="21"/>
  <c r="AZ16" i="21"/>
  <c r="T16" i="21"/>
  <c r="AE16" i="21"/>
  <c r="G14" i="21"/>
  <c r="F14" i="21"/>
  <c r="K14" i="21"/>
  <c r="O14" i="21"/>
  <c r="S14" i="21"/>
  <c r="W14" i="21"/>
  <c r="AA14" i="21"/>
  <c r="AE14" i="21"/>
  <c r="AI14" i="21"/>
  <c r="AM14" i="21"/>
  <c r="AQ14" i="21"/>
  <c r="AU14" i="21"/>
  <c r="AY14" i="21"/>
  <c r="BC14" i="21"/>
  <c r="BG14" i="21"/>
  <c r="H14" i="21"/>
  <c r="L14" i="21"/>
  <c r="P14" i="21"/>
  <c r="T14" i="21"/>
  <c r="X14" i="21"/>
  <c r="AB14" i="21"/>
  <c r="AF14" i="21"/>
  <c r="AJ14" i="21"/>
  <c r="AN14" i="21"/>
  <c r="AR14" i="21"/>
  <c r="AV14" i="21"/>
  <c r="AZ14" i="21"/>
  <c r="BD14" i="21"/>
  <c r="BH14" i="21"/>
  <c r="M14" i="21"/>
  <c r="U14" i="21"/>
  <c r="AC14" i="21"/>
  <c r="AK14" i="21"/>
  <c r="AS14" i="21"/>
  <c r="BA14" i="21"/>
  <c r="BI14" i="21"/>
  <c r="J14" i="21"/>
  <c r="R14" i="21"/>
  <c r="Z14" i="21"/>
  <c r="AH14" i="21"/>
  <c r="AP14" i="21"/>
  <c r="AX14" i="21"/>
  <c r="BF14" i="21"/>
  <c r="N14" i="21"/>
  <c r="AD14" i="21"/>
  <c r="AT14" i="21"/>
  <c r="BJ14" i="21"/>
  <c r="I14" i="21"/>
  <c r="Y14" i="21"/>
  <c r="AO14" i="21"/>
  <c r="BE14" i="21"/>
  <c r="AG14" i="21"/>
  <c r="V14" i="21"/>
  <c r="BB14" i="21"/>
  <c r="AL14" i="21"/>
  <c r="Q14" i="21"/>
  <c r="I12" i="21"/>
  <c r="M12" i="21"/>
  <c r="Q12" i="21"/>
  <c r="U12" i="21"/>
  <c r="Y12" i="21"/>
  <c r="AC12" i="21"/>
  <c r="AG12" i="21"/>
  <c r="AK12" i="21"/>
  <c r="AO12" i="21"/>
  <c r="AS12" i="21"/>
  <c r="AW12" i="21"/>
  <c r="BA12" i="21"/>
  <c r="BE12" i="21"/>
  <c r="BI12" i="21"/>
  <c r="F12" i="21"/>
  <c r="J12" i="21"/>
  <c r="N12" i="21"/>
  <c r="R12" i="21"/>
  <c r="V12" i="21"/>
  <c r="Z12" i="21"/>
  <c r="AD12" i="21"/>
  <c r="AH12" i="21"/>
  <c r="AL12" i="21"/>
  <c r="AP12" i="21"/>
  <c r="AT12" i="21"/>
  <c r="AX12" i="21"/>
  <c r="BB12" i="21"/>
  <c r="BF12" i="21"/>
  <c r="BJ12" i="21"/>
  <c r="K12" i="21"/>
  <c r="S12" i="21"/>
  <c r="AA12" i="21"/>
  <c r="AI12" i="21"/>
  <c r="AQ12" i="21"/>
  <c r="AY12" i="21"/>
  <c r="BG12" i="21"/>
  <c r="L12" i="21"/>
  <c r="T12" i="21"/>
  <c r="AB12" i="21"/>
  <c r="AJ12" i="21"/>
  <c r="AR12" i="21"/>
  <c r="AZ12" i="21"/>
  <c r="BH12" i="21"/>
  <c r="G12" i="21"/>
  <c r="W12" i="21"/>
  <c r="AM12" i="21"/>
  <c r="BC12" i="21"/>
  <c r="P12" i="21"/>
  <c r="AF12" i="21"/>
  <c r="AV12" i="21"/>
  <c r="H12" i="21"/>
  <c r="AN12" i="21"/>
  <c r="AE12" i="21"/>
  <c r="AU12" i="21"/>
  <c r="X12" i="21"/>
  <c r="BD12" i="21"/>
  <c r="O12" i="21"/>
  <c r="I10" i="21"/>
  <c r="M10" i="21"/>
  <c r="Q10" i="21"/>
  <c r="U10" i="21"/>
  <c r="Y10" i="21"/>
  <c r="AC10" i="21"/>
  <c r="AG10" i="21"/>
  <c r="AK10" i="21"/>
  <c r="AO10" i="21"/>
  <c r="AS10" i="21"/>
  <c r="AW10" i="21"/>
  <c r="BA10" i="21"/>
  <c r="BE10" i="21"/>
  <c r="H10" i="21"/>
  <c r="L10" i="21"/>
  <c r="P10" i="21"/>
  <c r="T10" i="21"/>
  <c r="X10" i="21"/>
  <c r="AB10" i="21"/>
  <c r="AF10" i="21"/>
  <c r="AJ10" i="21"/>
  <c r="AN10" i="21"/>
  <c r="AR10" i="21"/>
  <c r="AV10" i="21"/>
  <c r="AZ10" i="21"/>
  <c r="BD10" i="21"/>
  <c r="BH10" i="21"/>
  <c r="J10" i="21"/>
  <c r="R10" i="21"/>
  <c r="Z10" i="21"/>
  <c r="AH10" i="21"/>
  <c r="AP10" i="21"/>
  <c r="AX10" i="21"/>
  <c r="BF10" i="21"/>
  <c r="K10" i="21"/>
  <c r="S10" i="21"/>
  <c r="AA10" i="21"/>
  <c r="AI10" i="21"/>
  <c r="AQ10" i="21"/>
  <c r="AY10" i="21"/>
  <c r="BG10" i="21"/>
  <c r="N10" i="21"/>
  <c r="AD10" i="21"/>
  <c r="AT10" i="21"/>
  <c r="BI10" i="21"/>
  <c r="O10" i="21"/>
  <c r="AE10" i="21"/>
  <c r="AU10" i="21"/>
  <c r="BJ10" i="21"/>
  <c r="V10" i="21"/>
  <c r="BB10" i="21"/>
  <c r="G10" i="21"/>
  <c r="AM10" i="21"/>
  <c r="BC10" i="21"/>
  <c r="AL10" i="21"/>
  <c r="F10" i="21"/>
  <c r="W10" i="21"/>
  <c r="G8" i="21"/>
  <c r="K8" i="21"/>
  <c r="O8" i="21"/>
  <c r="S8" i="21"/>
  <c r="W8" i="21"/>
  <c r="AA8" i="21"/>
  <c r="AE8" i="21"/>
  <c r="AI8" i="21"/>
  <c r="AM8" i="21"/>
  <c r="AQ8" i="21"/>
  <c r="AU8" i="21"/>
  <c r="AY8" i="21"/>
  <c r="BC8" i="21"/>
  <c r="BG8" i="21"/>
  <c r="F8" i="21"/>
  <c r="J8" i="21"/>
  <c r="N8" i="21"/>
  <c r="R8" i="21"/>
  <c r="V8" i="21"/>
  <c r="Z8" i="21"/>
  <c r="AD8" i="21"/>
  <c r="AH8" i="21"/>
  <c r="AL8" i="21"/>
  <c r="AP8" i="21"/>
  <c r="AT8" i="21"/>
  <c r="AX8" i="21"/>
  <c r="BB8" i="21"/>
  <c r="BF8" i="21"/>
  <c r="BJ8" i="21"/>
  <c r="L8" i="21"/>
  <c r="T8" i="21"/>
  <c r="AB8" i="21"/>
  <c r="AJ8" i="21"/>
  <c r="AR8" i="21"/>
  <c r="AZ8" i="21"/>
  <c r="BH8" i="21"/>
  <c r="M8" i="21"/>
  <c r="U8" i="21"/>
  <c r="AC8" i="21"/>
  <c r="AK8" i="21"/>
  <c r="AS8" i="21"/>
  <c r="BA8" i="21"/>
  <c r="BI8" i="21"/>
  <c r="P8" i="21"/>
  <c r="AF8" i="21"/>
  <c r="AV8" i="21"/>
  <c r="Q8" i="21"/>
  <c r="AG8" i="21"/>
  <c r="AW8" i="21"/>
  <c r="H8" i="21"/>
  <c r="AN8" i="21"/>
  <c r="Y8" i="21"/>
  <c r="BE8" i="21"/>
  <c r="AO8" i="21"/>
  <c r="X8" i="21"/>
  <c r="I8" i="21"/>
  <c r="BD8" i="21"/>
  <c r="I6" i="21"/>
  <c r="M6" i="21"/>
  <c r="Q6" i="21"/>
  <c r="U6" i="21"/>
  <c r="Y6" i="21"/>
  <c r="AC6" i="21"/>
  <c r="AG6" i="21"/>
  <c r="AK6" i="21"/>
  <c r="AO6" i="21"/>
  <c r="AS6" i="21"/>
  <c r="AW6" i="21"/>
  <c r="BA6" i="21"/>
  <c r="BE6" i="21"/>
  <c r="BI6" i="21"/>
  <c r="H6" i="21"/>
  <c r="L6" i="21"/>
  <c r="P6" i="21"/>
  <c r="T6" i="21"/>
  <c r="X6" i="21"/>
  <c r="AB6" i="21"/>
  <c r="AF6" i="21"/>
  <c r="AJ6" i="21"/>
  <c r="AN6" i="21"/>
  <c r="AR6" i="21"/>
  <c r="AV6" i="21"/>
  <c r="AZ6" i="21"/>
  <c r="BD6" i="21"/>
  <c r="BH6" i="21"/>
  <c r="F6" i="21"/>
  <c r="N6" i="21"/>
  <c r="V6" i="21"/>
  <c r="AD6" i="21"/>
  <c r="AL6" i="21"/>
  <c r="AT6" i="21"/>
  <c r="BB6" i="21"/>
  <c r="BJ6" i="21"/>
  <c r="G6" i="21"/>
  <c r="O6" i="21"/>
  <c r="W6" i="21"/>
  <c r="AE6" i="21"/>
  <c r="AM6" i="21"/>
  <c r="AU6" i="21"/>
  <c r="BC6" i="21"/>
  <c r="R6" i="21"/>
  <c r="AH6" i="21"/>
  <c r="AX6" i="21"/>
  <c r="S6" i="21"/>
  <c r="AI6" i="21"/>
  <c r="AY6" i="21"/>
  <c r="Z6" i="21"/>
  <c r="BF6" i="21"/>
  <c r="K6" i="21"/>
  <c r="AQ6" i="21"/>
  <c r="AA6" i="21"/>
  <c r="J6" i="21"/>
  <c r="BG6" i="21"/>
  <c r="BC51" i="21"/>
  <c r="AU51" i="21"/>
  <c r="AM51" i="21"/>
  <c r="AE51" i="21"/>
  <c r="W51" i="21"/>
  <c r="O51" i="21"/>
  <c r="G51" i="21"/>
  <c r="BE49" i="21"/>
  <c r="AQ49" i="21"/>
  <c r="AA49" i="21"/>
  <c r="K49" i="21"/>
  <c r="BI47" i="21"/>
  <c r="AS47" i="21"/>
  <c r="AC47" i="21"/>
  <c r="M47" i="21"/>
  <c r="AU45" i="21"/>
  <c r="AE45" i="21"/>
  <c r="O45" i="21"/>
  <c r="AW43" i="21"/>
  <c r="AG43" i="21"/>
  <c r="Q43" i="21"/>
  <c r="AY41" i="21"/>
  <c r="AI41" i="21"/>
  <c r="S41" i="21"/>
  <c r="BA39" i="21"/>
  <c r="AK39" i="21"/>
  <c r="U39" i="21"/>
  <c r="BJ38" i="21"/>
  <c r="AT38" i="21"/>
  <c r="AD38" i="21"/>
  <c r="N38" i="21"/>
  <c r="AZ37" i="21"/>
  <c r="T37" i="21"/>
  <c r="AS36" i="21"/>
  <c r="M36" i="21"/>
  <c r="AL35" i="21"/>
  <c r="F35" i="21"/>
  <c r="AE34" i="21"/>
  <c r="BD33" i="21"/>
  <c r="X33" i="21"/>
  <c r="AW32" i="21"/>
  <c r="Q32" i="21"/>
  <c r="W31" i="21"/>
  <c r="P30" i="21"/>
  <c r="I29" i="21"/>
  <c r="BG27" i="21"/>
  <c r="AZ26" i="21"/>
  <c r="AS25" i="21"/>
  <c r="AL24" i="21"/>
  <c r="AE23" i="21"/>
  <c r="AA20" i="21"/>
  <c r="BD15" i="21"/>
  <c r="AP6" i="21"/>
  <c r="AB2" i="17"/>
  <c r="AC2" i="17"/>
  <c r="AD2" i="17"/>
  <c r="AE2" i="17"/>
  <c r="AF2" i="17"/>
  <c r="AG2" i="17"/>
  <c r="AH2" i="17"/>
  <c r="AI2" i="17"/>
  <c r="AJ2" i="17"/>
  <c r="AK2" i="17"/>
  <c r="O45" i="17"/>
  <c r="O44" i="17"/>
  <c r="O43" i="17"/>
  <c r="O42" i="17"/>
  <c r="O41" i="17"/>
  <c r="O40" i="17"/>
  <c r="O39" i="17"/>
  <c r="O38" i="17"/>
  <c r="O37" i="17"/>
  <c r="O36" i="17"/>
  <c r="Y35" i="17"/>
  <c r="X35" i="17"/>
  <c r="W35" i="17"/>
  <c r="V35" i="17"/>
  <c r="U35" i="17"/>
  <c r="T35" i="17"/>
  <c r="S35" i="17"/>
  <c r="R35" i="17"/>
  <c r="Q35" i="17"/>
  <c r="P35" i="17"/>
  <c r="T4" i="17"/>
  <c r="T5" i="17"/>
  <c r="T6" i="17"/>
  <c r="T7" i="17"/>
  <c r="T8" i="17"/>
  <c r="T9" i="17"/>
  <c r="T3" i="17"/>
  <c r="P26" i="18"/>
  <c r="P27" i="18"/>
  <c r="P28" i="18"/>
  <c r="P29" i="18"/>
  <c r="P32" i="18"/>
  <c r="P33" i="18"/>
  <c r="P34" i="18"/>
  <c r="P35" i="18"/>
  <c r="F16" i="20"/>
  <c r="J11" i="20"/>
  <c r="H7" i="20"/>
  <c r="K15" i="20"/>
  <c r="I5" i="18"/>
  <c r="D25" i="18"/>
  <c r="H9" i="18"/>
  <c r="H25" i="18"/>
  <c r="I28" i="18"/>
  <c r="G5" i="18"/>
  <c r="E22" i="18"/>
  <c r="M14" i="18"/>
  <c r="K5" i="18"/>
  <c r="I25" i="18"/>
  <c r="D27" i="18"/>
  <c r="D28" i="18"/>
  <c r="K27" i="18"/>
  <c r="J10" i="18"/>
  <c r="E27" i="18"/>
  <c r="G18" i="18"/>
  <c r="M18" i="18"/>
  <c r="H14" i="18"/>
  <c r="G27" i="18"/>
  <c r="I18" i="18"/>
  <c r="F28" i="18"/>
  <c r="E14" i="18"/>
  <c r="G28" i="18"/>
  <c r="M27" i="18"/>
  <c r="K22" i="18"/>
  <c r="I27" i="18"/>
  <c r="G22" i="18"/>
  <c r="L27" i="18"/>
  <c r="J5" i="18"/>
  <c r="F15" i="20"/>
  <c r="I15" i="20"/>
  <c r="M28" i="18"/>
  <c r="D14" i="18"/>
  <c r="F14" i="18"/>
  <c r="K9" i="18"/>
  <c r="G14" i="18"/>
  <c r="D10" i="18"/>
  <c r="F22" i="18"/>
  <c r="K14" i="18"/>
  <c r="D18" i="18"/>
  <c r="L28" i="18"/>
  <c r="G7" i="20"/>
  <c r="M15" i="20"/>
  <c r="D7" i="20"/>
  <c r="I16" i="20"/>
  <c r="L22" i="18"/>
  <c r="D5" i="18"/>
  <c r="H10" i="18"/>
  <c r="F5" i="18"/>
  <c r="K10" i="18"/>
  <c r="J25" i="18"/>
  <c r="L25" i="18"/>
  <c r="F10" i="18"/>
  <c r="F18" i="18"/>
  <c r="D22" i="18"/>
  <c r="G10" i="18"/>
  <c r="E10" i="18"/>
  <c r="K28" i="18"/>
  <c r="J28" i="18"/>
  <c r="H22" i="18"/>
  <c r="L18" i="18"/>
  <c r="H18" i="18"/>
  <c r="E25" i="18"/>
  <c r="J22" i="18"/>
  <c r="D15" i="20"/>
  <c r="J18" i="18"/>
  <c r="E5" i="18"/>
  <c r="L14" i="18"/>
  <c r="M9" i="18"/>
  <c r="H28" i="18"/>
  <c r="I22" i="18"/>
  <c r="M16" i="20"/>
  <c r="E7" i="20"/>
  <c r="D11" i="20"/>
  <c r="F11" i="20"/>
  <c r="J27" i="18"/>
  <c r="M25" i="18"/>
  <c r="J9" i="18"/>
  <c r="L10" i="18"/>
  <c r="I10" i="18"/>
  <c r="F9" i="18"/>
  <c r="G25" i="18"/>
  <c r="M22" i="18"/>
  <c r="M5" i="18"/>
  <c r="I9" i="18"/>
  <c r="E9" i="18"/>
  <c r="E28" i="18"/>
  <c r="J14" i="18"/>
  <c r="M10" i="18"/>
  <c r="G9" i="18"/>
  <c r="H5" i="18"/>
  <c r="H27" i="18"/>
  <c r="F27" i="18"/>
  <c r="K25" i="18"/>
  <c r="G16" i="20"/>
  <c r="L9" i="18"/>
  <c r="E18" i="18"/>
  <c r="F25" i="18"/>
  <c r="I14" i="18"/>
  <c r="L5" i="18"/>
  <c r="K18" i="18"/>
  <c r="AK16" i="20" l="1"/>
  <c r="AM13" i="20"/>
  <c r="AJ11" i="20"/>
  <c r="AL7" i="20"/>
  <c r="AH6" i="20"/>
  <c r="AH15" i="20"/>
  <c r="AJ16" i="20"/>
  <c r="AK13" i="20"/>
  <c r="AN11" i="20"/>
  <c r="AK7" i="20"/>
  <c r="X33" i="20"/>
  <c r="T33" i="20"/>
  <c r="Z33" i="20"/>
  <c r="U33" i="20"/>
  <c r="AL4" i="20"/>
  <c r="Y33" i="20"/>
  <c r="S33" i="20"/>
  <c r="W33" i="20"/>
  <c r="V33" i="20"/>
  <c r="R33" i="20"/>
  <c r="Q33" i="20"/>
  <c r="AL9" i="20"/>
  <c r="AL14" i="20"/>
  <c r="AL5" i="20"/>
  <c r="X30" i="20"/>
  <c r="AL10" i="20"/>
  <c r="AM15" i="20"/>
  <c r="AN12" i="20"/>
  <c r="AN8" i="20"/>
  <c r="AL8" i="20"/>
  <c r="AI7" i="20"/>
  <c r="W26" i="20"/>
  <c r="S26" i="20"/>
  <c r="X26" i="20"/>
  <c r="R26" i="20"/>
  <c r="V26" i="20"/>
  <c r="Q26" i="20"/>
  <c r="Z26" i="20"/>
  <c r="Y26" i="20"/>
  <c r="U26" i="20"/>
  <c r="T26" i="20"/>
  <c r="AE4" i="20"/>
  <c r="AE5" i="20"/>
  <c r="AE10" i="20"/>
  <c r="AE14" i="20"/>
  <c r="Q30" i="20"/>
  <c r="AE9" i="20"/>
  <c r="AN16" i="20"/>
  <c r="AM12" i="20"/>
  <c r="AM7" i="20"/>
  <c r="AF7" i="20"/>
  <c r="AL12" i="20"/>
  <c r="AJ6" i="20"/>
  <c r="AF16" i="20"/>
  <c r="AG13" i="20"/>
  <c r="AE11" i="20"/>
  <c r="AG7" i="20"/>
  <c r="AL6" i="20"/>
  <c r="AL15" i="20"/>
  <c r="AE16" i="20"/>
  <c r="AF13" i="20"/>
  <c r="AI11" i="20"/>
  <c r="AE7" i="20"/>
  <c r="Y28" i="20"/>
  <c r="U28" i="20"/>
  <c r="Q28" i="20"/>
  <c r="X28" i="20"/>
  <c r="S28" i="20"/>
  <c r="W28" i="20"/>
  <c r="R28" i="20"/>
  <c r="Z28" i="20"/>
  <c r="AG4" i="20"/>
  <c r="V28" i="20"/>
  <c r="T28" i="20"/>
  <c r="AG14" i="20"/>
  <c r="AG5" i="20"/>
  <c r="AG9" i="20"/>
  <c r="S30" i="20"/>
  <c r="AG8" i="20"/>
  <c r="AG10" i="20"/>
  <c r="AG15" i="20"/>
  <c r="AI12" i="20"/>
  <c r="AI8" i="20"/>
  <c r="AH13" i="20"/>
  <c r="AK6" i="20"/>
  <c r="X27" i="20"/>
  <c r="T27" i="20"/>
  <c r="W27" i="20"/>
  <c r="R27" i="20"/>
  <c r="V27" i="20"/>
  <c r="Q27" i="20"/>
  <c r="Z27" i="20"/>
  <c r="Y27" i="20"/>
  <c r="U27" i="20"/>
  <c r="AF4" i="20"/>
  <c r="S27" i="20"/>
  <c r="AF9" i="20"/>
  <c r="R30" i="20"/>
  <c r="AF10" i="20"/>
  <c r="AF5" i="20"/>
  <c r="AF14" i="20"/>
  <c r="AG16" i="20"/>
  <c r="AG12" i="20"/>
  <c r="AH7" i="20"/>
  <c r="AJ7" i="20"/>
  <c r="AH16" i="20"/>
  <c r="AE6" i="20"/>
  <c r="AJ15" i="20"/>
  <c r="AK12" i="20"/>
  <c r="AK8" i="20"/>
  <c r="AN6" i="20"/>
  <c r="AH11" i="20"/>
  <c r="Y34" i="20"/>
  <c r="U34" i="20"/>
  <c r="Q34" i="20"/>
  <c r="Z34" i="20"/>
  <c r="T34" i="20"/>
  <c r="X34" i="20"/>
  <c r="S34" i="20"/>
  <c r="W34" i="20"/>
  <c r="V34" i="20"/>
  <c r="AM4" i="20"/>
  <c r="R34" i="20"/>
  <c r="Y30" i="20"/>
  <c r="AM14" i="20"/>
  <c r="AM9" i="20"/>
  <c r="AM8" i="20"/>
  <c r="AM5" i="20"/>
  <c r="AM10" i="20"/>
  <c r="AN15" i="20"/>
  <c r="AJ12" i="20"/>
  <c r="AJ8" i="20"/>
  <c r="AM6" i="20"/>
  <c r="AJ13" i="20"/>
  <c r="AM11" i="20"/>
  <c r="AL13" i="20"/>
  <c r="AF6" i="20"/>
  <c r="Z31" i="20"/>
  <c r="V31" i="20"/>
  <c r="R31" i="20"/>
  <c r="W31" i="20"/>
  <c r="Q31" i="20"/>
  <c r="U31" i="20"/>
  <c r="T31" i="20"/>
  <c r="S31" i="20"/>
  <c r="Y31" i="20"/>
  <c r="X31" i="20"/>
  <c r="AJ4" i="20"/>
  <c r="AJ9" i="20"/>
  <c r="V30" i="20"/>
  <c r="AJ5" i="20"/>
  <c r="AJ10" i="20"/>
  <c r="AJ14" i="20"/>
  <c r="AK15" i="20"/>
  <c r="AK11" i="20"/>
  <c r="AN7" i="20"/>
  <c r="AM16" i="20"/>
  <c r="AE15" i="20"/>
  <c r="AF12" i="20"/>
  <c r="AF8" i="20"/>
  <c r="AI6" i="20"/>
  <c r="AI4" i="20"/>
  <c r="AI9" i="20"/>
  <c r="AI13" i="20"/>
  <c r="AI5" i="20"/>
  <c r="AI14" i="20"/>
  <c r="U30" i="20"/>
  <c r="AI10" i="20"/>
  <c r="AL11" i="20"/>
  <c r="X29" i="20"/>
  <c r="T29" i="20"/>
  <c r="W29" i="20"/>
  <c r="R29" i="20"/>
  <c r="AH4" i="20"/>
  <c r="V29" i="20"/>
  <c r="Q29" i="20"/>
  <c r="Z29" i="20"/>
  <c r="Y29" i="20"/>
  <c r="U29" i="20"/>
  <c r="S29" i="20"/>
  <c r="AH9" i="20"/>
  <c r="AH14" i="20"/>
  <c r="T30" i="20"/>
  <c r="AH5" i="20"/>
  <c r="AH10" i="20"/>
  <c r="AI15" i="20"/>
  <c r="AE12" i="20"/>
  <c r="AE8" i="20"/>
  <c r="AG6" i="20"/>
  <c r="AI16" i="20"/>
  <c r="AE13" i="20"/>
  <c r="AG11" i="20"/>
  <c r="AH8" i="20"/>
  <c r="W32" i="20"/>
  <c r="S32" i="20"/>
  <c r="V32" i="20"/>
  <c r="Q32" i="20"/>
  <c r="Z32" i="20"/>
  <c r="U32" i="20"/>
  <c r="R32" i="20"/>
  <c r="Y32" i="20"/>
  <c r="X32" i="20"/>
  <c r="AK4" i="20"/>
  <c r="T32" i="20"/>
  <c r="W30" i="20"/>
  <c r="AK14" i="20"/>
  <c r="AK5" i="20"/>
  <c r="AK9" i="20"/>
  <c r="AK10" i="20"/>
  <c r="Z35" i="20"/>
  <c r="V35" i="20"/>
  <c r="R35" i="20"/>
  <c r="Y35" i="20"/>
  <c r="T35" i="20"/>
  <c r="X35" i="20"/>
  <c r="S35" i="20"/>
  <c r="W35" i="20"/>
  <c r="AN4" i="20"/>
  <c r="U35" i="20"/>
  <c r="Q35" i="20"/>
  <c r="AN10" i="20"/>
  <c r="AN9" i="20"/>
  <c r="AN13" i="20"/>
  <c r="AN14" i="20"/>
  <c r="Z30" i="20"/>
  <c r="AN5" i="20"/>
  <c r="AF15" i="20"/>
  <c r="AF11" i="20"/>
  <c r="AH12" i="20"/>
  <c r="AL16" i="20"/>
  <c r="AN3" i="18"/>
  <c r="AM3" i="18"/>
  <c r="AL3" i="18"/>
  <c r="AK3" i="18"/>
  <c r="AJ3" i="18"/>
  <c r="AI3" i="18"/>
  <c r="AH3" i="18"/>
  <c r="AG3" i="18"/>
  <c r="AF3" i="18"/>
  <c r="AE3" i="18"/>
  <c r="P31" i="18"/>
  <c r="P30" i="18"/>
  <c r="Z25" i="18"/>
  <c r="Y25" i="18"/>
  <c r="X25" i="18"/>
  <c r="W25" i="18"/>
  <c r="V25" i="18"/>
  <c r="U25" i="18"/>
  <c r="T25" i="18"/>
  <c r="S25" i="18"/>
  <c r="R25" i="18"/>
  <c r="Q25" i="18"/>
  <c r="V7" i="18"/>
  <c r="U7" i="18"/>
  <c r="V6" i="18"/>
  <c r="U6" i="18"/>
  <c r="V5" i="18"/>
  <c r="U5" i="18"/>
  <c r="V3" i="18"/>
  <c r="U3" i="18"/>
  <c r="C3" i="17"/>
  <c r="P7" i="17"/>
  <c r="I4" i="18"/>
  <c r="H4" i="18"/>
  <c r="K15" i="18"/>
  <c r="G4" i="18"/>
  <c r="K26" i="18"/>
  <c r="M15" i="18"/>
  <c r="F4" i="18"/>
  <c r="D9" i="18"/>
  <c r="L26" i="18"/>
  <c r="M4" i="18"/>
  <c r="F24" i="18"/>
  <c r="L16" i="18"/>
  <c r="J12" i="18"/>
  <c r="I12" i="18"/>
  <c r="F23" i="18"/>
  <c r="L15" i="18"/>
  <c r="K4" i="18"/>
  <c r="D4" i="18"/>
  <c r="L4" i="18"/>
  <c r="E24" i="18"/>
  <c r="D16" i="18"/>
  <c r="J4" i="18"/>
  <c r="H6" i="18"/>
  <c r="G17" i="18"/>
  <c r="G8" i="18"/>
  <c r="I7" i="18"/>
  <c r="E6" i="18"/>
  <c r="J6" i="18"/>
  <c r="E4" i="18"/>
  <c r="F19" i="18"/>
  <c r="J24" i="18"/>
  <c r="K12" i="18"/>
  <c r="U6" i="17" l="1"/>
  <c r="U3" i="17"/>
  <c r="U5" i="17"/>
  <c r="U7" i="17"/>
  <c r="U8" i="17"/>
  <c r="U4" i="17"/>
  <c r="U9" i="17"/>
  <c r="Z26" i="18"/>
  <c r="Y26" i="18"/>
  <c r="Z27" i="18"/>
  <c r="Y27" i="18"/>
  <c r="Z31" i="18"/>
  <c r="Y31" i="18"/>
  <c r="Z35" i="18"/>
  <c r="V35" i="18"/>
  <c r="R35" i="18"/>
  <c r="Y35" i="18"/>
  <c r="U35" i="18"/>
  <c r="Q35" i="18"/>
  <c r="X35" i="18"/>
  <c r="W35" i="18"/>
  <c r="S35" i="18"/>
  <c r="T35" i="18"/>
  <c r="Y28" i="18"/>
  <c r="Z28" i="18"/>
  <c r="Z32" i="18"/>
  <c r="Y32" i="18"/>
  <c r="Z29" i="18"/>
  <c r="Y29" i="18"/>
  <c r="Z30" i="18"/>
  <c r="Y30" i="18"/>
  <c r="Z33" i="18"/>
  <c r="Y33" i="18"/>
  <c r="X34" i="18"/>
  <c r="T34" i="18"/>
  <c r="Z34" i="18"/>
  <c r="W34" i="18"/>
  <c r="S34" i="18"/>
  <c r="V34" i="18"/>
  <c r="Y34" i="18"/>
  <c r="U34" i="18"/>
  <c r="Q34" i="18"/>
  <c r="R34" i="18"/>
  <c r="AN4" i="18"/>
  <c r="AN27" i="18"/>
  <c r="AN10" i="18"/>
  <c r="AN18" i="18"/>
  <c r="AN5" i="18"/>
  <c r="AN14" i="18"/>
  <c r="AN25" i="18"/>
  <c r="AN28" i="18"/>
  <c r="AN9" i="18"/>
  <c r="AN22" i="18"/>
  <c r="L12" i="18"/>
  <c r="F7" i="18"/>
  <c r="E16" i="18"/>
  <c r="M7" i="18"/>
  <c r="G12" i="18"/>
  <c r="E7" i="18"/>
  <c r="F17" i="18"/>
  <c r="D21" i="18"/>
  <c r="I13" i="18"/>
  <c r="L11" i="18"/>
  <c r="J17" i="18"/>
  <c r="E17" i="18"/>
  <c r="M24" i="18"/>
  <c r="I16" i="18"/>
  <c r="J19" i="18"/>
  <c r="G21" i="18"/>
  <c r="H11" i="18"/>
  <c r="G26" i="18"/>
  <c r="F6" i="18"/>
  <c r="E11" i="18"/>
  <c r="D11" i="18"/>
  <c r="E20" i="18"/>
  <c r="J11" i="18"/>
  <c r="E26" i="18"/>
  <c r="J15" i="18"/>
  <c r="K21" i="18"/>
  <c r="M23" i="18"/>
  <c r="D17" i="18"/>
  <c r="G15" i="18"/>
  <c r="F20" i="18"/>
  <c r="D6" i="18"/>
  <c r="G24" i="18"/>
  <c r="E19" i="18"/>
  <c r="I19" i="18"/>
  <c r="H12" i="18"/>
  <c r="L7" i="18"/>
  <c r="H7" i="18"/>
  <c r="G16" i="18"/>
  <c r="M16" i="18"/>
  <c r="M20" i="18"/>
  <c r="M12" i="18"/>
  <c r="E23" i="18"/>
  <c r="J23" i="18"/>
  <c r="E8" i="18"/>
  <c r="D26" i="18"/>
  <c r="F8" i="18"/>
  <c r="I15" i="18"/>
  <c r="L8" i="18"/>
  <c r="J20" i="18"/>
  <c r="I26" i="18"/>
  <c r="J26" i="18"/>
  <c r="I20" i="18"/>
  <c r="K13" i="18"/>
  <c r="G11" i="18"/>
  <c r="L23" i="18"/>
  <c r="F16" i="18"/>
  <c r="E15" i="18"/>
  <c r="F26" i="18"/>
  <c r="I8" i="18"/>
  <c r="D15" i="18"/>
  <c r="M19" i="18"/>
  <c r="M8" i="18"/>
  <c r="H19" i="18"/>
  <c r="K8" i="18"/>
  <c r="K11" i="18"/>
  <c r="L19" i="18"/>
  <c r="K6" i="18"/>
  <c r="K24" i="18"/>
  <c r="F21" i="18"/>
  <c r="M6" i="18"/>
  <c r="D20" i="18"/>
  <c r="J16" i="18"/>
  <c r="D23" i="18"/>
  <c r="D7" i="18"/>
  <c r="L20" i="18"/>
  <c r="M26" i="18"/>
  <c r="K20" i="18"/>
  <c r="G7" i="18"/>
  <c r="D8" i="18"/>
  <c r="E13" i="18"/>
  <c r="F11" i="18"/>
  <c r="L24" i="18"/>
  <c r="D24" i="18"/>
  <c r="G20" i="18"/>
  <c r="H26" i="18"/>
  <c r="I6" i="18"/>
  <c r="K23" i="18"/>
  <c r="L21" i="18"/>
  <c r="H24" i="18"/>
  <c r="J7" i="18"/>
  <c r="G23" i="18"/>
  <c r="D19" i="18"/>
  <c r="I24" i="18"/>
  <c r="I11" i="18"/>
  <c r="M13" i="18"/>
  <c r="H23" i="18"/>
  <c r="M17" i="18"/>
  <c r="H13" i="18"/>
  <c r="J21" i="18"/>
  <c r="M21" i="18"/>
  <c r="J13" i="18"/>
  <c r="D13" i="18"/>
  <c r="H20" i="18"/>
  <c r="H16" i="18"/>
  <c r="D12" i="18"/>
  <c r="K7" i="18"/>
  <c r="F12" i="18"/>
  <c r="I23" i="18"/>
  <c r="I21" i="18"/>
  <c r="L6" i="18"/>
  <c r="F13" i="18"/>
  <c r="H15" i="18"/>
  <c r="H17" i="18"/>
  <c r="F15" i="18"/>
  <c r="L13" i="18"/>
  <c r="M11" i="18"/>
  <c r="G19" i="18"/>
  <c r="H21" i="18"/>
  <c r="K17" i="18"/>
  <c r="K19" i="18"/>
  <c r="G6" i="18"/>
  <c r="I17" i="18"/>
  <c r="K16" i="18"/>
  <c r="J8" i="18"/>
  <c r="L17" i="18"/>
  <c r="G13" i="18"/>
  <c r="H8" i="18"/>
  <c r="E12" i="18"/>
  <c r="E21" i="18"/>
  <c r="X3" i="17" l="1"/>
  <c r="W4" i="17" s="1"/>
  <c r="X4" i="17" s="1"/>
  <c r="P9" i="17"/>
  <c r="T32" i="18"/>
  <c r="T29" i="18"/>
  <c r="X29" i="18"/>
  <c r="T30" i="18"/>
  <c r="AH22" i="18"/>
  <c r="AH18" i="18"/>
  <c r="AH12" i="18"/>
  <c r="AH16" i="18"/>
  <c r="AH20" i="18"/>
  <c r="AH8" i="18"/>
  <c r="W29" i="18"/>
  <c r="T27" i="18"/>
  <c r="V29" i="18"/>
  <c r="U29" i="18"/>
  <c r="S29" i="18"/>
  <c r="AH28" i="18"/>
  <c r="AH9" i="18"/>
  <c r="AH14" i="18"/>
  <c r="AH6" i="18"/>
  <c r="AH17" i="18"/>
  <c r="AH10" i="18"/>
  <c r="Q29" i="18"/>
  <c r="AH5" i="18"/>
  <c r="AH7" i="18"/>
  <c r="AH4" i="18"/>
  <c r="AH27" i="18"/>
  <c r="AH23" i="18"/>
  <c r="R29" i="18"/>
  <c r="AH25" i="18"/>
  <c r="AI21" i="18"/>
  <c r="AI24" i="18"/>
  <c r="AK21" i="18"/>
  <c r="AE24" i="18"/>
  <c r="AG15" i="18"/>
  <c r="AL24" i="18"/>
  <c r="V27" i="18"/>
  <c r="X31" i="18"/>
  <c r="W31" i="18"/>
  <c r="V32" i="18"/>
  <c r="AJ28" i="18"/>
  <c r="AJ27" i="18"/>
  <c r="AJ22" i="18"/>
  <c r="AJ16" i="18"/>
  <c r="S31" i="18"/>
  <c r="V30" i="18"/>
  <c r="V31" i="18"/>
  <c r="U31" i="18"/>
  <c r="T31" i="18"/>
  <c r="AJ10" i="18"/>
  <c r="AJ18" i="18"/>
  <c r="AJ12" i="18"/>
  <c r="AJ14" i="18"/>
  <c r="AJ20" i="18"/>
  <c r="AJ23" i="18"/>
  <c r="AJ7" i="18"/>
  <c r="AJ6" i="18"/>
  <c r="AJ21" i="18"/>
  <c r="R31" i="18"/>
  <c r="AJ5" i="18"/>
  <c r="Q31" i="18"/>
  <c r="AJ17" i="18"/>
  <c r="AJ25" i="18"/>
  <c r="AJ4" i="18"/>
  <c r="AJ9" i="18"/>
  <c r="AL21" i="18"/>
  <c r="AH11" i="18"/>
  <c r="AL8" i="18"/>
  <c r="AH13" i="18"/>
  <c r="AJ15" i="18"/>
  <c r="AF19" i="18"/>
  <c r="AK26" i="18"/>
  <c r="AF17" i="18"/>
  <c r="W28" i="18"/>
  <c r="U28" i="18"/>
  <c r="AG10" i="18"/>
  <c r="AG14" i="18"/>
  <c r="AG19" i="18"/>
  <c r="AG24" i="18"/>
  <c r="X28" i="18"/>
  <c r="S28" i="18"/>
  <c r="Q28" i="18"/>
  <c r="T28" i="18"/>
  <c r="V28" i="18"/>
  <c r="AG25" i="18"/>
  <c r="AG18" i="18"/>
  <c r="AG22" i="18"/>
  <c r="AG16" i="18"/>
  <c r="AG4" i="18"/>
  <c r="AG9" i="18"/>
  <c r="AG23" i="18"/>
  <c r="AG7" i="18"/>
  <c r="AG17" i="18"/>
  <c r="S30" i="18"/>
  <c r="AG28" i="18"/>
  <c r="AG27" i="18"/>
  <c r="S32" i="18"/>
  <c r="R28" i="18"/>
  <c r="AG5" i="18"/>
  <c r="AG20" i="18"/>
  <c r="AG6" i="18"/>
  <c r="S27" i="18"/>
  <c r="AG12" i="18"/>
  <c r="AH15" i="18"/>
  <c r="AE15" i="18"/>
  <c r="AI17" i="18"/>
  <c r="AF21" i="18"/>
  <c r="AH21" i="18"/>
  <c r="AK15" i="18"/>
  <c r="AG11" i="18"/>
  <c r="AE13" i="18"/>
  <c r="R30" i="18"/>
  <c r="AI18" i="18"/>
  <c r="AI9" i="18"/>
  <c r="AI10" i="18"/>
  <c r="AI20" i="18"/>
  <c r="W30" i="18"/>
  <c r="U30" i="18"/>
  <c r="AI22" i="18"/>
  <c r="AI28" i="18"/>
  <c r="AI23" i="18"/>
  <c r="AI7" i="18"/>
  <c r="AI6" i="18"/>
  <c r="AI11" i="18"/>
  <c r="AI8" i="18"/>
  <c r="AI27" i="18"/>
  <c r="AI16" i="18"/>
  <c r="AI4" i="18"/>
  <c r="AI25" i="18"/>
  <c r="AI14" i="18"/>
  <c r="AI12" i="18"/>
  <c r="AI5" i="18"/>
  <c r="AG8" i="18"/>
  <c r="AL19" i="18"/>
  <c r="AH19" i="18"/>
  <c r="AJ11" i="18"/>
  <c r="AK17" i="18"/>
  <c r="AI13" i="18"/>
  <c r="AJ8" i="18"/>
  <c r="AI15" i="18"/>
  <c r="X27" i="18"/>
  <c r="W33" i="18"/>
  <c r="AL5" i="18"/>
  <c r="AL18" i="18"/>
  <c r="AL7" i="18"/>
  <c r="AL23" i="18"/>
  <c r="U33" i="18"/>
  <c r="S33" i="18"/>
  <c r="V33" i="18"/>
  <c r="Q33" i="18"/>
  <c r="X33" i="18"/>
  <c r="AL22" i="18"/>
  <c r="AL9" i="18"/>
  <c r="AL25" i="18"/>
  <c r="AL16" i="18"/>
  <c r="AL20" i="18"/>
  <c r="AL12" i="18"/>
  <c r="AL11" i="18"/>
  <c r="R33" i="18"/>
  <c r="AL4" i="18"/>
  <c r="AL14" i="18"/>
  <c r="AL15" i="18"/>
  <c r="AL6" i="18"/>
  <c r="X32" i="18"/>
  <c r="AL10" i="18"/>
  <c r="AL27" i="18"/>
  <c r="X30" i="18"/>
  <c r="T33" i="18"/>
  <c r="AL28" i="18"/>
  <c r="AL26" i="18"/>
  <c r="AI26" i="18"/>
  <c r="AF26" i="18"/>
  <c r="AF13" i="18"/>
  <c r="AL13" i="18"/>
  <c r="AI19" i="18"/>
  <c r="AJ19" i="18"/>
  <c r="AE26" i="18"/>
  <c r="AH24" i="18"/>
  <c r="AJ26" i="18"/>
  <c r="AJ24" i="18"/>
  <c r="AE17" i="18"/>
  <c r="AG26" i="18"/>
  <c r="AG13" i="18"/>
  <c r="AH26" i="18"/>
  <c r="AK19" i="18"/>
  <c r="AK11" i="18"/>
  <c r="AE8" i="18"/>
  <c r="AK13" i="18"/>
  <c r="AG21" i="18"/>
  <c r="R32" i="18"/>
  <c r="AK18" i="18"/>
  <c r="AK25" i="18"/>
  <c r="AK10" i="18"/>
  <c r="AK7" i="18"/>
  <c r="AK20" i="18"/>
  <c r="W32" i="18"/>
  <c r="U32" i="18"/>
  <c r="AK9" i="18"/>
  <c r="AK28" i="18"/>
  <c r="AK23" i="18"/>
  <c r="AK6" i="18"/>
  <c r="AK22" i="18"/>
  <c r="AK16" i="18"/>
  <c r="AK24" i="18"/>
  <c r="AK4" i="18"/>
  <c r="AK27" i="18"/>
  <c r="AK12" i="18"/>
  <c r="AK14" i="18"/>
  <c r="AK5" i="18"/>
  <c r="AK8" i="18"/>
  <c r="AF10" i="18"/>
  <c r="AF25" i="18"/>
  <c r="AF11" i="18"/>
  <c r="AF4" i="18"/>
  <c r="AF18" i="18"/>
  <c r="AF14" i="18"/>
  <c r="R27" i="18"/>
  <c r="W27" i="18"/>
  <c r="AF28" i="18"/>
  <c r="AF5" i="18"/>
  <c r="AF9" i="18"/>
  <c r="AF8" i="18"/>
  <c r="AF24" i="18"/>
  <c r="AF6" i="18"/>
  <c r="AF7" i="18"/>
  <c r="AF22" i="18"/>
  <c r="AF20" i="18"/>
  <c r="U27" i="18"/>
  <c r="AF27" i="18"/>
  <c r="AF12" i="18"/>
  <c r="AF16" i="18"/>
  <c r="AF23" i="18"/>
  <c r="AE19" i="18"/>
  <c r="AJ13" i="18"/>
  <c r="AL17" i="18"/>
  <c r="AF15" i="18"/>
  <c r="W26" i="18"/>
  <c r="U26" i="18"/>
  <c r="Q27" i="18"/>
  <c r="AE9" i="18"/>
  <c r="AE28" i="18"/>
  <c r="AE25" i="18"/>
  <c r="AE12" i="18"/>
  <c r="AE11" i="18"/>
  <c r="AE21" i="18"/>
  <c r="AE4" i="18"/>
  <c r="X26" i="18"/>
  <c r="S26" i="18"/>
  <c r="Q26" i="18"/>
  <c r="T26" i="18"/>
  <c r="R26" i="18"/>
  <c r="V26" i="18"/>
  <c r="AE27" i="18"/>
  <c r="AE22" i="18"/>
  <c r="AE20" i="18"/>
  <c r="AE5" i="18"/>
  <c r="AE7" i="18"/>
  <c r="Q32" i="18"/>
  <c r="AE10" i="18"/>
  <c r="AE16" i="18"/>
  <c r="Q30" i="18"/>
  <c r="AE14" i="18"/>
  <c r="AE23" i="18"/>
  <c r="AE6" i="18"/>
  <c r="AE18" i="18"/>
  <c r="A8" i="17"/>
  <c r="AA8" i="17" s="1"/>
  <c r="A12" i="17"/>
  <c r="AA12" i="17" s="1"/>
  <c r="A24" i="17"/>
  <c r="AA24" i="17" s="1"/>
  <c r="A28" i="17"/>
  <c r="AA28" i="17" s="1"/>
  <c r="A5" i="17"/>
  <c r="AA5" i="17" s="1"/>
  <c r="A9" i="17"/>
  <c r="AA9" i="17" s="1"/>
  <c r="A21" i="17"/>
  <c r="AA21" i="17" s="1"/>
  <c r="A25" i="17"/>
  <c r="AA25" i="17" s="1"/>
  <c r="A6" i="17"/>
  <c r="AA6" i="17" s="1"/>
  <c r="A23" i="17"/>
  <c r="AA23" i="17" s="1"/>
  <c r="A18" i="17"/>
  <c r="AA18" i="17" s="1"/>
  <c r="A26" i="17"/>
  <c r="AA26" i="17" s="1"/>
  <c r="A11" i="17"/>
  <c r="AA11" i="17" s="1"/>
  <c r="A19" i="17"/>
  <c r="AA19" i="17" s="1"/>
  <c r="AM7" i="18"/>
  <c r="AM15" i="18"/>
  <c r="AN12" i="18"/>
  <c r="AM17" i="18"/>
  <c r="AM13" i="18"/>
  <c r="AN17" i="18"/>
  <c r="AM12" i="18"/>
  <c r="AM8" i="18"/>
  <c r="AN16" i="18"/>
  <c r="AM6" i="18"/>
  <c r="AM26" i="18"/>
  <c r="AN13" i="18"/>
  <c r="AM11" i="18"/>
  <c r="AN24" i="18"/>
  <c r="AN15" i="18"/>
  <c r="AM4" i="18"/>
  <c r="AM10" i="18"/>
  <c r="AM9" i="18"/>
  <c r="AM5" i="18"/>
  <c r="AM22" i="18"/>
  <c r="AM18" i="18"/>
  <c r="AM27" i="18"/>
  <c r="AM25" i="18"/>
  <c r="AM14" i="18"/>
  <c r="AM28" i="18"/>
  <c r="AN11" i="18"/>
  <c r="AN8" i="18"/>
  <c r="AM20" i="18"/>
  <c r="AN6" i="18"/>
  <c r="AN23" i="18"/>
  <c r="AN21" i="18"/>
  <c r="AM16" i="18"/>
  <c r="AN20" i="18"/>
  <c r="AM19" i="18"/>
  <c r="AN19" i="18"/>
  <c r="AN26" i="18"/>
  <c r="AM24" i="18"/>
  <c r="AM21" i="18"/>
  <c r="AN7" i="18"/>
  <c r="AM23" i="18"/>
  <c r="A40" i="17" l="1"/>
  <c r="AA40" i="17" s="1"/>
  <c r="A37" i="17"/>
  <c r="AA37" i="17" s="1"/>
  <c r="A30" i="17"/>
  <c r="AA30" i="17" s="1"/>
  <c r="A38" i="17"/>
  <c r="AA38" i="17" s="1"/>
  <c r="A31" i="17"/>
  <c r="AA31" i="17" s="1"/>
  <c r="A35" i="17"/>
  <c r="AA35" i="17" s="1"/>
  <c r="A3" i="17"/>
  <c r="AA3" i="17" s="1"/>
  <c r="A10" i="17"/>
  <c r="AA10" i="17" s="1"/>
  <c r="A15" i="17"/>
  <c r="AA15" i="17" s="1"/>
  <c r="A22" i="17"/>
  <c r="AA22" i="17" s="1"/>
  <c r="A33" i="17"/>
  <c r="AA33" i="17" s="1"/>
  <c r="A17" i="17"/>
  <c r="AA17" i="17" s="1"/>
  <c r="A36" i="17"/>
  <c r="AA36" i="17" s="1"/>
  <c r="A20" i="17"/>
  <c r="AA20" i="17" s="1"/>
  <c r="A4" i="17"/>
  <c r="AA4" i="17" s="1"/>
  <c r="A27" i="17"/>
  <c r="AA27" i="17" s="1"/>
  <c r="A34" i="17"/>
  <c r="AA34" i="17" s="1"/>
  <c r="A39" i="17"/>
  <c r="AA39" i="17" s="1"/>
  <c r="A7" i="17"/>
  <c r="AA7" i="17" s="1"/>
  <c r="A14" i="17"/>
  <c r="AA14" i="17" s="1"/>
  <c r="A29" i="17"/>
  <c r="AA29" i="17" s="1"/>
  <c r="A13" i="17"/>
  <c r="AA13" i="17" s="1"/>
  <c r="A32" i="17"/>
  <c r="AA32" i="17" s="1"/>
  <c r="A16" i="17"/>
  <c r="AA16" i="17" s="1"/>
  <c r="W5" i="17"/>
  <c r="A41" i="17"/>
  <c r="AA41" i="17" s="1"/>
  <c r="A42" i="17"/>
  <c r="AA42" i="17" s="1"/>
  <c r="B3" i="17"/>
  <c r="B4" i="17" s="1"/>
  <c r="X5" i="17"/>
  <c r="C4" i="17" l="1"/>
  <c r="W6" i="17"/>
  <c r="X6" i="17" s="1"/>
  <c r="W7" i="17" s="1"/>
  <c r="X7" i="17" s="1"/>
  <c r="W8" i="17" s="1"/>
  <c r="X8" i="17" s="1"/>
  <c r="A57" i="17"/>
  <c r="AA57" i="17" s="1"/>
  <c r="A58" i="17"/>
  <c r="AA58" i="17" s="1"/>
  <c r="A46" i="17"/>
  <c r="AA46" i="17" s="1"/>
  <c r="A64" i="17"/>
  <c r="AA64" i="17" s="1"/>
  <c r="A60" i="17"/>
  <c r="AA60" i="17" s="1"/>
  <c r="A49" i="17"/>
  <c r="AA49" i="17" s="1"/>
  <c r="A65" i="17"/>
  <c r="AA65" i="17" s="1"/>
  <c r="A48" i="17"/>
  <c r="AA48" i="17" s="1"/>
  <c r="A50" i="17"/>
  <c r="AA50" i="17" s="1"/>
  <c r="A66" i="17"/>
  <c r="AA66" i="17" s="1"/>
  <c r="A63" i="17"/>
  <c r="AA63" i="17" s="1"/>
  <c r="A47" i="17"/>
  <c r="AA47" i="17" s="1"/>
  <c r="A59" i="17"/>
  <c r="AA59" i="17" s="1"/>
  <c r="A43" i="17"/>
  <c r="AA43" i="17" s="1"/>
  <c r="A53" i="17"/>
  <c r="AA53" i="17" s="1"/>
  <c r="A54" i="17"/>
  <c r="AA54" i="17" s="1"/>
  <c r="A56" i="17"/>
  <c r="AA56" i="17" s="1"/>
  <c r="A52" i="17"/>
  <c r="AA52" i="17" s="1"/>
  <c r="A61" i="17"/>
  <c r="AA61" i="17" s="1"/>
  <c r="A44" i="17"/>
  <c r="AA44" i="17" s="1"/>
  <c r="A62" i="17"/>
  <c r="AA62" i="17" s="1"/>
  <c r="A45" i="17"/>
  <c r="AA45" i="17" s="1"/>
  <c r="A55" i="17"/>
  <c r="AA55" i="17" s="1"/>
  <c r="A51" i="17"/>
  <c r="AA51" i="17" s="1"/>
  <c r="B5" i="17"/>
  <c r="H3" i="17"/>
  <c r="I3" i="17"/>
  <c r="D4" i="17"/>
  <c r="E4" i="17"/>
  <c r="D3" i="17"/>
  <c r="G4" i="17"/>
  <c r="F3" i="17"/>
  <c r="M3" i="17"/>
  <c r="H4" i="17"/>
  <c r="J3" i="17"/>
  <c r="L4" i="17"/>
  <c r="F4" i="17"/>
  <c r="G3" i="17"/>
  <c r="K3" i="17"/>
  <c r="K4" i="17"/>
  <c r="J4" i="17"/>
  <c r="I4" i="17"/>
  <c r="L3" i="17"/>
  <c r="M4" i="17"/>
  <c r="E3" i="17"/>
  <c r="Y43" i="17" l="1"/>
  <c r="X43" i="17"/>
  <c r="Y41" i="17"/>
  <c r="Y40" i="17"/>
  <c r="U45" i="17"/>
  <c r="W45" i="17"/>
  <c r="AK3" i="17"/>
  <c r="S45" i="17"/>
  <c r="P45" i="17"/>
  <c r="Q45" i="17"/>
  <c r="T45" i="17"/>
  <c r="X45" i="17"/>
  <c r="Y45" i="17"/>
  <c r="R45" i="17"/>
  <c r="V45" i="17"/>
  <c r="Y42" i="17"/>
  <c r="X42" i="17"/>
  <c r="AJ3" i="17"/>
  <c r="R44" i="17"/>
  <c r="T44" i="17"/>
  <c r="X41" i="17"/>
  <c r="X44" i="17"/>
  <c r="U44" i="17"/>
  <c r="X40" i="17"/>
  <c r="Y44" i="17"/>
  <c r="Q44" i="17"/>
  <c r="S44" i="17"/>
  <c r="W44" i="17"/>
  <c r="V44" i="17"/>
  <c r="P44" i="17"/>
  <c r="X36" i="17"/>
  <c r="Y36" i="17"/>
  <c r="X39" i="17"/>
  <c r="Y39" i="17"/>
  <c r="X37" i="17"/>
  <c r="Y37" i="17"/>
  <c r="X38" i="17"/>
  <c r="Y38" i="17"/>
  <c r="AJ4" i="17"/>
  <c r="AK4" i="17"/>
  <c r="A153" i="17"/>
  <c r="AA153" i="17" s="1"/>
  <c r="A158" i="17"/>
  <c r="AA158" i="17" s="1"/>
  <c r="A172" i="17"/>
  <c r="AA172" i="17" s="1"/>
  <c r="A150" i="17"/>
  <c r="AA150" i="17" s="1"/>
  <c r="A68" i="17"/>
  <c r="AA68" i="17" s="1"/>
  <c r="A83" i="17"/>
  <c r="AA83" i="17" s="1"/>
  <c r="A95" i="17"/>
  <c r="AA95" i="17" s="1"/>
  <c r="A98" i="17"/>
  <c r="AA98" i="17" s="1"/>
  <c r="A76" i="17"/>
  <c r="AA76" i="17" s="1"/>
  <c r="A120" i="17"/>
  <c r="AA120" i="17" s="1"/>
  <c r="B6" i="17"/>
  <c r="C5" i="17"/>
  <c r="A89" i="17"/>
  <c r="AA89" i="17" s="1"/>
  <c r="A79" i="17"/>
  <c r="AA79" i="17" s="1"/>
  <c r="W9" i="17"/>
  <c r="X9" i="17" s="1"/>
  <c r="A186" i="17" s="1"/>
  <c r="AA186" i="17" s="1"/>
  <c r="J5" i="17"/>
  <c r="I5" i="17"/>
  <c r="A175" i="17" l="1"/>
  <c r="AA175" i="17" s="1"/>
  <c r="A147" i="17"/>
  <c r="AA147" i="17" s="1"/>
  <c r="A178" i="17"/>
  <c r="AA178" i="17" s="1"/>
  <c r="A157" i="17"/>
  <c r="AA157" i="17" s="1"/>
  <c r="A146" i="17"/>
  <c r="AA146" i="17" s="1"/>
  <c r="A121" i="17"/>
  <c r="AA121" i="17" s="1"/>
  <c r="A173" i="17"/>
  <c r="AA173" i="17" s="1"/>
  <c r="A180" i="17"/>
  <c r="AA180" i="17" s="1"/>
  <c r="A179" i="17"/>
  <c r="AA179" i="17" s="1"/>
  <c r="A176" i="17"/>
  <c r="AA176" i="17" s="1"/>
  <c r="A161" i="17"/>
  <c r="AA161" i="17" s="1"/>
  <c r="A160" i="17"/>
  <c r="AA160" i="17" s="1"/>
  <c r="A177" i="17"/>
  <c r="AA177" i="17" s="1"/>
  <c r="A181" i="17"/>
  <c r="AA181" i="17" s="1"/>
  <c r="A156" i="17"/>
  <c r="AA156" i="17" s="1"/>
  <c r="A149" i="17"/>
  <c r="AA149" i="17" s="1"/>
  <c r="A162" i="17"/>
  <c r="AA162" i="17" s="1"/>
  <c r="A168" i="17"/>
  <c r="AA168" i="17" s="1"/>
  <c r="A166" i="17"/>
  <c r="AA166" i="17" s="1"/>
  <c r="A167" i="17"/>
  <c r="AA167" i="17" s="1"/>
  <c r="A159" i="17"/>
  <c r="AA159" i="17" s="1"/>
  <c r="A170" i="17"/>
  <c r="AA170" i="17" s="1"/>
  <c r="A171" i="17"/>
  <c r="AA171" i="17" s="1"/>
  <c r="A155" i="17"/>
  <c r="AA155" i="17" s="1"/>
  <c r="A164" i="17"/>
  <c r="AA164" i="17" s="1"/>
  <c r="A174" i="17"/>
  <c r="AA174" i="17" s="1"/>
  <c r="A151" i="17"/>
  <c r="AA151" i="17" s="1"/>
  <c r="A165" i="17"/>
  <c r="AA165" i="17" s="1"/>
  <c r="A169" i="17"/>
  <c r="AA169" i="17" s="1"/>
  <c r="A182" i="17"/>
  <c r="AA182" i="17" s="1"/>
  <c r="A154" i="17"/>
  <c r="AA154" i="17" s="1"/>
  <c r="A152" i="17"/>
  <c r="AA152" i="17" s="1"/>
  <c r="A148" i="17"/>
  <c r="AA148" i="17" s="1"/>
  <c r="A163" i="17"/>
  <c r="AA163" i="17" s="1"/>
  <c r="A190" i="17"/>
  <c r="AA190" i="17" s="1"/>
  <c r="A185" i="17"/>
  <c r="AA185" i="17" s="1"/>
  <c r="A189" i="17"/>
  <c r="AA189" i="17" s="1"/>
  <c r="A194" i="17"/>
  <c r="AA194" i="17" s="1"/>
  <c r="A125" i="17"/>
  <c r="AA125" i="17" s="1"/>
  <c r="A187" i="17"/>
  <c r="AA187" i="17" s="1"/>
  <c r="A183" i="17"/>
  <c r="AA183" i="17" s="1"/>
  <c r="A188" i="17"/>
  <c r="AA188" i="17" s="1"/>
  <c r="A191" i="17"/>
  <c r="AA191" i="17" s="1"/>
  <c r="A195" i="17"/>
  <c r="AA195" i="17" s="1"/>
  <c r="A192" i="17"/>
  <c r="AA192" i="17" s="1"/>
  <c r="A193" i="17"/>
  <c r="AA193" i="17" s="1"/>
  <c r="A184" i="17"/>
  <c r="AA184" i="17" s="1"/>
  <c r="A144" i="17"/>
  <c r="AA144" i="17" s="1"/>
  <c r="A138" i="17"/>
  <c r="AA138" i="17" s="1"/>
  <c r="A137" i="17"/>
  <c r="AA137" i="17" s="1"/>
  <c r="A136" i="17"/>
  <c r="AA136" i="17" s="1"/>
  <c r="A141" i="17"/>
  <c r="AA141" i="17" s="1"/>
  <c r="A124" i="17"/>
  <c r="AA124" i="17" s="1"/>
  <c r="A142" i="17"/>
  <c r="AA142" i="17" s="1"/>
  <c r="A71" i="17"/>
  <c r="AA71" i="17" s="1"/>
  <c r="A77" i="17"/>
  <c r="AA77" i="17" s="1"/>
  <c r="A88" i="17"/>
  <c r="AA88" i="17" s="1"/>
  <c r="A132" i="17"/>
  <c r="AA132" i="17" s="1"/>
  <c r="A145" i="17"/>
  <c r="AA145" i="17" s="1"/>
  <c r="A134" i="17"/>
  <c r="AA134" i="17" s="1"/>
  <c r="A101" i="17"/>
  <c r="AA101" i="17" s="1"/>
  <c r="A67" i="17"/>
  <c r="AA67" i="17" s="1"/>
  <c r="A90" i="17"/>
  <c r="AA90" i="17" s="1"/>
  <c r="A143" i="17"/>
  <c r="AA143" i="17" s="1"/>
  <c r="A128" i="17"/>
  <c r="AA128" i="17" s="1"/>
  <c r="A109" i="17"/>
  <c r="AA109" i="17" s="1"/>
  <c r="A123" i="17"/>
  <c r="AA123" i="17" s="1"/>
  <c r="A114" i="17"/>
  <c r="AA114" i="17" s="1"/>
  <c r="A127" i="17"/>
  <c r="AA127" i="17" s="1"/>
  <c r="A81" i="17"/>
  <c r="AA81" i="17" s="1"/>
  <c r="A113" i="17"/>
  <c r="AA113" i="17" s="1"/>
  <c r="A86" i="17"/>
  <c r="AA86" i="17" s="1"/>
  <c r="A91" i="17"/>
  <c r="AA91" i="17" s="1"/>
  <c r="A108" i="17"/>
  <c r="AA108" i="17" s="1"/>
  <c r="A104" i="17"/>
  <c r="AA104" i="17" s="1"/>
  <c r="A73" i="17"/>
  <c r="AA73" i="17" s="1"/>
  <c r="A107" i="17"/>
  <c r="AA107" i="17" s="1"/>
  <c r="A100" i="17"/>
  <c r="AA100" i="17" s="1"/>
  <c r="A78" i="17"/>
  <c r="AA78" i="17" s="1"/>
  <c r="A82" i="17"/>
  <c r="AA82" i="17" s="1"/>
  <c r="A80" i="17"/>
  <c r="AA80" i="17" s="1"/>
  <c r="A115" i="17"/>
  <c r="AA115" i="17" s="1"/>
  <c r="A92" i="17"/>
  <c r="AA92" i="17" s="1"/>
  <c r="A118" i="17"/>
  <c r="AA118" i="17" s="1"/>
  <c r="A99" i="17"/>
  <c r="AA99" i="17" s="1"/>
  <c r="A116" i="17"/>
  <c r="AA116" i="17" s="1"/>
  <c r="A119" i="17"/>
  <c r="AA119" i="17" s="1"/>
  <c r="A122" i="17"/>
  <c r="AA122" i="17" s="1"/>
  <c r="A94" i="17"/>
  <c r="AA94" i="17" s="1"/>
  <c r="A112" i="17"/>
  <c r="AA112" i="17" s="1"/>
  <c r="A102" i="17"/>
  <c r="AA102" i="17" s="1"/>
  <c r="A97" i="17"/>
  <c r="AA97" i="17" s="1"/>
  <c r="A93" i="17"/>
  <c r="AA93" i="17" s="1"/>
  <c r="A69" i="17"/>
  <c r="AA69" i="17" s="1"/>
  <c r="A140" i="17"/>
  <c r="AA140" i="17" s="1"/>
  <c r="A87" i="17"/>
  <c r="AA87" i="17" s="1"/>
  <c r="A106" i="17"/>
  <c r="AA106" i="17" s="1"/>
  <c r="A84" i="17"/>
  <c r="AA84" i="17" s="1"/>
  <c r="A70" i="17"/>
  <c r="AA70" i="17" s="1"/>
  <c r="A110" i="17"/>
  <c r="AA110" i="17" s="1"/>
  <c r="A135" i="17"/>
  <c r="AA135" i="17" s="1"/>
  <c r="A111" i="17"/>
  <c r="AA111" i="17" s="1"/>
  <c r="A72" i="17"/>
  <c r="AA72" i="17" s="1"/>
  <c r="A131" i="17"/>
  <c r="AA131" i="17" s="1"/>
  <c r="A75" i="17"/>
  <c r="AA75" i="17" s="1"/>
  <c r="B7" i="17"/>
  <c r="C6" i="17"/>
  <c r="A130" i="17"/>
  <c r="AA130" i="17" s="1"/>
  <c r="A129" i="17"/>
  <c r="AA129" i="17" s="1"/>
  <c r="A96" i="17"/>
  <c r="AA96" i="17" s="1"/>
  <c r="A74" i="17"/>
  <c r="AA74" i="17" s="1"/>
  <c r="A85" i="17"/>
  <c r="AA85" i="17" s="1"/>
  <c r="A103" i="17"/>
  <c r="AA103" i="17" s="1"/>
  <c r="A139" i="17"/>
  <c r="AA139" i="17" s="1"/>
  <c r="A126" i="17"/>
  <c r="AA126" i="17" s="1"/>
  <c r="A117" i="17"/>
  <c r="AA117" i="17" s="1"/>
  <c r="A133" i="17"/>
  <c r="AA133" i="17" s="1"/>
  <c r="A105" i="17"/>
  <c r="AA105" i="17" s="1"/>
  <c r="D5" i="17"/>
  <c r="M5" i="17"/>
  <c r="E5" i="17"/>
  <c r="L5" i="17"/>
  <c r="F5" i="17"/>
  <c r="G5" i="17"/>
  <c r="D6" i="17"/>
  <c r="H5" i="17"/>
  <c r="K5" i="17"/>
  <c r="J6" i="17"/>
  <c r="F6" i="17"/>
  <c r="I6" i="17"/>
  <c r="M6" i="17"/>
  <c r="K6" i="17"/>
  <c r="AJ5" i="17" l="1"/>
  <c r="AK5" i="17"/>
  <c r="AK6" i="17"/>
  <c r="B8" i="17"/>
  <c r="C7" i="17"/>
  <c r="H6" i="17"/>
  <c r="L6" i="17"/>
  <c r="K7" i="17"/>
  <c r="F7" i="17"/>
  <c r="G6" i="17"/>
  <c r="E7" i="17"/>
  <c r="M7" i="17"/>
  <c r="I7" i="17"/>
  <c r="E6" i="17"/>
  <c r="H7" i="17"/>
  <c r="L7" i="17"/>
  <c r="J7" i="17"/>
  <c r="G7" i="17"/>
  <c r="AJ6" i="17" l="1"/>
  <c r="AJ7" i="17"/>
  <c r="AK7" i="17"/>
  <c r="B9" i="17"/>
  <c r="C8" i="17"/>
  <c r="L8" i="17"/>
  <c r="D7" i="17"/>
  <c r="M8" i="17"/>
  <c r="H8" i="17"/>
  <c r="D8" i="17"/>
  <c r="AJ8" i="17" l="1"/>
  <c r="AK8" i="17"/>
  <c r="B10" i="17"/>
  <c r="C9" i="17"/>
  <c r="F8" i="17"/>
  <c r="I8" i="17"/>
  <c r="L9" i="17"/>
  <c r="K8" i="17"/>
  <c r="E8" i="17"/>
  <c r="G8" i="17"/>
  <c r="J8" i="17"/>
  <c r="F9" i="17"/>
  <c r="AJ9" i="17" l="1"/>
  <c r="B11" i="17"/>
  <c r="C10" i="17"/>
  <c r="I9" i="17"/>
  <c r="D9" i="17"/>
  <c r="M9" i="17"/>
  <c r="H9" i="17"/>
  <c r="K9" i="17"/>
  <c r="J9" i="17"/>
  <c r="E9" i="17"/>
  <c r="G9" i="17"/>
  <c r="D10" i="17"/>
  <c r="G10" i="17"/>
  <c r="AK9" i="17" l="1"/>
  <c r="B12" i="17"/>
  <c r="C11" i="17"/>
  <c r="L10" i="17"/>
  <c r="F10" i="17"/>
  <c r="M11" i="17"/>
  <c r="I10" i="17"/>
  <c r="J10" i="17"/>
  <c r="M10" i="17"/>
  <c r="H10" i="17"/>
  <c r="E10" i="17"/>
  <c r="L11" i="17"/>
  <c r="K10" i="17"/>
  <c r="AJ10" i="17" l="1"/>
  <c r="AK10" i="17"/>
  <c r="AJ11" i="17"/>
  <c r="AK11" i="17"/>
  <c r="B13" i="17"/>
  <c r="C12" i="17"/>
  <c r="F11" i="17"/>
  <c r="L12" i="17"/>
  <c r="I12" i="17"/>
  <c r="G12" i="17"/>
  <c r="G11" i="17"/>
  <c r="E12" i="17"/>
  <c r="J12" i="17"/>
  <c r="K11" i="17"/>
  <c r="H11" i="17"/>
  <c r="E11" i="17"/>
  <c r="F12" i="17"/>
  <c r="J11" i="17"/>
  <c r="D12" i="17"/>
  <c r="D11" i="17"/>
  <c r="I11" i="17"/>
  <c r="AJ12" i="17" l="1"/>
  <c r="B14" i="17"/>
  <c r="C13" i="17"/>
  <c r="H12" i="17"/>
  <c r="M12" i="17"/>
  <c r="I13" i="17"/>
  <c r="K12" i="17"/>
  <c r="G13" i="17"/>
  <c r="AK12" i="17" l="1"/>
  <c r="B15" i="17"/>
  <c r="C14" i="17"/>
  <c r="H13" i="17"/>
  <c r="I14" i="17"/>
  <c r="M14" i="17"/>
  <c r="F14" i="17"/>
  <c r="K13" i="17"/>
  <c r="M13" i="17"/>
  <c r="G14" i="17"/>
  <c r="J13" i="17"/>
  <c r="D13" i="17"/>
  <c r="K14" i="17"/>
  <c r="L14" i="17"/>
  <c r="L13" i="17"/>
  <c r="D14" i="17"/>
  <c r="E13" i="17"/>
  <c r="F13" i="17"/>
  <c r="H14" i="17"/>
  <c r="AK13" i="17" l="1"/>
  <c r="AJ13" i="17"/>
  <c r="AJ14" i="17"/>
  <c r="AK14" i="17"/>
  <c r="B16" i="17"/>
  <c r="C15" i="17"/>
  <c r="L15" i="17"/>
  <c r="E15" i="17"/>
  <c r="J14" i="17"/>
  <c r="E14" i="17"/>
  <c r="G15" i="17"/>
  <c r="AJ15" i="17" l="1"/>
  <c r="B17" i="17"/>
  <c r="C16" i="17"/>
  <c r="H15" i="17"/>
  <c r="I15" i="17"/>
  <c r="D15" i="17"/>
  <c r="J15" i="17"/>
  <c r="K15" i="17"/>
  <c r="M15" i="17"/>
  <c r="F15" i="17"/>
  <c r="K16" i="17"/>
  <c r="F16" i="17"/>
  <c r="L16" i="17"/>
  <c r="AK15" i="17" l="1"/>
  <c r="AJ16" i="17"/>
  <c r="B18" i="17"/>
  <c r="C17" i="17"/>
  <c r="I16" i="17"/>
  <c r="M17" i="17"/>
  <c r="M16" i="17"/>
  <c r="J16" i="17"/>
  <c r="G16" i="17"/>
  <c r="E16" i="17"/>
  <c r="D16" i="17"/>
  <c r="H16" i="17"/>
  <c r="J17" i="17"/>
  <c r="AK16" i="17" l="1"/>
  <c r="AK17" i="17"/>
  <c r="B19" i="17"/>
  <c r="C18" i="17"/>
  <c r="G17" i="17"/>
  <c r="K18" i="17"/>
  <c r="K17" i="17"/>
  <c r="E17" i="17"/>
  <c r="L17" i="17"/>
  <c r="I17" i="17"/>
  <c r="F18" i="17"/>
  <c r="F17" i="17"/>
  <c r="L18" i="17"/>
  <c r="J18" i="17"/>
  <c r="D17" i="17"/>
  <c r="H18" i="17"/>
  <c r="H17" i="17"/>
  <c r="G18" i="17"/>
  <c r="AJ17" i="17" l="1"/>
  <c r="AJ18" i="17"/>
  <c r="B20" i="17"/>
  <c r="C19" i="17"/>
  <c r="I18" i="17"/>
  <c r="D18" i="17"/>
  <c r="E18" i="17"/>
  <c r="M18" i="17"/>
  <c r="L19" i="17"/>
  <c r="D19" i="17"/>
  <c r="M19" i="17"/>
  <c r="AK18" i="17" l="1"/>
  <c r="AJ19" i="17"/>
  <c r="AK19" i="17"/>
  <c r="B21" i="17"/>
  <c r="C20" i="17"/>
  <c r="G19" i="17"/>
  <c r="H19" i="17"/>
  <c r="E20" i="17"/>
  <c r="K19" i="17"/>
  <c r="G20" i="17"/>
  <c r="I20" i="17"/>
  <c r="E19" i="17"/>
  <c r="I19" i="17"/>
  <c r="F19" i="17"/>
  <c r="J19" i="17"/>
  <c r="K20" i="17"/>
  <c r="H20" i="17"/>
  <c r="D20" i="17"/>
  <c r="F20" i="17"/>
  <c r="L20" i="17"/>
  <c r="AJ20" i="17" l="1"/>
  <c r="B22" i="17"/>
  <c r="C21" i="17"/>
  <c r="J21" i="17"/>
  <c r="M20" i="17"/>
  <c r="J20" i="17"/>
  <c r="M21" i="17"/>
  <c r="E21" i="17"/>
  <c r="AK20" i="17" l="1"/>
  <c r="AK21" i="17"/>
  <c r="B23" i="17"/>
  <c r="C22" i="17"/>
  <c r="F21" i="17"/>
  <c r="L22" i="17"/>
  <c r="H21" i="17"/>
  <c r="I21" i="17"/>
  <c r="D21" i="17"/>
  <c r="L21" i="17"/>
  <c r="G21" i="17"/>
  <c r="K21" i="17"/>
  <c r="F22" i="17"/>
  <c r="I22" i="17"/>
  <c r="H22" i="17"/>
  <c r="AJ21" i="17" l="1"/>
  <c r="AJ22" i="17"/>
  <c r="B24" i="17"/>
  <c r="C23" i="17"/>
  <c r="E22" i="17"/>
  <c r="M23" i="17"/>
  <c r="I23" i="17"/>
  <c r="K22" i="17"/>
  <c r="K23" i="17"/>
  <c r="H23" i="17"/>
  <c r="G22" i="17"/>
  <c r="D22" i="17"/>
  <c r="D23" i="17"/>
  <c r="M22" i="17"/>
  <c r="J22" i="17"/>
  <c r="E23" i="17"/>
  <c r="AK22" i="17" l="1"/>
  <c r="AK23" i="17"/>
  <c r="B25" i="17"/>
  <c r="C24" i="17"/>
  <c r="G23" i="17"/>
  <c r="F23" i="17"/>
  <c r="J23" i="17"/>
  <c r="L23" i="17"/>
  <c r="I24" i="17"/>
  <c r="L24" i="17"/>
  <c r="K24" i="17"/>
  <c r="AJ23" i="17" l="1"/>
  <c r="AJ24" i="17"/>
  <c r="B26" i="17"/>
  <c r="C25" i="17"/>
  <c r="E24" i="17"/>
  <c r="J24" i="17"/>
  <c r="G24" i="17"/>
  <c r="F24" i="17"/>
  <c r="D24" i="17"/>
  <c r="H24" i="17"/>
  <c r="D25" i="17"/>
  <c r="M24" i="17"/>
  <c r="H25" i="17"/>
  <c r="I25" i="17"/>
  <c r="AK24" i="17" l="1"/>
  <c r="B27" i="17"/>
  <c r="C26" i="17"/>
  <c r="K25" i="17"/>
  <c r="J25" i="17"/>
  <c r="L25" i="17"/>
  <c r="K26" i="17"/>
  <c r="M25" i="17"/>
  <c r="F25" i="17"/>
  <c r="E25" i="17"/>
  <c r="G25" i="17"/>
  <c r="J26" i="17"/>
  <c r="G26" i="17"/>
  <c r="AK25" i="17" l="1"/>
  <c r="AJ25" i="17"/>
  <c r="B28" i="17"/>
  <c r="C27" i="17"/>
  <c r="H26" i="17"/>
  <c r="M26" i="17"/>
  <c r="D26" i="17"/>
  <c r="I26" i="17"/>
  <c r="M27" i="17"/>
  <c r="H27" i="17"/>
  <c r="L26" i="17"/>
  <c r="L27" i="17"/>
  <c r="E26" i="17"/>
  <c r="F27" i="17"/>
  <c r="F26" i="17"/>
  <c r="K27" i="17"/>
  <c r="E27" i="17"/>
  <c r="AJ26" i="17" l="1"/>
  <c r="AK26" i="17"/>
  <c r="AJ27" i="17"/>
  <c r="AK27" i="17"/>
  <c r="B29" i="17"/>
  <c r="C28" i="17"/>
  <c r="D27" i="17"/>
  <c r="I28" i="17"/>
  <c r="G27" i="17"/>
  <c r="J27" i="17"/>
  <c r="L28" i="17"/>
  <c r="I27" i="17"/>
  <c r="K28" i="17"/>
  <c r="AJ28" i="17" l="1"/>
  <c r="B30" i="17"/>
  <c r="C29" i="17"/>
  <c r="H28" i="17"/>
  <c r="G28" i="17"/>
  <c r="D28" i="17"/>
  <c r="E28" i="17"/>
  <c r="G29" i="17"/>
  <c r="L29" i="17"/>
  <c r="M28" i="17"/>
  <c r="J28" i="17"/>
  <c r="I29" i="17"/>
  <c r="M29" i="17"/>
  <c r="E29" i="17"/>
  <c r="D29" i="17"/>
  <c r="F29" i="17"/>
  <c r="F28" i="17"/>
  <c r="J29" i="17"/>
  <c r="K29" i="17"/>
  <c r="H29" i="17"/>
  <c r="AK28" i="17" l="1"/>
  <c r="AJ29" i="17"/>
  <c r="AK29" i="17"/>
  <c r="B31" i="17"/>
  <c r="C30" i="17"/>
  <c r="E30" i="17"/>
  <c r="I30" i="17"/>
  <c r="F30" i="17"/>
  <c r="D30" i="17"/>
  <c r="K30" i="17"/>
  <c r="M30" i="17"/>
  <c r="AK30" i="17" l="1"/>
  <c r="B32" i="17"/>
  <c r="C31" i="17"/>
  <c r="J30" i="17"/>
  <c r="H31" i="17"/>
  <c r="M31" i="17"/>
  <c r="G30" i="17"/>
  <c r="G31" i="17"/>
  <c r="L31" i="17"/>
  <c r="L30" i="17"/>
  <c r="H30" i="17"/>
  <c r="F31" i="17"/>
  <c r="J31" i="17"/>
  <c r="E31" i="17"/>
  <c r="K31" i="17"/>
  <c r="I31" i="17"/>
  <c r="AJ30" i="17" l="1"/>
  <c r="AJ31" i="17"/>
  <c r="AK31" i="17"/>
  <c r="B33" i="17"/>
  <c r="C32" i="17"/>
  <c r="D32" i="17"/>
  <c r="D31" i="17"/>
  <c r="E32" i="17"/>
  <c r="B34" i="17" l="1"/>
  <c r="C33" i="17"/>
  <c r="L32" i="17"/>
  <c r="H33" i="17"/>
  <c r="D33" i="17"/>
  <c r="G32" i="17"/>
  <c r="J32" i="17"/>
  <c r="K32" i="17"/>
  <c r="M32" i="17"/>
  <c r="H32" i="17"/>
  <c r="F32" i="17"/>
  <c r="L33" i="17"/>
  <c r="I32" i="17"/>
  <c r="AJ32" i="17" l="1"/>
  <c r="AK32" i="17"/>
  <c r="AJ33" i="17"/>
  <c r="B35" i="17"/>
  <c r="C34" i="17"/>
  <c r="M34" i="17"/>
  <c r="E34" i="17"/>
  <c r="F33" i="17"/>
  <c r="M33" i="17"/>
  <c r="K33" i="17"/>
  <c r="J33" i="17"/>
  <c r="I33" i="17"/>
  <c r="L34" i="17"/>
  <c r="G33" i="17"/>
  <c r="E33" i="17"/>
  <c r="AK33" i="17" l="1"/>
  <c r="AJ34" i="17"/>
  <c r="AK34" i="17"/>
  <c r="B36" i="17"/>
  <c r="C35" i="17"/>
  <c r="D35" i="17"/>
  <c r="M35" i="17"/>
  <c r="G34" i="17"/>
  <c r="K34" i="17"/>
  <c r="D34" i="17"/>
  <c r="H34" i="17"/>
  <c r="F34" i="17"/>
  <c r="J34" i="17"/>
  <c r="I34" i="17"/>
  <c r="E35" i="17"/>
  <c r="AK35" i="17" l="1"/>
  <c r="B37" i="17"/>
  <c r="C36" i="17"/>
  <c r="L35" i="17"/>
  <c r="G35" i="17"/>
  <c r="L36" i="17"/>
  <c r="H35" i="17"/>
  <c r="K36" i="17"/>
  <c r="I35" i="17"/>
  <c r="M36" i="17"/>
  <c r="K35" i="17"/>
  <c r="F35" i="17"/>
  <c r="J35" i="17"/>
  <c r="AJ35" i="17" l="1"/>
  <c r="AJ36" i="17"/>
  <c r="AK36" i="17"/>
  <c r="B38" i="17"/>
  <c r="C37" i="17"/>
  <c r="G36" i="17"/>
  <c r="D37" i="17"/>
  <c r="F36" i="17"/>
  <c r="J36" i="17"/>
  <c r="I36" i="17"/>
  <c r="G37" i="17"/>
  <c r="E37" i="17"/>
  <c r="E36" i="17"/>
  <c r="D36" i="17"/>
  <c r="H36" i="17"/>
  <c r="B39" i="17" l="1"/>
  <c r="C38" i="17"/>
  <c r="H37" i="17"/>
  <c r="I37" i="17"/>
  <c r="M37" i="17"/>
  <c r="G38" i="17"/>
  <c r="L38" i="17"/>
  <c r="L37" i="17"/>
  <c r="K37" i="17"/>
  <c r="E38" i="17"/>
  <c r="J37" i="17"/>
  <c r="F37" i="17"/>
  <c r="AK37" i="17" l="1"/>
  <c r="AJ37" i="17"/>
  <c r="AJ38" i="17"/>
  <c r="B40" i="17"/>
  <c r="C39" i="17"/>
  <c r="H38" i="17"/>
  <c r="E39" i="17"/>
  <c r="M38" i="17"/>
  <c r="G39" i="17"/>
  <c r="F38" i="17"/>
  <c r="D38" i="17"/>
  <c r="K38" i="17"/>
  <c r="I38" i="17"/>
  <c r="J38" i="17"/>
  <c r="H39" i="17"/>
  <c r="AK38" i="17" l="1"/>
  <c r="B41" i="17"/>
  <c r="C40" i="17"/>
  <c r="F39" i="17"/>
  <c r="L39" i="17"/>
  <c r="I39" i="17"/>
  <c r="K39" i="17"/>
  <c r="D39" i="17"/>
  <c r="J40" i="17"/>
  <c r="J39" i="17"/>
  <c r="M39" i="17"/>
  <c r="AK39" i="17" l="1"/>
  <c r="AJ39" i="17"/>
  <c r="B42" i="17"/>
  <c r="C41" i="17"/>
  <c r="K40" i="17"/>
  <c r="G40" i="17"/>
  <c r="E40" i="17"/>
  <c r="I41" i="17"/>
  <c r="G41" i="17"/>
  <c r="F40" i="17"/>
  <c r="D40" i="17"/>
  <c r="D41" i="17"/>
  <c r="H41" i="17"/>
  <c r="M40" i="17"/>
  <c r="L40" i="17"/>
  <c r="I40" i="17"/>
  <c r="H40" i="17"/>
  <c r="M41" i="17"/>
  <c r="AJ40" i="17" l="1"/>
  <c r="AK40" i="17"/>
  <c r="AK41" i="17"/>
  <c r="B43" i="17"/>
  <c r="C42" i="17"/>
  <c r="L42" i="17"/>
  <c r="J41" i="17"/>
  <c r="F41" i="17"/>
  <c r="K41" i="17"/>
  <c r="L41" i="17"/>
  <c r="E41" i="17"/>
  <c r="G42" i="17"/>
  <c r="K42" i="17"/>
  <c r="AJ41" i="17" l="1"/>
  <c r="AJ42" i="17"/>
  <c r="B44" i="17"/>
  <c r="C43" i="17"/>
  <c r="M42" i="17"/>
  <c r="I42" i="17"/>
  <c r="J43" i="17"/>
  <c r="J42" i="17"/>
  <c r="M43" i="17"/>
  <c r="G43" i="17"/>
  <c r="H42" i="17"/>
  <c r="F42" i="17"/>
  <c r="K43" i="17"/>
  <c r="E42" i="17"/>
  <c r="L43" i="17"/>
  <c r="I43" i="17"/>
  <c r="D42" i="17"/>
  <c r="D43" i="17"/>
  <c r="AK42" i="17" l="1"/>
  <c r="AJ43" i="17"/>
  <c r="AK43" i="17"/>
  <c r="B45" i="17"/>
  <c r="C44" i="17"/>
  <c r="M44" i="17"/>
  <c r="H44" i="17"/>
  <c r="F43" i="17"/>
  <c r="L44" i="17"/>
  <c r="F44" i="17"/>
  <c r="I44" i="17"/>
  <c r="H43" i="17"/>
  <c r="D44" i="17"/>
  <c r="E43" i="17"/>
  <c r="AJ44" i="17" l="1"/>
  <c r="AK44" i="17"/>
  <c r="B46" i="17"/>
  <c r="C45" i="17"/>
  <c r="J44" i="17"/>
  <c r="K44" i="17"/>
  <c r="E44" i="17"/>
  <c r="G44" i="17"/>
  <c r="L45" i="17"/>
  <c r="AJ45" i="17" l="1"/>
  <c r="B47" i="17"/>
  <c r="C46" i="17"/>
  <c r="I45" i="17"/>
  <c r="E45" i="17"/>
  <c r="K45" i="17"/>
  <c r="D45" i="17"/>
  <c r="H45" i="17"/>
  <c r="M45" i="17"/>
  <c r="F45" i="17"/>
  <c r="J45" i="17"/>
  <c r="G45" i="17"/>
  <c r="F46" i="17"/>
  <c r="AK45" i="17" l="1"/>
  <c r="B48" i="17"/>
  <c r="C47" i="17"/>
  <c r="L46" i="17"/>
  <c r="G46" i="17"/>
  <c r="D46" i="17"/>
  <c r="H46" i="17"/>
  <c r="E46" i="17"/>
  <c r="K46" i="17"/>
  <c r="M46" i="17"/>
  <c r="J46" i="17"/>
  <c r="I46" i="17"/>
  <c r="H47" i="17"/>
  <c r="G47" i="17"/>
  <c r="AK46" i="17" l="1"/>
  <c r="AJ46" i="17"/>
  <c r="B49" i="17"/>
  <c r="C48" i="17"/>
  <c r="K48" i="17"/>
  <c r="L47" i="17"/>
  <c r="E47" i="17"/>
  <c r="F47" i="17"/>
  <c r="L48" i="17"/>
  <c r="D47" i="17"/>
  <c r="M47" i="17"/>
  <c r="J47" i="17"/>
  <c r="I47" i="17"/>
  <c r="J48" i="17"/>
  <c r="K47" i="17"/>
  <c r="AK47" i="17" l="1"/>
  <c r="AJ47" i="17"/>
  <c r="AJ48" i="17"/>
  <c r="B50" i="17"/>
  <c r="C49" i="17"/>
  <c r="D49" i="17"/>
  <c r="D48" i="17"/>
  <c r="F48" i="17"/>
  <c r="H49" i="17"/>
  <c r="M48" i="17"/>
  <c r="M49" i="17"/>
  <c r="E48" i="17"/>
  <c r="H48" i="17"/>
  <c r="L49" i="17"/>
  <c r="I48" i="17"/>
  <c r="G48" i="17"/>
  <c r="AK48" i="17" l="1"/>
  <c r="AK49" i="17"/>
  <c r="AJ49" i="17"/>
  <c r="B51" i="17"/>
  <c r="C50" i="17"/>
  <c r="F49" i="17"/>
  <c r="E49" i="17"/>
  <c r="E50" i="17"/>
  <c r="J49" i="17"/>
  <c r="L50" i="17"/>
  <c r="M50" i="17"/>
  <c r="G49" i="17"/>
  <c r="I49" i="17"/>
  <c r="K49" i="17"/>
  <c r="AJ50" i="17" l="1"/>
  <c r="AK50" i="17"/>
  <c r="B52" i="17"/>
  <c r="C51" i="17"/>
  <c r="I50" i="17"/>
  <c r="H51" i="17"/>
  <c r="K50" i="17"/>
  <c r="D50" i="17"/>
  <c r="J50" i="17"/>
  <c r="F50" i="17"/>
  <c r="E51" i="17"/>
  <c r="H50" i="17"/>
  <c r="G50" i="17"/>
  <c r="D51" i="17"/>
  <c r="B53" i="17" l="1"/>
  <c r="C52" i="17"/>
  <c r="F51" i="17"/>
  <c r="M51" i="17"/>
  <c r="E52" i="17"/>
  <c r="K52" i="17"/>
  <c r="M52" i="17"/>
  <c r="I51" i="17"/>
  <c r="F52" i="17"/>
  <c r="L51" i="17"/>
  <c r="J51" i="17"/>
  <c r="K51" i="17"/>
  <c r="G51" i="17"/>
  <c r="L52" i="17"/>
  <c r="AK51" i="17" l="1"/>
  <c r="AJ51" i="17"/>
  <c r="AJ52" i="17"/>
  <c r="AK52" i="17"/>
  <c r="B54" i="17"/>
  <c r="C53" i="17"/>
  <c r="G53" i="17"/>
  <c r="L53" i="17"/>
  <c r="I52" i="17"/>
  <c r="J52" i="17"/>
  <c r="D52" i="17"/>
  <c r="H52" i="17"/>
  <c r="G52" i="17"/>
  <c r="AJ53" i="17" l="1"/>
  <c r="B55" i="17"/>
  <c r="C54" i="17"/>
  <c r="K53" i="17"/>
  <c r="H54" i="17"/>
  <c r="E54" i="17"/>
  <c r="J53" i="17"/>
  <c r="F54" i="17"/>
  <c r="D53" i="17"/>
  <c r="K54" i="17"/>
  <c r="J54" i="17"/>
  <c r="I53" i="17"/>
  <c r="H53" i="17"/>
  <c r="E53" i="17"/>
  <c r="F53" i="17"/>
  <c r="M53" i="17"/>
  <c r="G54" i="17"/>
  <c r="AK53" i="17" l="1"/>
  <c r="B56" i="17"/>
  <c r="C55" i="17"/>
  <c r="M54" i="17"/>
  <c r="H55" i="17"/>
  <c r="L54" i="17"/>
  <c r="L55" i="17"/>
  <c r="E55" i="17"/>
  <c r="K55" i="17"/>
  <c r="D54" i="17"/>
  <c r="I54" i="17"/>
  <c r="D55" i="17"/>
  <c r="G55" i="17"/>
  <c r="J55" i="17"/>
  <c r="AJ54" i="17" l="1"/>
  <c r="AK54" i="17"/>
  <c r="AJ55" i="17"/>
  <c r="B57" i="17"/>
  <c r="C56" i="17"/>
  <c r="E56" i="17"/>
  <c r="I56" i="17"/>
  <c r="L56" i="17"/>
  <c r="F56" i="17"/>
  <c r="G56" i="17"/>
  <c r="D56" i="17"/>
  <c r="M55" i="17"/>
  <c r="J56" i="17"/>
  <c r="I55" i="17"/>
  <c r="H56" i="17"/>
  <c r="K56" i="17"/>
  <c r="F55" i="17"/>
  <c r="M56" i="17"/>
  <c r="AK55" i="17" l="1"/>
  <c r="AK56" i="17"/>
  <c r="AJ56" i="17"/>
  <c r="B58" i="17"/>
  <c r="C57" i="17"/>
  <c r="M57" i="17"/>
  <c r="J57" i="17"/>
  <c r="K57" i="17"/>
  <c r="I57" i="17"/>
  <c r="D57" i="17"/>
  <c r="H57" i="17"/>
  <c r="E57" i="17"/>
  <c r="F57" i="17"/>
  <c r="L57" i="17"/>
  <c r="G57" i="17"/>
  <c r="AK57" i="17" l="1"/>
  <c r="AJ57" i="17"/>
  <c r="B59" i="17"/>
  <c r="C58" i="17"/>
  <c r="G58" i="17"/>
  <c r="F58" i="17"/>
  <c r="J58" i="17"/>
  <c r="B60" i="17" l="1"/>
  <c r="C59" i="17"/>
  <c r="I58" i="17"/>
  <c r="D58" i="17"/>
  <c r="K59" i="17"/>
  <c r="M58" i="17"/>
  <c r="H58" i="17"/>
  <c r="E59" i="17"/>
  <c r="G59" i="17"/>
  <c r="E58" i="17"/>
  <c r="K58" i="17"/>
  <c r="F59" i="17"/>
  <c r="L58" i="17"/>
  <c r="H59" i="17"/>
  <c r="J59" i="17"/>
  <c r="AJ58" i="17" l="1"/>
  <c r="AK58" i="17"/>
  <c r="B61" i="17"/>
  <c r="C60" i="17"/>
  <c r="M59" i="17"/>
  <c r="I59" i="17"/>
  <c r="I60" i="17"/>
  <c r="D59" i="17"/>
  <c r="L59" i="17"/>
  <c r="D60" i="17"/>
  <c r="L60" i="17"/>
  <c r="F60" i="17"/>
  <c r="J60" i="17"/>
  <c r="K60" i="17"/>
  <c r="AJ59" i="17" l="1"/>
  <c r="AK59" i="17"/>
  <c r="AJ60" i="17"/>
  <c r="B62" i="17"/>
  <c r="C61" i="17"/>
  <c r="G60" i="17"/>
  <c r="D61" i="17"/>
  <c r="M60" i="17"/>
  <c r="H60" i="17"/>
  <c r="E60" i="17"/>
  <c r="I61" i="17"/>
  <c r="AK60" i="17" l="1"/>
  <c r="B63" i="17"/>
  <c r="C62" i="17"/>
  <c r="K61" i="17"/>
  <c r="K62" i="17"/>
  <c r="M61" i="17"/>
  <c r="H61" i="17"/>
  <c r="D62" i="17"/>
  <c r="F62" i="17"/>
  <c r="E62" i="17"/>
  <c r="L61" i="17"/>
  <c r="G62" i="17"/>
  <c r="J61" i="17"/>
  <c r="M62" i="17"/>
  <c r="G61" i="17"/>
  <c r="J62" i="17"/>
  <c r="I62" i="17"/>
  <c r="E61" i="17"/>
  <c r="F61" i="17"/>
  <c r="AJ61" i="17" l="1"/>
  <c r="AK61" i="17"/>
  <c r="AK62" i="17"/>
  <c r="B64" i="17"/>
  <c r="C63" i="17"/>
  <c r="D63" i="17"/>
  <c r="L63" i="17"/>
  <c r="F63" i="17"/>
  <c r="L62" i="17"/>
  <c r="H62" i="17"/>
  <c r="AJ62" i="17" l="1"/>
  <c r="AJ63" i="17"/>
  <c r="B65" i="17"/>
  <c r="C64" i="17"/>
  <c r="I63" i="17"/>
  <c r="H63" i="17"/>
  <c r="G64" i="17"/>
  <c r="E63" i="17"/>
  <c r="J63" i="17"/>
  <c r="J64" i="17"/>
  <c r="K63" i="17"/>
  <c r="G63" i="17"/>
  <c r="E64" i="17"/>
  <c r="M63" i="17"/>
  <c r="K64" i="17"/>
  <c r="D64" i="17"/>
  <c r="AK63" i="17" l="1"/>
  <c r="B66" i="17"/>
  <c r="C65" i="17"/>
  <c r="M64" i="17"/>
  <c r="L64" i="17"/>
  <c r="I64" i="17"/>
  <c r="F64" i="17"/>
  <c r="M65" i="17"/>
  <c r="L65" i="17"/>
  <c r="H64" i="17"/>
  <c r="G65" i="17"/>
  <c r="K65" i="17"/>
  <c r="H65" i="17"/>
  <c r="AK64" i="17" l="1"/>
  <c r="AJ64" i="17"/>
  <c r="AK65" i="17"/>
  <c r="AJ65" i="17"/>
  <c r="B67" i="17"/>
  <c r="C66" i="17"/>
  <c r="K66" i="17"/>
  <c r="D66" i="17"/>
  <c r="M66" i="17"/>
  <c r="F65" i="17"/>
  <c r="D65" i="17"/>
  <c r="I65" i="17"/>
  <c r="G66" i="17"/>
  <c r="J65" i="17"/>
  <c r="E66" i="17"/>
  <c r="L66" i="17"/>
  <c r="H66" i="17"/>
  <c r="E65" i="17"/>
  <c r="F66" i="17"/>
  <c r="AK66" i="17" l="1"/>
  <c r="AJ66" i="17"/>
  <c r="B68" i="17"/>
  <c r="C67" i="17"/>
  <c r="I66" i="17"/>
  <c r="E67" i="17"/>
  <c r="J66" i="17"/>
  <c r="H67" i="17"/>
  <c r="D67" i="17"/>
  <c r="B69" i="17" l="1"/>
  <c r="C68" i="17"/>
  <c r="M67" i="17"/>
  <c r="H68" i="17"/>
  <c r="J68" i="17"/>
  <c r="F67" i="17"/>
  <c r="K67" i="17"/>
  <c r="J67" i="17"/>
  <c r="L67" i="17"/>
  <c r="K68" i="17"/>
  <c r="G67" i="17"/>
  <c r="D68" i="17"/>
  <c r="I67" i="17"/>
  <c r="E68" i="17"/>
  <c r="L68" i="17"/>
  <c r="M68" i="17"/>
  <c r="I68" i="17"/>
  <c r="AK67" i="17" l="1"/>
  <c r="AJ67" i="17"/>
  <c r="AK68" i="17"/>
  <c r="AJ68" i="17"/>
  <c r="B70" i="17"/>
  <c r="C69" i="17"/>
  <c r="K69" i="17"/>
  <c r="G68" i="17"/>
  <c r="F69" i="17"/>
  <c r="F68" i="17"/>
  <c r="E69" i="17"/>
  <c r="B71" i="17" l="1"/>
  <c r="C70" i="17"/>
  <c r="K70" i="17"/>
  <c r="I69" i="17"/>
  <c r="L70" i="17"/>
  <c r="D70" i="17"/>
  <c r="J70" i="17"/>
  <c r="M70" i="17"/>
  <c r="M69" i="17"/>
  <c r="I70" i="17"/>
  <c r="H69" i="17"/>
  <c r="L69" i="17"/>
  <c r="H70" i="17"/>
  <c r="J69" i="17"/>
  <c r="D69" i="17"/>
  <c r="G69" i="17"/>
  <c r="G70" i="17"/>
  <c r="F70" i="17"/>
  <c r="E70" i="17"/>
  <c r="AJ69" i="17" l="1"/>
  <c r="AK69" i="17"/>
  <c r="AK70" i="17"/>
  <c r="AJ70" i="17"/>
  <c r="B72" i="17"/>
  <c r="C71" i="17"/>
  <c r="G71" i="17"/>
  <c r="I71" i="17"/>
  <c r="K71" i="17"/>
  <c r="L71" i="17"/>
  <c r="AJ71" i="17" l="1"/>
  <c r="B73" i="17"/>
  <c r="C72" i="17"/>
  <c r="D71" i="17"/>
  <c r="M72" i="17"/>
  <c r="E71" i="17"/>
  <c r="H71" i="17"/>
  <c r="F71" i="17"/>
  <c r="G72" i="17"/>
  <c r="D72" i="17"/>
  <c r="J71" i="17"/>
  <c r="H72" i="17"/>
  <c r="M71" i="17"/>
  <c r="E72" i="17"/>
  <c r="AK71" i="17" l="1"/>
  <c r="AK72" i="17"/>
  <c r="C73" i="17"/>
  <c r="B74" i="17"/>
  <c r="J72" i="17"/>
  <c r="M73" i="17"/>
  <c r="L73" i="17"/>
  <c r="F72" i="17"/>
  <c r="D73" i="17"/>
  <c r="I72" i="17"/>
  <c r="I73" i="17"/>
  <c r="H73" i="17"/>
  <c r="K72" i="17"/>
  <c r="L72" i="17"/>
  <c r="G73" i="17"/>
  <c r="AJ72" i="17" l="1"/>
  <c r="AK73" i="17"/>
  <c r="AJ73" i="17"/>
  <c r="B75" i="17"/>
  <c r="C74" i="17"/>
  <c r="F73" i="17"/>
  <c r="J73" i="17"/>
  <c r="G74" i="17"/>
  <c r="E73" i="17"/>
  <c r="M74" i="17"/>
  <c r="K74" i="17"/>
  <c r="L74" i="17"/>
  <c r="H74" i="17"/>
  <c r="D74" i="17"/>
  <c r="J74" i="17"/>
  <c r="I74" i="17"/>
  <c r="F74" i="17"/>
  <c r="E74" i="17"/>
  <c r="K73" i="17"/>
  <c r="AK74" i="17" l="1"/>
  <c r="AJ74" i="17"/>
  <c r="B76" i="17"/>
  <c r="C75" i="17"/>
  <c r="J75" i="17"/>
  <c r="K75" i="17"/>
  <c r="H75" i="17"/>
  <c r="D75" i="17"/>
  <c r="G75" i="17"/>
  <c r="I75" i="17"/>
  <c r="B77" i="17" l="1"/>
  <c r="C76" i="17"/>
  <c r="G76" i="17"/>
  <c r="M75" i="17"/>
  <c r="E76" i="17"/>
  <c r="J76" i="17"/>
  <c r="F75" i="17"/>
  <c r="L75" i="17"/>
  <c r="H76" i="17"/>
  <c r="E75" i="17"/>
  <c r="D76" i="17"/>
  <c r="M76" i="17"/>
  <c r="L76" i="17"/>
  <c r="F76" i="17"/>
  <c r="K76" i="17"/>
  <c r="AJ75" i="17" l="1"/>
  <c r="AK75" i="17"/>
  <c r="AK76" i="17"/>
  <c r="AJ76" i="17"/>
  <c r="B78" i="17"/>
  <c r="C77" i="17"/>
  <c r="H77" i="17"/>
  <c r="F77" i="17"/>
  <c r="G77" i="17"/>
  <c r="L77" i="17"/>
  <c r="J77" i="17"/>
  <c r="D77" i="17"/>
  <c r="I76" i="17"/>
  <c r="K77" i="17"/>
  <c r="I77" i="17"/>
  <c r="M77" i="17"/>
  <c r="E77" i="17"/>
  <c r="AK77" i="17" l="1"/>
  <c r="AJ77" i="17"/>
  <c r="B79" i="17"/>
  <c r="C78" i="17"/>
  <c r="E78" i="17"/>
  <c r="B80" i="17" l="1"/>
  <c r="C79" i="17"/>
  <c r="M78" i="17"/>
  <c r="D79" i="17"/>
  <c r="F79" i="17"/>
  <c r="K79" i="17"/>
  <c r="E79" i="17"/>
  <c r="L79" i="17"/>
  <c r="I79" i="17"/>
  <c r="G78" i="17"/>
  <c r="J78" i="17"/>
  <c r="L78" i="17"/>
  <c r="G79" i="17"/>
  <c r="M79" i="17"/>
  <c r="J79" i="17"/>
  <c r="H79" i="17"/>
  <c r="H78" i="17"/>
  <c r="K78" i="17"/>
  <c r="F78" i="17"/>
  <c r="I78" i="17"/>
  <c r="D78" i="17"/>
  <c r="AK78" i="17" l="1"/>
  <c r="AJ78" i="17"/>
  <c r="AK79" i="17"/>
  <c r="AJ79" i="17"/>
  <c r="B81" i="17"/>
  <c r="C80" i="17"/>
  <c r="G80" i="17"/>
  <c r="I80" i="17"/>
  <c r="L80" i="17"/>
  <c r="D80" i="17"/>
  <c r="H80" i="17"/>
  <c r="F80" i="17"/>
  <c r="J80" i="17"/>
  <c r="M80" i="17"/>
  <c r="K80" i="17"/>
  <c r="E80" i="17"/>
  <c r="AK80" i="17" l="1"/>
  <c r="AJ80" i="17"/>
  <c r="B82" i="17"/>
  <c r="C81" i="17"/>
  <c r="F81" i="17"/>
  <c r="B83" i="17" l="1"/>
  <c r="C82" i="17"/>
  <c r="D81" i="17"/>
  <c r="I81" i="17"/>
  <c r="G81" i="17"/>
  <c r="H81" i="17"/>
  <c r="E81" i="17"/>
  <c r="K81" i="17"/>
  <c r="L81" i="17"/>
  <c r="J81" i="17"/>
  <c r="D82" i="17"/>
  <c r="L82" i="17"/>
  <c r="M81" i="17"/>
  <c r="F82" i="17"/>
  <c r="J82" i="17"/>
  <c r="K82" i="17"/>
  <c r="AJ81" i="17" l="1"/>
  <c r="AK81" i="17"/>
  <c r="AJ82" i="17"/>
  <c r="B84" i="17"/>
  <c r="C83" i="17"/>
  <c r="H82" i="17"/>
  <c r="H83" i="17"/>
  <c r="M83" i="17"/>
  <c r="M82" i="17"/>
  <c r="D83" i="17"/>
  <c r="E82" i="17"/>
  <c r="L83" i="17"/>
  <c r="I82" i="17"/>
  <c r="F83" i="17"/>
  <c r="J83" i="17"/>
  <c r="G82" i="17"/>
  <c r="E83" i="17"/>
  <c r="K83" i="17"/>
  <c r="AK82" i="17" l="1"/>
  <c r="AK83" i="17"/>
  <c r="AJ83" i="17"/>
  <c r="B85" i="17"/>
  <c r="C84" i="17"/>
  <c r="J84" i="17"/>
  <c r="I83" i="17"/>
  <c r="M84" i="17"/>
  <c r="G83" i="17"/>
  <c r="F84" i="17"/>
  <c r="AK84" i="17" l="1"/>
  <c r="B86" i="17"/>
  <c r="C85" i="17"/>
  <c r="H84" i="17"/>
  <c r="G85" i="17"/>
  <c r="K85" i="17"/>
  <c r="L84" i="17"/>
  <c r="E85" i="17"/>
  <c r="M85" i="17"/>
  <c r="F85" i="17"/>
  <c r="L85" i="17"/>
  <c r="E84" i="17"/>
  <c r="K84" i="17"/>
  <c r="D84" i="17"/>
  <c r="I84" i="17"/>
  <c r="I85" i="17"/>
  <c r="G84" i="17"/>
  <c r="D85" i="17"/>
  <c r="AJ84" i="17" l="1"/>
  <c r="AK85" i="17"/>
  <c r="AJ85" i="17"/>
  <c r="B87" i="17"/>
  <c r="C86" i="17"/>
  <c r="F86" i="17"/>
  <c r="D86" i="17"/>
  <c r="H85" i="17"/>
  <c r="J85" i="17"/>
  <c r="J86" i="17"/>
  <c r="M86" i="17"/>
  <c r="AK86" i="17" l="1"/>
  <c r="B88" i="17"/>
  <c r="C87" i="17"/>
  <c r="E86" i="17"/>
  <c r="K86" i="17"/>
  <c r="L86" i="17"/>
  <c r="I86" i="17"/>
  <c r="H86" i="17"/>
  <c r="G86" i="17"/>
  <c r="D87" i="17"/>
  <c r="H87" i="17"/>
  <c r="K87" i="17"/>
  <c r="AJ86" i="17" l="1"/>
  <c r="B89" i="17"/>
  <c r="C88" i="17"/>
  <c r="J87" i="17"/>
  <c r="F87" i="17"/>
  <c r="L87" i="17"/>
  <c r="F88" i="17"/>
  <c r="M87" i="17"/>
  <c r="M88" i="17"/>
  <c r="G88" i="17"/>
  <c r="K88" i="17"/>
  <c r="D88" i="17"/>
  <c r="L88" i="17"/>
  <c r="J88" i="17"/>
  <c r="E88" i="17"/>
  <c r="E87" i="17"/>
  <c r="I87" i="17"/>
  <c r="G87" i="17"/>
  <c r="I88" i="17"/>
  <c r="H88" i="17"/>
  <c r="AJ87" i="17" l="1"/>
  <c r="AK87" i="17"/>
  <c r="AK88" i="17"/>
  <c r="AJ88" i="17"/>
  <c r="B90" i="17"/>
  <c r="C89" i="17"/>
  <c r="K89" i="17"/>
  <c r="I89" i="17"/>
  <c r="M89" i="17"/>
  <c r="D89" i="17"/>
  <c r="H89" i="17"/>
  <c r="L89" i="17"/>
  <c r="E89" i="17"/>
  <c r="AK89" i="17" l="1"/>
  <c r="AJ89" i="17"/>
  <c r="B91" i="17"/>
  <c r="C90" i="17"/>
  <c r="J89" i="17"/>
  <c r="L90" i="17"/>
  <c r="G89" i="17"/>
  <c r="F89" i="17"/>
  <c r="D90" i="17"/>
  <c r="M90" i="17"/>
  <c r="E90" i="17"/>
  <c r="H90" i="17"/>
  <c r="K90" i="17"/>
  <c r="AK90" i="17" l="1"/>
  <c r="AJ90" i="17"/>
  <c r="B92" i="17"/>
  <c r="C91" i="17"/>
  <c r="G90" i="17"/>
  <c r="F90" i="17"/>
  <c r="J90" i="17"/>
  <c r="I90" i="17"/>
  <c r="K91" i="17"/>
  <c r="B93" i="17" l="1"/>
  <c r="C92" i="17"/>
  <c r="H91" i="17"/>
  <c r="E91" i="17"/>
  <c r="E92" i="17"/>
  <c r="I91" i="17"/>
  <c r="D91" i="17"/>
  <c r="J91" i="17"/>
  <c r="F91" i="17"/>
  <c r="L91" i="17"/>
  <c r="F92" i="17"/>
  <c r="M91" i="17"/>
  <c r="D92" i="17"/>
  <c r="K92" i="17"/>
  <c r="M92" i="17"/>
  <c r="J92" i="17"/>
  <c r="G91" i="17"/>
  <c r="I92" i="17"/>
  <c r="H92" i="17"/>
  <c r="AJ91" i="17" l="1"/>
  <c r="AK91" i="17"/>
  <c r="AK92" i="17"/>
  <c r="B94" i="17"/>
  <c r="C93" i="17"/>
  <c r="G92" i="17"/>
  <c r="D93" i="17"/>
  <c r="L92" i="17"/>
  <c r="H93" i="17"/>
  <c r="F93" i="17"/>
  <c r="K93" i="17"/>
  <c r="E93" i="17"/>
  <c r="M93" i="17"/>
  <c r="J93" i="17"/>
  <c r="AJ92" i="17" l="1"/>
  <c r="AK93" i="17"/>
  <c r="C94" i="17"/>
  <c r="B95" i="17"/>
  <c r="L93" i="17"/>
  <c r="G93" i="17"/>
  <c r="I93" i="17"/>
  <c r="G94" i="17"/>
  <c r="J94" i="17"/>
  <c r="M94" i="17"/>
  <c r="AJ93" i="17" l="1"/>
  <c r="AK94" i="17"/>
  <c r="C95" i="17"/>
  <c r="B96" i="17"/>
  <c r="D94" i="17"/>
  <c r="J95" i="17"/>
  <c r="F95" i="17"/>
  <c r="K95" i="17"/>
  <c r="E94" i="17"/>
  <c r="G95" i="17"/>
  <c r="M95" i="17"/>
  <c r="E95" i="17"/>
  <c r="H95" i="17"/>
  <c r="F94" i="17"/>
  <c r="I94" i="17"/>
  <c r="K94" i="17"/>
  <c r="H94" i="17"/>
  <c r="L94" i="17"/>
  <c r="D95" i="17"/>
  <c r="I95" i="17"/>
  <c r="L95" i="17"/>
  <c r="AJ94" i="17" l="1"/>
  <c r="AK95" i="17"/>
  <c r="AJ95" i="17"/>
  <c r="C96" i="17"/>
  <c r="B97" i="17"/>
  <c r="H96" i="17"/>
  <c r="G96" i="17"/>
  <c r="C97" i="17" l="1"/>
  <c r="B98" i="17"/>
  <c r="F96" i="17"/>
  <c r="L96" i="17"/>
  <c r="D96" i="17"/>
  <c r="I97" i="17"/>
  <c r="M96" i="17"/>
  <c r="I96" i="17"/>
  <c r="E96" i="17"/>
  <c r="J96" i="17"/>
  <c r="E97" i="17"/>
  <c r="K96" i="17"/>
  <c r="F97" i="17"/>
  <c r="AK96" i="17" l="1"/>
  <c r="AJ96" i="17"/>
  <c r="C98" i="17"/>
  <c r="B99" i="17"/>
  <c r="D97" i="17"/>
  <c r="J97" i="17"/>
  <c r="G97" i="17"/>
  <c r="M97" i="17"/>
  <c r="L98" i="17"/>
  <c r="K98" i="17"/>
  <c r="K97" i="17"/>
  <c r="L97" i="17"/>
  <c r="I98" i="17"/>
  <c r="H97" i="17"/>
  <c r="AJ97" i="17" l="1"/>
  <c r="AK97" i="17"/>
  <c r="AJ98" i="17"/>
  <c r="C99" i="17"/>
  <c r="B100" i="17"/>
  <c r="D98" i="17"/>
  <c r="J98" i="17"/>
  <c r="E98" i="17"/>
  <c r="F98" i="17"/>
  <c r="M98" i="17"/>
  <c r="L99" i="17"/>
  <c r="F99" i="17"/>
  <c r="G98" i="17"/>
  <c r="H98" i="17"/>
  <c r="M99" i="17"/>
  <c r="D99" i="17"/>
  <c r="J99" i="17"/>
  <c r="H99" i="17"/>
  <c r="AK98" i="17" l="1"/>
  <c r="AK99" i="17"/>
  <c r="AJ99" i="17"/>
  <c r="B101" i="17"/>
  <c r="C100" i="17"/>
  <c r="G99" i="17"/>
  <c r="E100" i="17"/>
  <c r="I99" i="17"/>
  <c r="E99" i="17"/>
  <c r="K99" i="17"/>
  <c r="J100" i="17"/>
  <c r="L100" i="17"/>
  <c r="AJ100" i="17" l="1"/>
  <c r="C101" i="17"/>
  <c r="B102" i="17"/>
  <c r="H101" i="17"/>
  <c r="K100" i="17"/>
  <c r="I100" i="17"/>
  <c r="M101" i="17"/>
  <c r="M100" i="17"/>
  <c r="G100" i="17"/>
  <c r="J101" i="17"/>
  <c r="H100" i="17"/>
  <c r="D100" i="17"/>
  <c r="F100" i="17"/>
  <c r="D101" i="17"/>
  <c r="AK100" i="17" l="1"/>
  <c r="AK101" i="17"/>
  <c r="C102" i="17"/>
  <c r="B103" i="17"/>
  <c r="B104" i="17" s="1"/>
  <c r="G101" i="17"/>
  <c r="K101" i="17"/>
  <c r="F101" i="17"/>
  <c r="L102" i="17"/>
  <c r="E102" i="17"/>
  <c r="E101" i="17"/>
  <c r="L101" i="17"/>
  <c r="F102" i="17"/>
  <c r="I101" i="17"/>
  <c r="I102" i="17"/>
  <c r="AJ101" i="17" l="1"/>
  <c r="AJ102" i="17"/>
  <c r="C104" i="17"/>
  <c r="B105" i="17"/>
  <c r="C103" i="17"/>
  <c r="D102" i="17"/>
  <c r="L104" i="17"/>
  <c r="J103" i="17"/>
  <c r="H103" i="17"/>
  <c r="G104" i="17"/>
  <c r="J102" i="17"/>
  <c r="M102" i="17"/>
  <c r="I104" i="17"/>
  <c r="M104" i="17"/>
  <c r="K102" i="17"/>
  <c r="G102" i="17"/>
  <c r="H102" i="17"/>
  <c r="K103" i="17"/>
  <c r="G103" i="17"/>
  <c r="AK102" i="17" l="1"/>
  <c r="AK104" i="17"/>
  <c r="AJ104" i="17"/>
  <c r="C105" i="17"/>
  <c r="B106" i="17"/>
  <c r="M103" i="17"/>
  <c r="D103" i="17"/>
  <c r="H104" i="17"/>
  <c r="F103" i="17"/>
  <c r="I103" i="17"/>
  <c r="K104" i="17"/>
  <c r="D105" i="17"/>
  <c r="D104" i="17"/>
  <c r="F104" i="17"/>
  <c r="E103" i="17"/>
  <c r="J104" i="17"/>
  <c r="L103" i="17"/>
  <c r="E104" i="17"/>
  <c r="M105" i="17"/>
  <c r="AJ103" i="17" l="1"/>
  <c r="AK103" i="17"/>
  <c r="AK105" i="17"/>
  <c r="C106" i="17"/>
  <c r="B107" i="17"/>
  <c r="E105" i="17"/>
  <c r="F105" i="17"/>
  <c r="G105" i="17"/>
  <c r="K105" i="17"/>
  <c r="D106" i="17"/>
  <c r="E106" i="17"/>
  <c r="H105" i="17"/>
  <c r="I105" i="17"/>
  <c r="L105" i="17"/>
  <c r="G106" i="17"/>
  <c r="J105" i="17"/>
  <c r="F106" i="17"/>
  <c r="AJ105" i="17" l="1"/>
  <c r="C107" i="17"/>
  <c r="B108" i="17"/>
  <c r="L106" i="17"/>
  <c r="K106" i="17"/>
  <c r="J106" i="17"/>
  <c r="G107" i="17"/>
  <c r="I107" i="17"/>
  <c r="H106" i="17"/>
  <c r="M106" i="17"/>
  <c r="I106" i="17"/>
  <c r="M107" i="17"/>
  <c r="AJ106" i="17" l="1"/>
  <c r="AK106" i="17"/>
  <c r="AK107" i="17"/>
  <c r="C108" i="17"/>
  <c r="B109" i="17"/>
  <c r="K107" i="17"/>
  <c r="J108" i="17"/>
  <c r="L107" i="17"/>
  <c r="E107" i="17"/>
  <c r="D108" i="17"/>
  <c r="H108" i="17"/>
  <c r="F107" i="17"/>
  <c r="D107" i="17"/>
  <c r="J107" i="17"/>
  <c r="H107" i="17"/>
  <c r="M108" i="17"/>
  <c r="AJ107" i="17" l="1"/>
  <c r="AK108" i="17"/>
  <c r="C109" i="17"/>
  <c r="B110" i="17"/>
  <c r="I108" i="17"/>
  <c r="E108" i="17"/>
  <c r="L108" i="17"/>
  <c r="G109" i="17"/>
  <c r="M109" i="17"/>
  <c r="F108" i="17"/>
  <c r="K108" i="17"/>
  <c r="G108" i="17"/>
  <c r="K109" i="17"/>
  <c r="AJ108" i="17" l="1"/>
  <c r="AK109" i="17"/>
  <c r="C110" i="17"/>
  <c r="B111" i="17"/>
  <c r="H109" i="17"/>
  <c r="D109" i="17"/>
  <c r="F109" i="17"/>
  <c r="F110" i="17"/>
  <c r="J109" i="17"/>
  <c r="E109" i="17"/>
  <c r="L110" i="17"/>
  <c r="L109" i="17"/>
  <c r="H110" i="17"/>
  <c r="I109" i="17"/>
  <c r="I110" i="17"/>
  <c r="AJ109" i="17" l="1"/>
  <c r="AJ110" i="17"/>
  <c r="C111" i="17"/>
  <c r="B112" i="17"/>
  <c r="K110" i="17"/>
  <c r="M110" i="17"/>
  <c r="L111" i="17"/>
  <c r="F111" i="17"/>
  <c r="D111" i="17"/>
  <c r="D110" i="17"/>
  <c r="J110" i="17"/>
  <c r="G110" i="17"/>
  <c r="K111" i="17"/>
  <c r="E110" i="17"/>
  <c r="J111" i="17"/>
  <c r="AK110" i="17" l="1"/>
  <c r="AJ111" i="17"/>
  <c r="C112" i="17"/>
  <c r="B113" i="17"/>
  <c r="B114" i="17" s="1"/>
  <c r="B115" i="17" s="1"/>
  <c r="M111" i="17"/>
  <c r="G111" i="17"/>
  <c r="H111" i="17"/>
  <c r="E111" i="17"/>
  <c r="I111" i="17"/>
  <c r="D112" i="17"/>
  <c r="K112" i="17"/>
  <c r="AK111" i="17" l="1"/>
  <c r="C115" i="17"/>
  <c r="B116" i="17"/>
  <c r="C114" i="17"/>
  <c r="C113" i="17"/>
  <c r="L113" i="17"/>
  <c r="G113" i="17"/>
  <c r="M113" i="17"/>
  <c r="G112" i="17"/>
  <c r="F113" i="17"/>
  <c r="J112" i="17"/>
  <c r="I112" i="17"/>
  <c r="H113" i="17"/>
  <c r="D113" i="17"/>
  <c r="K115" i="17"/>
  <c r="E112" i="17"/>
  <c r="F112" i="17"/>
  <c r="I113" i="17"/>
  <c r="H114" i="17"/>
  <c r="M112" i="17"/>
  <c r="K113" i="17"/>
  <c r="M115" i="17"/>
  <c r="L112" i="17"/>
  <c r="E113" i="17"/>
  <c r="H112" i="17"/>
  <c r="J113" i="17"/>
  <c r="H115" i="17"/>
  <c r="G114" i="17"/>
  <c r="AK112" i="17" l="1"/>
  <c r="AJ112" i="17"/>
  <c r="AJ113" i="17"/>
  <c r="AK113" i="17"/>
  <c r="AK115" i="17"/>
  <c r="B117" i="17"/>
  <c r="C116" i="17"/>
  <c r="J114" i="17"/>
  <c r="D115" i="17"/>
  <c r="I114" i="17"/>
  <c r="I115" i="17"/>
  <c r="I116" i="17"/>
  <c r="J115" i="17"/>
  <c r="K114" i="17"/>
  <c r="D114" i="17"/>
  <c r="M116" i="17"/>
  <c r="M114" i="17"/>
  <c r="H116" i="17"/>
  <c r="L114" i="17"/>
  <c r="F115" i="17"/>
  <c r="L115" i="17"/>
  <c r="E114" i="17"/>
  <c r="E115" i="17"/>
  <c r="F114" i="17"/>
  <c r="G115" i="17"/>
  <c r="AJ114" i="17" l="1"/>
  <c r="AK114" i="17"/>
  <c r="AJ115" i="17"/>
  <c r="AK116" i="17"/>
  <c r="C117" i="17"/>
  <c r="B118" i="17"/>
  <c r="K117" i="17"/>
  <c r="F117" i="17"/>
  <c r="D117" i="17"/>
  <c r="I117" i="17"/>
  <c r="J117" i="17"/>
  <c r="L116" i="17"/>
  <c r="H117" i="17"/>
  <c r="G117" i="17"/>
  <c r="G116" i="17"/>
  <c r="K116" i="17"/>
  <c r="F116" i="17"/>
  <c r="D116" i="17"/>
  <c r="E116" i="17"/>
  <c r="M117" i="17"/>
  <c r="J116" i="17"/>
  <c r="E117" i="17"/>
  <c r="L117" i="17"/>
  <c r="AJ116" i="17" l="1"/>
  <c r="AK117" i="17"/>
  <c r="AJ117" i="17"/>
  <c r="B119" i="17"/>
  <c r="C118" i="17"/>
  <c r="K118" i="17"/>
  <c r="G118" i="17"/>
  <c r="D118" i="17"/>
  <c r="I118" i="17"/>
  <c r="F118" i="17"/>
  <c r="M118" i="17"/>
  <c r="H118" i="17"/>
  <c r="E118" i="17"/>
  <c r="J118" i="17"/>
  <c r="L118" i="17"/>
  <c r="AK118" i="17" l="1"/>
  <c r="AJ118" i="17"/>
  <c r="C119" i="17"/>
  <c r="B120" i="17"/>
  <c r="K119" i="17"/>
  <c r="D119" i="17"/>
  <c r="I119" i="17"/>
  <c r="L119" i="17"/>
  <c r="E119" i="17"/>
  <c r="M119" i="17"/>
  <c r="G119" i="17"/>
  <c r="F119" i="17"/>
  <c r="AJ119" i="17" l="1"/>
  <c r="AK119" i="17"/>
  <c r="C120" i="17"/>
  <c r="B121" i="17"/>
  <c r="H119" i="17"/>
  <c r="J119" i="17"/>
  <c r="M120" i="17"/>
  <c r="G120" i="17"/>
  <c r="D120" i="17"/>
  <c r="K120" i="17"/>
  <c r="H120" i="17"/>
  <c r="I120" i="17"/>
  <c r="AK120" i="17" l="1"/>
  <c r="C121" i="17"/>
  <c r="B122" i="17"/>
  <c r="L120" i="17"/>
  <c r="J120" i="17"/>
  <c r="E120" i="17"/>
  <c r="F120" i="17"/>
  <c r="M121" i="17"/>
  <c r="I121" i="17"/>
  <c r="D121" i="17"/>
  <c r="AJ120" i="17" l="1"/>
  <c r="AK121" i="17"/>
  <c r="C122" i="17"/>
  <c r="B123" i="17"/>
  <c r="J121" i="17"/>
  <c r="F122" i="17"/>
  <c r="F121" i="17"/>
  <c r="G122" i="17"/>
  <c r="E121" i="17"/>
  <c r="G121" i="17"/>
  <c r="K121" i="17"/>
  <c r="D122" i="17"/>
  <c r="L121" i="17"/>
  <c r="H121" i="17"/>
  <c r="I122" i="17"/>
  <c r="E122" i="17"/>
  <c r="J122" i="17"/>
  <c r="H122" i="17"/>
  <c r="L122" i="17"/>
  <c r="AJ121" i="17" l="1"/>
  <c r="AJ122" i="17"/>
  <c r="B124" i="17"/>
  <c r="C123" i="17"/>
  <c r="H123" i="17"/>
  <c r="K122" i="17"/>
  <c r="M122" i="17"/>
  <c r="D123" i="17"/>
  <c r="AK122" i="17" l="1"/>
  <c r="C124" i="17"/>
  <c r="B125" i="17"/>
  <c r="L123" i="17"/>
  <c r="L124" i="17"/>
  <c r="E124" i="17"/>
  <c r="G124" i="17"/>
  <c r="H124" i="17"/>
  <c r="J123" i="17"/>
  <c r="M123" i="17"/>
  <c r="D124" i="17"/>
  <c r="M124" i="17"/>
  <c r="K124" i="17"/>
  <c r="E123" i="17"/>
  <c r="K123" i="17"/>
  <c r="I123" i="17"/>
  <c r="I124" i="17"/>
  <c r="F123" i="17"/>
  <c r="G123" i="17"/>
  <c r="AK123" i="17" l="1"/>
  <c r="AJ123" i="17"/>
  <c r="AK124" i="17"/>
  <c r="AJ124" i="17"/>
  <c r="C125" i="17"/>
  <c r="B126" i="17"/>
  <c r="E125" i="17"/>
  <c r="L125" i="17"/>
  <c r="D125" i="17"/>
  <c r="J124" i="17"/>
  <c r="F124" i="17"/>
  <c r="G125" i="17"/>
  <c r="H125" i="17"/>
  <c r="AJ125" i="17" l="1"/>
  <c r="C126" i="17"/>
  <c r="B127" i="17"/>
  <c r="J125" i="17"/>
  <c r="M125" i="17"/>
  <c r="F126" i="17"/>
  <c r="E126" i="17"/>
  <c r="F125" i="17"/>
  <c r="K125" i="17"/>
  <c r="I125" i="17"/>
  <c r="D126" i="17"/>
  <c r="AK125" i="17" l="1"/>
  <c r="C127" i="17"/>
  <c r="B128" i="17"/>
  <c r="G126" i="17"/>
  <c r="K127" i="17"/>
  <c r="K126" i="17"/>
  <c r="M126" i="17"/>
  <c r="H127" i="17"/>
  <c r="M127" i="17"/>
  <c r="J127" i="17"/>
  <c r="F127" i="17"/>
  <c r="I126" i="17"/>
  <c r="L127" i="17"/>
  <c r="H126" i="17"/>
  <c r="J126" i="17"/>
  <c r="E127" i="17"/>
  <c r="I127" i="17"/>
  <c r="L126" i="17"/>
  <c r="AJ126" i="17" l="1"/>
  <c r="AK126" i="17"/>
  <c r="AJ127" i="17"/>
  <c r="AK127" i="17"/>
  <c r="C128" i="17"/>
  <c r="B129" i="17"/>
  <c r="D127" i="17"/>
  <c r="H128" i="17"/>
  <c r="D128" i="17"/>
  <c r="L128" i="17"/>
  <c r="G127" i="17"/>
  <c r="J128" i="17"/>
  <c r="K128" i="17"/>
  <c r="AJ128" i="17" l="1"/>
  <c r="C129" i="17"/>
  <c r="B130" i="17"/>
  <c r="E128" i="17"/>
  <c r="I128" i="17"/>
  <c r="G128" i="17"/>
  <c r="M129" i="17"/>
  <c r="H129" i="17"/>
  <c r="D129" i="17"/>
  <c r="L129" i="17"/>
  <c r="F129" i="17"/>
  <c r="I129" i="17"/>
  <c r="J129" i="17"/>
  <c r="G129" i="17"/>
  <c r="M128" i="17"/>
  <c r="F128" i="17"/>
  <c r="E129" i="17"/>
  <c r="K129" i="17"/>
  <c r="AK128" i="17" l="1"/>
  <c r="AJ129" i="17"/>
  <c r="AK129" i="17"/>
  <c r="C130" i="17"/>
  <c r="B131" i="17"/>
  <c r="F130" i="17"/>
  <c r="M130" i="17"/>
  <c r="J130" i="17"/>
  <c r="L130" i="17"/>
  <c r="AK130" i="17" l="1"/>
  <c r="AJ130" i="17"/>
  <c r="C131" i="17"/>
  <c r="B132" i="17"/>
  <c r="I130" i="17"/>
  <c r="K130" i="17"/>
  <c r="G130" i="17"/>
  <c r="H130" i="17"/>
  <c r="D130" i="17"/>
  <c r="E130" i="17"/>
  <c r="H131" i="17"/>
  <c r="L131" i="17"/>
  <c r="F131" i="17"/>
  <c r="AJ131" i="17" l="1"/>
  <c r="C132" i="17"/>
  <c r="B133" i="17"/>
  <c r="M131" i="17"/>
  <c r="E131" i="17"/>
  <c r="I131" i="17"/>
  <c r="D131" i="17"/>
  <c r="J131" i="17"/>
  <c r="M132" i="17"/>
  <c r="K131" i="17"/>
  <c r="G131" i="17"/>
  <c r="F132" i="17"/>
  <c r="K132" i="17"/>
  <c r="AK131" i="17" l="1"/>
  <c r="AK132" i="17"/>
  <c r="B134" i="17"/>
  <c r="C133" i="17"/>
  <c r="L132" i="17"/>
  <c r="H132" i="17"/>
  <c r="E132" i="17"/>
  <c r="G132" i="17"/>
  <c r="J132" i="17"/>
  <c r="D132" i="17"/>
  <c r="I132" i="17"/>
  <c r="E133" i="17"/>
  <c r="L133" i="17"/>
  <c r="AJ132" i="17" l="1"/>
  <c r="AJ133" i="17"/>
  <c r="B135" i="17"/>
  <c r="C134" i="17"/>
  <c r="I133" i="17"/>
  <c r="J133" i="17"/>
  <c r="K134" i="17"/>
  <c r="H133" i="17"/>
  <c r="F133" i="17"/>
  <c r="F134" i="17"/>
  <c r="E134" i="17"/>
  <c r="D133" i="17"/>
  <c r="K133" i="17"/>
  <c r="M133" i="17"/>
  <c r="I134" i="17"/>
  <c r="G133" i="17"/>
  <c r="J134" i="17"/>
  <c r="M134" i="17"/>
  <c r="AK133" i="17" l="1"/>
  <c r="AK134" i="17"/>
  <c r="B136" i="17"/>
  <c r="C135" i="17"/>
  <c r="H134" i="17"/>
  <c r="J135" i="17"/>
  <c r="D134" i="17"/>
  <c r="M135" i="17"/>
  <c r="E135" i="17"/>
  <c r="L134" i="17"/>
  <c r="L135" i="17"/>
  <c r="F135" i="17"/>
  <c r="G134" i="17"/>
  <c r="D135" i="17"/>
  <c r="AJ134" i="17" l="1"/>
  <c r="AJ135" i="17"/>
  <c r="AK135" i="17"/>
  <c r="C136" i="17"/>
  <c r="B137" i="17"/>
  <c r="I135" i="17"/>
  <c r="H136" i="17"/>
  <c r="K135" i="17"/>
  <c r="G136" i="17"/>
  <c r="G135" i="17"/>
  <c r="H135" i="17"/>
  <c r="E136" i="17"/>
  <c r="L136" i="17"/>
  <c r="K136" i="17"/>
  <c r="AJ136" i="17" l="1"/>
  <c r="C137" i="17"/>
  <c r="B138" i="17"/>
  <c r="D136" i="17"/>
  <c r="M136" i="17"/>
  <c r="I137" i="17"/>
  <c r="H137" i="17"/>
  <c r="I136" i="17"/>
  <c r="F136" i="17"/>
  <c r="M137" i="17"/>
  <c r="J136" i="17"/>
  <c r="AK136" i="17" l="1"/>
  <c r="AK137" i="17"/>
  <c r="C138" i="17"/>
  <c r="B139" i="17"/>
  <c r="K137" i="17"/>
  <c r="J137" i="17"/>
  <c r="M138" i="17"/>
  <c r="E137" i="17"/>
  <c r="L138" i="17"/>
  <c r="D137" i="17"/>
  <c r="E138" i="17"/>
  <c r="F137" i="17"/>
  <c r="K138" i="17"/>
  <c r="J138" i="17"/>
  <c r="D138" i="17"/>
  <c r="G137" i="17"/>
  <c r="F138" i="17"/>
  <c r="I138" i="17"/>
  <c r="G138" i="17"/>
  <c r="L137" i="17"/>
  <c r="H138" i="17"/>
  <c r="AJ137" i="17" l="1"/>
  <c r="AK138" i="17"/>
  <c r="AJ138" i="17"/>
  <c r="C139" i="17"/>
  <c r="B140" i="17"/>
  <c r="M139" i="17"/>
  <c r="L139" i="17"/>
  <c r="AJ139" i="17" l="1"/>
  <c r="AK139" i="17"/>
  <c r="B141" i="17"/>
  <c r="C140" i="17"/>
  <c r="J139" i="17"/>
  <c r="G139" i="17"/>
  <c r="L140" i="17"/>
  <c r="J140" i="17"/>
  <c r="H139" i="17"/>
  <c r="F139" i="17"/>
  <c r="M140" i="17"/>
  <c r="G140" i="17"/>
  <c r="I139" i="17"/>
  <c r="D139" i="17"/>
  <c r="E139" i="17"/>
  <c r="K139" i="17"/>
  <c r="H140" i="17"/>
  <c r="F140" i="17"/>
  <c r="AK140" i="17" l="1"/>
  <c r="AJ140" i="17"/>
  <c r="C141" i="17"/>
  <c r="B142" i="17"/>
  <c r="D140" i="17"/>
  <c r="D141" i="17"/>
  <c r="I141" i="17"/>
  <c r="E141" i="17"/>
  <c r="K140" i="17"/>
  <c r="J141" i="17"/>
  <c r="I140" i="17"/>
  <c r="M141" i="17"/>
  <c r="E140" i="17"/>
  <c r="G141" i="17"/>
  <c r="K141" i="17"/>
  <c r="AK141" i="17" l="1"/>
  <c r="C142" i="17"/>
  <c r="B143" i="17"/>
  <c r="F142" i="17"/>
  <c r="J142" i="17"/>
  <c r="L141" i="17"/>
  <c r="G142" i="17"/>
  <c r="M142" i="17"/>
  <c r="D142" i="17"/>
  <c r="H141" i="17"/>
  <c r="F141" i="17"/>
  <c r="AJ141" i="17" l="1"/>
  <c r="AK142" i="17"/>
  <c r="B144" i="17"/>
  <c r="C143" i="17"/>
  <c r="E142" i="17"/>
  <c r="L142" i="17"/>
  <c r="I142" i="17"/>
  <c r="K142" i="17"/>
  <c r="D143" i="17"/>
  <c r="H143" i="17"/>
  <c r="H142" i="17"/>
  <c r="K143" i="17"/>
  <c r="M143" i="17"/>
  <c r="AJ142" i="17" l="1"/>
  <c r="AK143" i="17"/>
  <c r="B145" i="17"/>
  <c r="C144" i="17"/>
  <c r="J143" i="17"/>
  <c r="L143" i="17"/>
  <c r="F143" i="17"/>
  <c r="D144" i="17"/>
  <c r="E143" i="17"/>
  <c r="I143" i="17"/>
  <c r="G143" i="17"/>
  <c r="M144" i="17"/>
  <c r="AJ143" i="17" l="1"/>
  <c r="AK144" i="17"/>
  <c r="C145" i="17"/>
  <c r="B146" i="17"/>
  <c r="H144" i="17"/>
  <c r="G144" i="17"/>
  <c r="M145" i="17"/>
  <c r="J145" i="17"/>
  <c r="J144" i="17"/>
  <c r="K144" i="17"/>
  <c r="E144" i="17"/>
  <c r="H145" i="17"/>
  <c r="F144" i="17"/>
  <c r="D145" i="17"/>
  <c r="L144" i="17"/>
  <c r="I144" i="17"/>
  <c r="L145" i="17"/>
  <c r="AJ144" i="17" l="1"/>
  <c r="AK145" i="17"/>
  <c r="AJ145" i="17"/>
  <c r="B147" i="17"/>
  <c r="C146" i="17"/>
  <c r="E145" i="17"/>
  <c r="L146" i="17"/>
  <c r="I145" i="17"/>
  <c r="G145" i="17"/>
  <c r="K145" i="17"/>
  <c r="I146" i="17"/>
  <c r="F145" i="17"/>
  <c r="K146" i="17"/>
  <c r="AJ146" i="17" l="1"/>
  <c r="C147" i="17"/>
  <c r="B148" i="17"/>
  <c r="G146" i="17"/>
  <c r="H146" i="17"/>
  <c r="K147" i="17"/>
  <c r="E146" i="17"/>
  <c r="F146" i="17"/>
  <c r="M147" i="17"/>
  <c r="J146" i="17"/>
  <c r="J147" i="17"/>
  <c r="I147" i="17"/>
  <c r="D146" i="17"/>
  <c r="M146" i="17"/>
  <c r="D147" i="17"/>
  <c r="E147" i="17"/>
  <c r="L147" i="17"/>
  <c r="H147" i="17"/>
  <c r="AK146" i="17" l="1"/>
  <c r="AK147" i="17"/>
  <c r="AJ147" i="17"/>
  <c r="C148" i="17"/>
  <c r="B149" i="17"/>
  <c r="G147" i="17"/>
  <c r="L148" i="17"/>
  <c r="F147" i="17"/>
  <c r="I148" i="17"/>
  <c r="H148" i="17"/>
  <c r="F148" i="17"/>
  <c r="M148" i="17"/>
  <c r="G148" i="17"/>
  <c r="AJ148" i="17" l="1"/>
  <c r="AK148" i="17"/>
  <c r="C149" i="17"/>
  <c r="B150" i="17"/>
  <c r="E148" i="17"/>
  <c r="J149" i="17"/>
  <c r="J148" i="17"/>
  <c r="L149" i="17"/>
  <c r="D148" i="17"/>
  <c r="I149" i="17"/>
  <c r="K148" i="17"/>
  <c r="H149" i="17"/>
  <c r="AJ149" i="17" l="1"/>
  <c r="C150" i="17"/>
  <c r="B151" i="17"/>
  <c r="E149" i="17"/>
  <c r="F149" i="17"/>
  <c r="G149" i="17"/>
  <c r="M149" i="17"/>
  <c r="K149" i="17"/>
  <c r="I150" i="17"/>
  <c r="D149" i="17"/>
  <c r="G150" i="17"/>
  <c r="AK149" i="17" l="1"/>
  <c r="C151" i="17"/>
  <c r="B152" i="17"/>
  <c r="M150" i="17"/>
  <c r="D150" i="17"/>
  <c r="E150" i="17"/>
  <c r="H150" i="17"/>
  <c r="G151" i="17"/>
  <c r="M151" i="17"/>
  <c r="I151" i="17"/>
  <c r="L150" i="17"/>
  <c r="F150" i="17"/>
  <c r="K150" i="17"/>
  <c r="J150" i="17"/>
  <c r="AJ150" i="17" l="1"/>
  <c r="AK150" i="17"/>
  <c r="AK151" i="17"/>
  <c r="B153" i="17"/>
  <c r="C152" i="17"/>
  <c r="L151" i="17"/>
  <c r="E152" i="17"/>
  <c r="K152" i="17"/>
  <c r="D152" i="17"/>
  <c r="K151" i="17"/>
  <c r="H151" i="17"/>
  <c r="J152" i="17"/>
  <c r="J151" i="17"/>
  <c r="F151" i="17"/>
  <c r="E151" i="17"/>
  <c r="D151" i="17"/>
  <c r="M152" i="17"/>
  <c r="L152" i="17"/>
  <c r="AJ151" i="17" l="1"/>
  <c r="AJ152" i="17"/>
  <c r="AK152" i="17"/>
  <c r="B154" i="17"/>
  <c r="C153" i="17"/>
  <c r="I152" i="17"/>
  <c r="L153" i="17"/>
  <c r="G152" i="17"/>
  <c r="M153" i="17"/>
  <c r="H152" i="17"/>
  <c r="D153" i="17"/>
  <c r="F152" i="17"/>
  <c r="AJ153" i="17" l="1"/>
  <c r="AK153" i="17"/>
  <c r="B155" i="17"/>
  <c r="C154" i="17"/>
  <c r="J153" i="17"/>
  <c r="H153" i="17"/>
  <c r="I153" i="17"/>
  <c r="F153" i="17"/>
  <c r="E153" i="17"/>
  <c r="L154" i="17"/>
  <c r="G153" i="17"/>
  <c r="K153" i="17"/>
  <c r="K154" i="17"/>
  <c r="G154" i="17"/>
  <c r="AJ154" i="17" l="1"/>
  <c r="C155" i="17"/>
  <c r="B156" i="17"/>
  <c r="H154" i="17"/>
  <c r="L155" i="17"/>
  <c r="M154" i="17"/>
  <c r="M155" i="17"/>
  <c r="K155" i="17"/>
  <c r="E155" i="17"/>
  <c r="D154" i="17"/>
  <c r="E154" i="17"/>
  <c r="I154" i="17"/>
  <c r="J154" i="17"/>
  <c r="F154" i="17"/>
  <c r="AK154" i="17" l="1"/>
  <c r="AK155" i="17"/>
  <c r="AJ155" i="17"/>
  <c r="C156" i="17"/>
  <c r="B157" i="17"/>
  <c r="I155" i="17"/>
  <c r="L156" i="17"/>
  <c r="J156" i="17"/>
  <c r="D155" i="17"/>
  <c r="J155" i="17"/>
  <c r="F155" i="17"/>
  <c r="I156" i="17"/>
  <c r="G155" i="17"/>
  <c r="H155" i="17"/>
  <c r="K156" i="17"/>
  <c r="AJ156" i="17" l="1"/>
  <c r="C157" i="17"/>
  <c r="B158" i="17"/>
  <c r="E156" i="17"/>
  <c r="E157" i="17"/>
  <c r="H157" i="17"/>
  <c r="D156" i="17"/>
  <c r="G157" i="17"/>
  <c r="F156" i="17"/>
  <c r="H156" i="17"/>
  <c r="G156" i="17"/>
  <c r="M156" i="17"/>
  <c r="AK156" i="17" l="1"/>
  <c r="C158" i="17"/>
  <c r="B159" i="17"/>
  <c r="L157" i="17"/>
  <c r="G158" i="17"/>
  <c r="M157" i="17"/>
  <c r="K158" i="17"/>
  <c r="J157" i="17"/>
  <c r="J158" i="17"/>
  <c r="D157" i="17"/>
  <c r="I157" i="17"/>
  <c r="F157" i="17"/>
  <c r="F158" i="17"/>
  <c r="K157" i="17"/>
  <c r="L158" i="17"/>
  <c r="AJ157" i="17" l="1"/>
  <c r="AK157" i="17"/>
  <c r="AJ158" i="17"/>
  <c r="C159" i="17"/>
  <c r="B160" i="17"/>
  <c r="H158" i="17"/>
  <c r="J159" i="17"/>
  <c r="D158" i="17"/>
  <c r="D159" i="17"/>
  <c r="I159" i="17"/>
  <c r="E158" i="17"/>
  <c r="M158" i="17"/>
  <c r="G159" i="17"/>
  <c r="I158" i="17"/>
  <c r="E159" i="17"/>
  <c r="AK158" i="17" l="1"/>
  <c r="B161" i="17"/>
  <c r="C160" i="17"/>
  <c r="H159" i="17"/>
  <c r="L160" i="17"/>
  <c r="H160" i="17"/>
  <c r="K160" i="17"/>
  <c r="M159" i="17"/>
  <c r="E160" i="17"/>
  <c r="G160" i="17"/>
  <c r="F160" i="17"/>
  <c r="F159" i="17"/>
  <c r="D160" i="17"/>
  <c r="J160" i="17"/>
  <c r="M160" i="17"/>
  <c r="L159" i="17"/>
  <c r="K159" i="17"/>
  <c r="I160" i="17"/>
  <c r="AK159" i="17" l="1"/>
  <c r="AJ159" i="17"/>
  <c r="AJ160" i="17"/>
  <c r="AK160" i="17"/>
  <c r="B162" i="17"/>
  <c r="C161" i="17"/>
  <c r="K161" i="17"/>
  <c r="L161" i="17"/>
  <c r="D161" i="17"/>
  <c r="AJ161" i="17" l="1"/>
  <c r="C162" i="17"/>
  <c r="B163" i="17"/>
  <c r="G161" i="17"/>
  <c r="L162" i="17"/>
  <c r="I162" i="17"/>
  <c r="G162" i="17"/>
  <c r="J161" i="17"/>
  <c r="F161" i="17"/>
  <c r="I161" i="17"/>
  <c r="M162" i="17"/>
  <c r="E162" i="17"/>
  <c r="M161" i="17"/>
  <c r="H161" i="17"/>
  <c r="E161" i="17"/>
  <c r="AK161" i="17" l="1"/>
  <c r="AJ162" i="17"/>
  <c r="AK162" i="17"/>
  <c r="C163" i="17"/>
  <c r="B164" i="17"/>
  <c r="J162" i="17"/>
  <c r="G163" i="17"/>
  <c r="K162" i="17"/>
  <c r="H162" i="17"/>
  <c r="I163" i="17"/>
  <c r="F162" i="17"/>
  <c r="D162" i="17"/>
  <c r="F163" i="17"/>
  <c r="C164" i="17" l="1"/>
  <c r="B165" i="17"/>
  <c r="M163" i="17"/>
  <c r="K163" i="17"/>
  <c r="I164" i="17"/>
  <c r="E163" i="17"/>
  <c r="H164" i="17"/>
  <c r="L163" i="17"/>
  <c r="H163" i="17"/>
  <c r="D163" i="17"/>
  <c r="K164" i="17"/>
  <c r="E164" i="17"/>
  <c r="L164" i="17"/>
  <c r="D164" i="17"/>
  <c r="G164" i="17"/>
  <c r="M164" i="17"/>
  <c r="F164" i="17"/>
  <c r="J163" i="17"/>
  <c r="AK163" i="17" l="1"/>
  <c r="AJ163" i="17"/>
  <c r="AJ164" i="17"/>
  <c r="AK164" i="17"/>
  <c r="C165" i="17"/>
  <c r="B166" i="17"/>
  <c r="J165" i="17"/>
  <c r="J164" i="17"/>
  <c r="I165" i="17"/>
  <c r="M165" i="17"/>
  <c r="AK165" i="17" l="1"/>
  <c r="B167" i="17"/>
  <c r="C166" i="17"/>
  <c r="H165" i="17"/>
  <c r="I166" i="17"/>
  <c r="L166" i="17"/>
  <c r="G165" i="17"/>
  <c r="K165" i="17"/>
  <c r="E165" i="17"/>
  <c r="F165" i="17"/>
  <c r="D165" i="17"/>
  <c r="L165" i="17"/>
  <c r="J166" i="17"/>
  <c r="AJ165" i="17" l="1"/>
  <c r="AJ166" i="17"/>
  <c r="C167" i="17"/>
  <c r="B168" i="17"/>
  <c r="G166" i="17"/>
  <c r="D166" i="17"/>
  <c r="M166" i="17"/>
  <c r="F166" i="17"/>
  <c r="H166" i="17"/>
  <c r="K166" i="17"/>
  <c r="M167" i="17"/>
  <c r="E166" i="17"/>
  <c r="G167" i="17"/>
  <c r="AK166" i="17" l="1"/>
  <c r="AK167" i="17"/>
  <c r="B169" i="17"/>
  <c r="C168" i="17"/>
  <c r="L167" i="17"/>
  <c r="J167" i="17"/>
  <c r="K168" i="17"/>
  <c r="F167" i="17"/>
  <c r="D167" i="17"/>
  <c r="G168" i="17"/>
  <c r="I167" i="17"/>
  <c r="K167" i="17"/>
  <c r="H167" i="17"/>
  <c r="E167" i="17"/>
  <c r="L168" i="17"/>
  <c r="AJ167" i="17" l="1"/>
  <c r="AJ168" i="17"/>
  <c r="B170" i="17"/>
  <c r="C169" i="17"/>
  <c r="D168" i="17"/>
  <c r="E168" i="17"/>
  <c r="M168" i="17"/>
  <c r="H168" i="17"/>
  <c r="F168" i="17"/>
  <c r="I168" i="17"/>
  <c r="J168" i="17"/>
  <c r="D169" i="17"/>
  <c r="AK168" i="17" l="1"/>
  <c r="B171" i="17"/>
  <c r="C170" i="17"/>
  <c r="K169" i="17"/>
  <c r="M169" i="17"/>
  <c r="I169" i="17"/>
  <c r="L169" i="17"/>
  <c r="H169" i="17"/>
  <c r="F169" i="17"/>
  <c r="J169" i="17"/>
  <c r="E169" i="17"/>
  <c r="K170" i="17"/>
  <c r="G170" i="17"/>
  <c r="G169" i="17"/>
  <c r="AJ169" i="17" l="1"/>
  <c r="AK169" i="17"/>
  <c r="B172" i="17"/>
  <c r="C171" i="17"/>
  <c r="L170" i="17"/>
  <c r="E170" i="17"/>
  <c r="L171" i="17"/>
  <c r="I170" i="17"/>
  <c r="M170" i="17"/>
  <c r="H170" i="17"/>
  <c r="G171" i="17"/>
  <c r="D170" i="17"/>
  <c r="F170" i="17"/>
  <c r="J170" i="17"/>
  <c r="E171" i="17"/>
  <c r="K171" i="17"/>
  <c r="I171" i="17"/>
  <c r="AJ170" i="17" l="1"/>
  <c r="AK170" i="17"/>
  <c r="AJ171" i="17"/>
  <c r="C172" i="17"/>
  <c r="B173" i="17"/>
  <c r="F171" i="17"/>
  <c r="L172" i="17"/>
  <c r="E172" i="17"/>
  <c r="D171" i="17"/>
  <c r="H171" i="17"/>
  <c r="M171" i="17"/>
  <c r="J171" i="17"/>
  <c r="F172" i="17"/>
  <c r="J172" i="17"/>
  <c r="AK171" i="17" l="1"/>
  <c r="AJ172" i="17"/>
  <c r="B174" i="17"/>
  <c r="C173" i="17"/>
  <c r="M172" i="17"/>
  <c r="H173" i="17"/>
  <c r="J173" i="17"/>
  <c r="M173" i="17"/>
  <c r="F173" i="17"/>
  <c r="I172" i="17"/>
  <c r="K172" i="17"/>
  <c r="K173" i="17"/>
  <c r="G172" i="17"/>
  <c r="I173" i="17"/>
  <c r="G173" i="17"/>
  <c r="E173" i="17"/>
  <c r="D172" i="17"/>
  <c r="D173" i="17"/>
  <c r="H172" i="17"/>
  <c r="AK172" i="17" l="1"/>
  <c r="AK173" i="17"/>
  <c r="C174" i="17"/>
  <c r="B175" i="17"/>
  <c r="L173" i="17"/>
  <c r="J174" i="17"/>
  <c r="H174" i="17"/>
  <c r="F174" i="17"/>
  <c r="AJ173" i="17" l="1"/>
  <c r="C175" i="17"/>
  <c r="B176" i="17"/>
  <c r="G174" i="17"/>
  <c r="K174" i="17"/>
  <c r="M174" i="17"/>
  <c r="I174" i="17"/>
  <c r="L174" i="17"/>
  <c r="K175" i="17"/>
  <c r="D174" i="17"/>
  <c r="E174" i="17"/>
  <c r="AJ174" i="17" l="1"/>
  <c r="AK174" i="17"/>
  <c r="C176" i="17"/>
  <c r="B177" i="17"/>
  <c r="M175" i="17"/>
  <c r="J175" i="17"/>
  <c r="I176" i="17"/>
  <c r="F176" i="17"/>
  <c r="K176" i="17"/>
  <c r="L175" i="17"/>
  <c r="F175" i="17"/>
  <c r="H176" i="17"/>
  <c r="H175" i="17"/>
  <c r="M176" i="17"/>
  <c r="D175" i="17"/>
  <c r="I175" i="17"/>
  <c r="E175" i="17"/>
  <c r="E176" i="17"/>
  <c r="L176" i="17"/>
  <c r="G175" i="17"/>
  <c r="G176" i="17"/>
  <c r="D176" i="17"/>
  <c r="J176" i="17"/>
  <c r="AK175" i="17" l="1"/>
  <c r="AJ175" i="17"/>
  <c r="AJ176" i="17"/>
  <c r="AK176" i="17"/>
  <c r="B178" i="17"/>
  <c r="C177" i="17"/>
  <c r="E177" i="17"/>
  <c r="L177" i="17"/>
  <c r="D177" i="17"/>
  <c r="AJ177" i="17" l="1"/>
  <c r="C178" i="17"/>
  <c r="B179" i="17"/>
  <c r="H178" i="17"/>
  <c r="M178" i="17"/>
  <c r="K178" i="17"/>
  <c r="M177" i="17"/>
  <c r="G178" i="17"/>
  <c r="L178" i="17"/>
  <c r="J177" i="17"/>
  <c r="H177" i="17"/>
  <c r="I178" i="17"/>
  <c r="K177" i="17"/>
  <c r="F178" i="17"/>
  <c r="E178" i="17"/>
  <c r="F177" i="17"/>
  <c r="G177" i="17"/>
  <c r="I177" i="17"/>
  <c r="AK177" i="17" l="1"/>
  <c r="AJ178" i="17"/>
  <c r="AK178" i="17"/>
  <c r="C179" i="17"/>
  <c r="B180" i="17"/>
  <c r="D178" i="17"/>
  <c r="K179" i="17"/>
  <c r="J178" i="17"/>
  <c r="G179" i="17"/>
  <c r="D179" i="17"/>
  <c r="C180" i="17" l="1"/>
  <c r="B181" i="17"/>
  <c r="I179" i="17"/>
  <c r="L180" i="17"/>
  <c r="J179" i="17"/>
  <c r="J180" i="17"/>
  <c r="E179" i="17"/>
  <c r="I180" i="17"/>
  <c r="L179" i="17"/>
  <c r="M179" i="17"/>
  <c r="G180" i="17"/>
  <c r="F180" i="17"/>
  <c r="F179" i="17"/>
  <c r="H179" i="17"/>
  <c r="M180" i="17"/>
  <c r="H180" i="17"/>
  <c r="D180" i="17"/>
  <c r="E180" i="17"/>
  <c r="AK179" i="17" l="1"/>
  <c r="AJ179" i="17"/>
  <c r="AJ180" i="17"/>
  <c r="AK180" i="17"/>
  <c r="B182" i="17"/>
  <c r="C181" i="17"/>
  <c r="D181" i="17"/>
  <c r="K180" i="17"/>
  <c r="J181" i="17"/>
  <c r="I181" i="17"/>
  <c r="H181" i="17"/>
  <c r="G181" i="17"/>
  <c r="B183" i="17" l="1"/>
  <c r="C182" i="17"/>
  <c r="E181" i="17"/>
  <c r="F181" i="17"/>
  <c r="I182" i="17"/>
  <c r="J182" i="17"/>
  <c r="K181" i="17"/>
  <c r="L182" i="17"/>
  <c r="M181" i="17"/>
  <c r="L181" i="17"/>
  <c r="AK181" i="17" l="1"/>
  <c r="AJ181" i="17"/>
  <c r="AJ182" i="17"/>
  <c r="B184" i="17"/>
  <c r="C183" i="17"/>
  <c r="M183" i="17"/>
  <c r="D182" i="17"/>
  <c r="I183" i="17"/>
  <c r="K183" i="17"/>
  <c r="H183" i="17"/>
  <c r="E182" i="17"/>
  <c r="M182" i="17"/>
  <c r="G182" i="17"/>
  <c r="L183" i="17"/>
  <c r="F182" i="17"/>
  <c r="F183" i="17"/>
  <c r="K182" i="17"/>
  <c r="G183" i="17"/>
  <c r="D183" i="17"/>
  <c r="H182" i="17"/>
  <c r="AK182" i="17" l="1"/>
  <c r="AK183" i="17"/>
  <c r="AJ183" i="17"/>
  <c r="C184" i="17"/>
  <c r="B185" i="17"/>
  <c r="J183" i="17"/>
  <c r="E183" i="17"/>
  <c r="I184" i="17"/>
  <c r="G184" i="17"/>
  <c r="K184" i="17"/>
  <c r="C185" i="17" l="1"/>
  <c r="B186" i="17"/>
  <c r="M184" i="17"/>
  <c r="D185" i="17"/>
  <c r="E184" i="17"/>
  <c r="D184" i="17"/>
  <c r="L184" i="17"/>
  <c r="L185" i="17"/>
  <c r="K185" i="17"/>
  <c r="I185" i="17"/>
  <c r="H184" i="17"/>
  <c r="J184" i="17"/>
  <c r="F184" i="17"/>
  <c r="H185" i="17"/>
  <c r="AJ184" i="17" l="1"/>
  <c r="AK184" i="17"/>
  <c r="AJ185" i="17"/>
  <c r="C186" i="17"/>
  <c r="B187" i="17"/>
  <c r="J185" i="17"/>
  <c r="G186" i="17"/>
  <c r="G185" i="17"/>
  <c r="E185" i="17"/>
  <c r="M185" i="17"/>
  <c r="F185" i="17"/>
  <c r="L186" i="17"/>
  <c r="AK185" i="17" l="1"/>
  <c r="AJ186" i="17"/>
  <c r="C187" i="17"/>
  <c r="B188" i="17"/>
  <c r="E186" i="17"/>
  <c r="J186" i="17"/>
  <c r="H187" i="17"/>
  <c r="J187" i="17"/>
  <c r="F186" i="17"/>
  <c r="H186" i="17"/>
  <c r="K186" i="17"/>
  <c r="M186" i="17"/>
  <c r="D186" i="17"/>
  <c r="D187" i="17"/>
  <c r="I186" i="17"/>
  <c r="E187" i="17"/>
  <c r="AK186" i="17" l="1"/>
  <c r="C188" i="17"/>
  <c r="B189" i="17"/>
  <c r="I187" i="17"/>
  <c r="L188" i="17"/>
  <c r="K187" i="17"/>
  <c r="L187" i="17"/>
  <c r="G187" i="17"/>
  <c r="G188" i="17"/>
  <c r="F188" i="17"/>
  <c r="F187" i="17"/>
  <c r="E188" i="17"/>
  <c r="J188" i="17"/>
  <c r="M188" i="17"/>
  <c r="M187" i="17"/>
  <c r="I188" i="17"/>
  <c r="H188" i="17"/>
  <c r="AK187" i="17" l="1"/>
  <c r="AJ187" i="17"/>
  <c r="AJ188" i="17"/>
  <c r="AK188" i="17"/>
  <c r="C189" i="17"/>
  <c r="B190" i="17"/>
  <c r="D188" i="17"/>
  <c r="L189" i="17"/>
  <c r="M189" i="17"/>
  <c r="K189" i="17"/>
  <c r="E189" i="17"/>
  <c r="J189" i="17"/>
  <c r="H189" i="17"/>
  <c r="I189" i="17"/>
  <c r="G189" i="17"/>
  <c r="K188" i="17"/>
  <c r="AJ189" i="17" l="1"/>
  <c r="AK189" i="17"/>
  <c r="C190" i="17"/>
  <c r="B191" i="17"/>
  <c r="F189" i="17"/>
  <c r="J190" i="17"/>
  <c r="L190" i="17"/>
  <c r="E190" i="17"/>
  <c r="G190" i="17"/>
  <c r="H190" i="17"/>
  <c r="I190" i="17"/>
  <c r="F190" i="17"/>
  <c r="K190" i="17"/>
  <c r="D189" i="17"/>
  <c r="AJ190" i="17" l="1"/>
  <c r="C191" i="17"/>
  <c r="B192" i="17"/>
  <c r="M190" i="17"/>
  <c r="I191" i="17"/>
  <c r="D190" i="17"/>
  <c r="H191" i="17"/>
  <c r="AK190" i="17" l="1"/>
  <c r="B193" i="17"/>
  <c r="C192" i="17"/>
  <c r="J191" i="17"/>
  <c r="E191" i="17"/>
  <c r="F191" i="17"/>
  <c r="K191" i="17"/>
  <c r="G192" i="17"/>
  <c r="D191" i="17"/>
  <c r="G191" i="17"/>
  <c r="L191" i="17"/>
  <c r="M192" i="17"/>
  <c r="M191" i="17"/>
  <c r="D192" i="17"/>
  <c r="K192" i="17"/>
  <c r="L192" i="17"/>
  <c r="E192" i="17"/>
  <c r="AJ191" i="17" l="1"/>
  <c r="AK191" i="17"/>
  <c r="AJ192" i="17"/>
  <c r="AK192" i="17"/>
  <c r="B194" i="17"/>
  <c r="C193" i="17"/>
  <c r="J192" i="17"/>
  <c r="I192" i="17"/>
  <c r="H192" i="17"/>
  <c r="F192" i="17"/>
  <c r="D193" i="17"/>
  <c r="C194" i="17" l="1"/>
  <c r="B195" i="17"/>
  <c r="E194" i="17"/>
  <c r="I193" i="17"/>
  <c r="M194" i="17"/>
  <c r="F193" i="17"/>
  <c r="L193" i="17"/>
  <c r="M193" i="17"/>
  <c r="K194" i="17"/>
  <c r="K193" i="17"/>
  <c r="G193" i="17"/>
  <c r="H193" i="17"/>
  <c r="J193" i="17"/>
  <c r="E193" i="17"/>
  <c r="AJ193" i="17" l="1"/>
  <c r="AK193" i="17"/>
  <c r="AK194" i="17"/>
  <c r="C195" i="17"/>
  <c r="G194" i="17"/>
  <c r="D194" i="17"/>
  <c r="M195" i="17"/>
  <c r="L194" i="17"/>
  <c r="J194" i="17"/>
  <c r="H194" i="17"/>
  <c r="F194" i="17"/>
  <c r="I194" i="17"/>
  <c r="H195" i="17"/>
  <c r="J195" i="17"/>
  <c r="AJ194" i="17" l="1"/>
  <c r="AK195" i="17"/>
  <c r="K195" i="17"/>
  <c r="F195" i="17"/>
  <c r="G195" i="17"/>
  <c r="D195" i="17"/>
  <c r="E195" i="17"/>
  <c r="I195" i="17"/>
  <c r="L195" i="17"/>
  <c r="AJ195" i="17" l="1"/>
  <c r="AF3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4" i="17"/>
  <c r="AF103" i="17"/>
  <c r="AF105" i="17"/>
  <c r="AF106" i="17"/>
  <c r="AF107" i="17"/>
  <c r="AF108" i="17"/>
  <c r="AF109" i="17"/>
  <c r="AF110" i="17"/>
  <c r="AF111" i="17"/>
  <c r="AF112" i="17"/>
  <c r="AF115" i="17"/>
  <c r="AF114" i="17"/>
  <c r="AF113" i="17"/>
  <c r="AF116" i="17"/>
  <c r="AF117" i="17"/>
  <c r="AF118" i="17"/>
  <c r="AF119" i="17"/>
  <c r="AF120" i="17"/>
  <c r="AF121" i="17"/>
  <c r="AF122" i="17"/>
  <c r="AF123" i="17"/>
  <c r="AF124" i="17"/>
  <c r="AF125" i="17"/>
  <c r="AF126" i="17"/>
  <c r="AF127" i="17"/>
  <c r="AF128" i="17"/>
  <c r="AF129" i="17"/>
  <c r="AF130" i="17"/>
  <c r="AF131" i="17"/>
  <c r="AF132" i="17"/>
  <c r="AF133" i="17"/>
  <c r="AF134" i="17"/>
  <c r="AF135" i="17"/>
  <c r="AF136" i="17"/>
  <c r="AF137" i="17"/>
  <c r="AF138" i="17"/>
  <c r="AF139" i="17"/>
  <c r="AF140" i="17"/>
  <c r="AF141" i="17"/>
  <c r="AF142" i="17"/>
  <c r="AF143" i="17"/>
  <c r="AF144" i="17"/>
  <c r="AF145" i="17"/>
  <c r="AF146" i="17"/>
  <c r="AF147" i="17"/>
  <c r="AF148" i="17"/>
  <c r="AF149" i="17"/>
  <c r="AF150" i="17"/>
  <c r="AF151" i="17"/>
  <c r="AF152" i="17"/>
  <c r="AF153" i="17"/>
  <c r="AF154" i="17"/>
  <c r="AF155" i="17"/>
  <c r="AF156" i="17"/>
  <c r="AF157" i="17"/>
  <c r="AF158" i="17"/>
  <c r="AF159" i="17"/>
  <c r="AF160" i="17"/>
  <c r="AF161" i="17"/>
  <c r="AF162" i="17"/>
  <c r="AF163" i="17"/>
  <c r="AF164" i="17"/>
  <c r="AF165" i="17"/>
  <c r="AF166" i="17"/>
  <c r="AF167" i="17"/>
  <c r="AF168" i="17"/>
  <c r="AF169" i="17"/>
  <c r="AF170" i="17"/>
  <c r="AF171" i="17"/>
  <c r="AF172" i="17"/>
  <c r="AF173" i="17"/>
  <c r="AF174" i="17"/>
  <c r="AF175" i="17"/>
  <c r="AF176" i="17"/>
  <c r="AF177" i="17"/>
  <c r="AF178" i="17"/>
  <c r="AF179" i="17"/>
  <c r="AF180" i="17"/>
  <c r="AF181" i="17"/>
  <c r="AF182" i="17"/>
  <c r="AF183" i="17"/>
  <c r="AF184" i="17"/>
  <c r="AF185" i="17"/>
  <c r="AF186" i="17"/>
  <c r="AF187" i="17"/>
  <c r="AF188" i="17"/>
  <c r="AF189" i="17"/>
  <c r="AF190" i="17"/>
  <c r="AF191" i="17"/>
  <c r="AF192" i="17"/>
  <c r="AF195" i="17"/>
  <c r="AF193" i="17"/>
  <c r="AF194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4" i="17"/>
  <c r="AD103" i="17"/>
  <c r="AD105" i="17"/>
  <c r="AD106" i="17"/>
  <c r="AD107" i="17"/>
  <c r="AD108" i="17"/>
  <c r="AD109" i="17"/>
  <c r="AD110" i="17"/>
  <c r="AD111" i="17"/>
  <c r="AD112" i="17"/>
  <c r="AD115" i="17"/>
  <c r="AD114" i="17"/>
  <c r="AD113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5" i="17"/>
  <c r="AD192" i="17"/>
  <c r="AD194" i="17"/>
  <c r="AD191" i="17"/>
  <c r="AD193" i="17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4" i="17"/>
  <c r="AI103" i="17"/>
  <c r="AI105" i="17"/>
  <c r="AI106" i="17"/>
  <c r="AI107" i="17"/>
  <c r="AI108" i="17"/>
  <c r="AI109" i="17"/>
  <c r="AI110" i="17"/>
  <c r="AI111" i="17"/>
  <c r="AI112" i="17"/>
  <c r="AI114" i="17"/>
  <c r="AI113" i="17"/>
  <c r="AI115" i="17"/>
  <c r="AI116" i="17"/>
  <c r="AI117" i="17"/>
  <c r="AI118" i="17"/>
  <c r="AI119" i="17"/>
  <c r="AI120" i="17"/>
  <c r="AI121" i="17"/>
  <c r="AI122" i="17"/>
  <c r="AI123" i="17"/>
  <c r="AI124" i="17"/>
  <c r="AI125" i="17"/>
  <c r="AI126" i="17"/>
  <c r="AI127" i="17"/>
  <c r="AI128" i="17"/>
  <c r="AI129" i="17"/>
  <c r="AI130" i="17"/>
  <c r="AI131" i="17"/>
  <c r="AI132" i="17"/>
  <c r="AI133" i="17"/>
  <c r="AI134" i="17"/>
  <c r="AI135" i="17"/>
  <c r="AI136" i="17"/>
  <c r="AI137" i="17"/>
  <c r="AI138" i="17"/>
  <c r="AI139" i="17"/>
  <c r="AI140" i="17"/>
  <c r="AI141" i="17"/>
  <c r="AI142" i="17"/>
  <c r="AI143" i="17"/>
  <c r="AI144" i="17"/>
  <c r="AI145" i="17"/>
  <c r="AI146" i="17"/>
  <c r="AI147" i="17"/>
  <c r="AI148" i="17"/>
  <c r="AI149" i="17"/>
  <c r="AI150" i="17"/>
  <c r="AI151" i="17"/>
  <c r="AI152" i="17"/>
  <c r="AI153" i="17"/>
  <c r="AI154" i="17"/>
  <c r="AI155" i="17"/>
  <c r="AI156" i="17"/>
  <c r="AI157" i="17"/>
  <c r="AI158" i="17"/>
  <c r="AI159" i="17"/>
  <c r="AI160" i="17"/>
  <c r="AI161" i="17"/>
  <c r="AI162" i="17"/>
  <c r="AI163" i="17"/>
  <c r="AI164" i="17"/>
  <c r="AI165" i="17"/>
  <c r="AI166" i="17"/>
  <c r="AI167" i="17"/>
  <c r="AI168" i="17"/>
  <c r="AI169" i="17"/>
  <c r="AI170" i="17"/>
  <c r="AI171" i="17"/>
  <c r="AI172" i="17"/>
  <c r="AI173" i="17"/>
  <c r="AI174" i="17"/>
  <c r="AI175" i="17"/>
  <c r="AI176" i="17"/>
  <c r="AI177" i="17"/>
  <c r="AI178" i="17"/>
  <c r="AI179" i="17"/>
  <c r="AI180" i="17"/>
  <c r="AI181" i="17"/>
  <c r="AI182" i="17"/>
  <c r="AI183" i="17"/>
  <c r="AI184" i="17"/>
  <c r="AI185" i="17"/>
  <c r="AI186" i="17"/>
  <c r="AI187" i="17"/>
  <c r="AI188" i="17"/>
  <c r="AI189" i="17"/>
  <c r="AI190" i="17"/>
  <c r="AI193" i="17"/>
  <c r="AI192" i="17"/>
  <c r="AI191" i="17"/>
  <c r="AI194" i="17"/>
  <c r="AI195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5" i="17"/>
  <c r="AE114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5" i="17"/>
  <c r="AE192" i="17"/>
  <c r="AE194" i="17"/>
  <c r="AE193" i="17"/>
  <c r="AE191" i="17"/>
  <c r="AG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G84" i="17"/>
  <c r="AG85" i="17"/>
  <c r="AG86" i="17"/>
  <c r="AG87" i="17"/>
  <c r="AG88" i="17"/>
  <c r="AG89" i="17"/>
  <c r="AG90" i="17"/>
  <c r="AG91" i="17"/>
  <c r="AG92" i="17"/>
  <c r="AG93" i="17"/>
  <c r="AG94" i="17"/>
  <c r="AG95" i="17"/>
  <c r="AG96" i="17"/>
  <c r="AG97" i="17"/>
  <c r="AG98" i="17"/>
  <c r="AG99" i="17"/>
  <c r="AG100" i="17"/>
  <c r="AG101" i="17"/>
  <c r="AG102" i="17"/>
  <c r="AG104" i="17"/>
  <c r="AG103" i="17"/>
  <c r="AG105" i="17"/>
  <c r="AG106" i="17"/>
  <c r="AG107" i="17"/>
  <c r="AG108" i="17"/>
  <c r="AG109" i="17"/>
  <c r="AG110" i="17"/>
  <c r="AG111" i="17"/>
  <c r="AG112" i="17"/>
  <c r="AG113" i="17"/>
  <c r="AG114" i="17"/>
  <c r="AG115" i="17"/>
  <c r="AG116" i="17"/>
  <c r="AG117" i="17"/>
  <c r="AG118" i="17"/>
  <c r="AG119" i="17"/>
  <c r="AG120" i="17"/>
  <c r="AG121" i="17"/>
  <c r="AG122" i="17"/>
  <c r="AG123" i="17"/>
  <c r="AG124" i="17"/>
  <c r="AG125" i="17"/>
  <c r="AG126" i="17"/>
  <c r="AG127" i="17"/>
  <c r="AG128" i="17"/>
  <c r="AG129" i="17"/>
  <c r="AG130" i="17"/>
  <c r="AG131" i="17"/>
  <c r="AG132" i="17"/>
  <c r="AG133" i="17"/>
  <c r="AG134" i="17"/>
  <c r="AG135" i="17"/>
  <c r="AG136" i="17"/>
  <c r="AG137" i="17"/>
  <c r="AG138" i="17"/>
  <c r="AG139" i="17"/>
  <c r="AG140" i="17"/>
  <c r="AG141" i="17"/>
  <c r="AG142" i="17"/>
  <c r="AG143" i="17"/>
  <c r="AG144" i="17"/>
  <c r="AG145" i="17"/>
  <c r="AG146" i="17"/>
  <c r="AG147" i="17"/>
  <c r="AG148" i="17"/>
  <c r="AG149" i="17"/>
  <c r="AG150" i="17"/>
  <c r="AG151" i="17"/>
  <c r="AG152" i="17"/>
  <c r="AG153" i="17"/>
  <c r="AG154" i="17"/>
  <c r="AG155" i="17"/>
  <c r="AG156" i="17"/>
  <c r="AG157" i="17"/>
  <c r="AG158" i="17"/>
  <c r="AG159" i="17"/>
  <c r="AG160" i="17"/>
  <c r="AG161" i="17"/>
  <c r="AG162" i="17"/>
  <c r="AG163" i="17"/>
  <c r="AG164" i="17"/>
  <c r="AG165" i="17"/>
  <c r="AG166" i="17"/>
  <c r="AG167" i="17"/>
  <c r="AG168" i="17"/>
  <c r="AG169" i="17"/>
  <c r="AG170" i="17"/>
  <c r="AG171" i="17"/>
  <c r="AG172" i="17"/>
  <c r="AG173" i="17"/>
  <c r="AG174" i="17"/>
  <c r="AG175" i="17"/>
  <c r="AG176" i="17"/>
  <c r="AG177" i="17"/>
  <c r="AG178" i="17"/>
  <c r="AG179" i="17"/>
  <c r="AG180" i="17"/>
  <c r="AG181" i="17"/>
  <c r="AG182" i="17"/>
  <c r="AG183" i="17"/>
  <c r="AG184" i="17"/>
  <c r="AG185" i="17"/>
  <c r="AG186" i="17"/>
  <c r="AG187" i="17"/>
  <c r="AG188" i="17"/>
  <c r="AG189" i="17"/>
  <c r="AG190" i="17"/>
  <c r="AG193" i="17"/>
  <c r="AG195" i="17"/>
  <c r="AG192" i="17"/>
  <c r="AG194" i="17"/>
  <c r="AG191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4" i="17"/>
  <c r="AC192" i="17"/>
  <c r="AC195" i="17"/>
  <c r="AC191" i="17"/>
  <c r="AC193" i="17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4" i="17"/>
  <c r="AH103" i="17"/>
  <c r="AH105" i="17"/>
  <c r="AH106" i="17"/>
  <c r="AH107" i="17"/>
  <c r="AH108" i="17"/>
  <c r="AH109" i="17"/>
  <c r="AH110" i="17"/>
  <c r="AH111" i="17"/>
  <c r="AH112" i="17"/>
  <c r="AH115" i="17"/>
  <c r="AH113" i="17"/>
  <c r="AH114" i="17"/>
  <c r="AH116" i="17"/>
  <c r="AH117" i="17"/>
  <c r="AH118" i="17"/>
  <c r="AH119" i="17"/>
  <c r="AH120" i="17"/>
  <c r="AH121" i="17"/>
  <c r="AH122" i="17"/>
  <c r="AH123" i="17"/>
  <c r="AH124" i="17"/>
  <c r="AH125" i="17"/>
  <c r="AH126" i="17"/>
  <c r="AH127" i="17"/>
  <c r="AH128" i="17"/>
  <c r="AH129" i="17"/>
  <c r="AH130" i="17"/>
  <c r="AH131" i="17"/>
  <c r="AH132" i="17"/>
  <c r="AH133" i="17"/>
  <c r="AH134" i="17"/>
  <c r="AH135" i="17"/>
  <c r="AH136" i="17"/>
  <c r="AH137" i="17"/>
  <c r="AH138" i="17"/>
  <c r="AH139" i="17"/>
  <c r="AH140" i="17"/>
  <c r="AH141" i="17"/>
  <c r="AH142" i="17"/>
  <c r="AH143" i="17"/>
  <c r="AH144" i="17"/>
  <c r="AH145" i="17"/>
  <c r="AH146" i="17"/>
  <c r="AH147" i="17"/>
  <c r="AH148" i="17"/>
  <c r="AH149" i="17"/>
  <c r="AH150" i="17"/>
  <c r="AH151" i="17"/>
  <c r="AH152" i="17"/>
  <c r="AH153" i="17"/>
  <c r="AH154" i="17"/>
  <c r="AH155" i="17"/>
  <c r="AH156" i="17"/>
  <c r="AH157" i="17"/>
  <c r="AH158" i="17"/>
  <c r="AH159" i="17"/>
  <c r="AH160" i="17"/>
  <c r="AH161" i="17"/>
  <c r="AH162" i="17"/>
  <c r="AH163" i="17"/>
  <c r="AH164" i="17"/>
  <c r="AH165" i="17"/>
  <c r="AH166" i="17"/>
  <c r="AH167" i="17"/>
  <c r="AH168" i="17"/>
  <c r="AH169" i="17"/>
  <c r="AH170" i="17"/>
  <c r="AH171" i="17"/>
  <c r="AH172" i="17"/>
  <c r="AH173" i="17"/>
  <c r="AH174" i="17"/>
  <c r="AH175" i="17"/>
  <c r="AH176" i="17"/>
  <c r="AH177" i="17"/>
  <c r="AH178" i="17"/>
  <c r="AH179" i="17"/>
  <c r="AH180" i="17"/>
  <c r="AH181" i="17"/>
  <c r="AH182" i="17"/>
  <c r="AH183" i="17"/>
  <c r="AH184" i="17"/>
  <c r="AH185" i="17"/>
  <c r="AH186" i="17"/>
  <c r="AH187" i="17"/>
  <c r="AH188" i="17"/>
  <c r="AH189" i="17"/>
  <c r="AH190" i="17"/>
  <c r="AH194" i="17"/>
  <c r="AH193" i="17"/>
  <c r="AH195" i="17"/>
  <c r="AH192" i="17"/>
  <c r="AH191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4" i="17"/>
  <c r="AB103" i="17"/>
  <c r="AB105" i="17"/>
  <c r="AB106" i="17"/>
  <c r="AB107" i="17"/>
  <c r="AB108" i="17"/>
  <c r="AB109" i="17"/>
  <c r="AB110" i="17"/>
  <c r="AB111" i="17"/>
  <c r="AB112" i="17"/>
  <c r="AB115" i="17"/>
  <c r="AB113" i="17"/>
  <c r="AB114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5" i="17"/>
  <c r="AB192" i="17"/>
  <c r="AB194" i="17"/>
  <c r="AB193" i="17"/>
  <c r="AB191" i="17"/>
  <c r="AB3" i="17"/>
  <c r="R36" i="17"/>
  <c r="W36" i="17"/>
  <c r="V36" i="17"/>
  <c r="T36" i="17"/>
  <c r="S36" i="17"/>
  <c r="P36" i="17"/>
  <c r="U36" i="17"/>
  <c r="Q36" i="17"/>
  <c r="R40" i="17"/>
  <c r="V40" i="17"/>
  <c r="S40" i="17"/>
  <c r="T40" i="17"/>
  <c r="U40" i="17"/>
  <c r="W40" i="17"/>
  <c r="Q40" i="17"/>
  <c r="P40" i="17"/>
  <c r="R38" i="17"/>
  <c r="W38" i="17"/>
  <c r="P38" i="17"/>
  <c r="Q38" i="17"/>
  <c r="V38" i="17"/>
  <c r="U38" i="17"/>
  <c r="S38" i="17"/>
  <c r="T38" i="17"/>
  <c r="U43" i="17"/>
  <c r="V43" i="17"/>
  <c r="P43" i="17"/>
  <c r="S43" i="17"/>
  <c r="R43" i="17"/>
  <c r="T43" i="17"/>
  <c r="Q43" i="17"/>
  <c r="W43" i="17"/>
  <c r="Q39" i="17"/>
  <c r="P39" i="17"/>
  <c r="T39" i="17"/>
  <c r="S39" i="17"/>
  <c r="R39" i="17"/>
  <c r="W39" i="17"/>
  <c r="V39" i="17"/>
  <c r="U39" i="17"/>
  <c r="U41" i="17"/>
  <c r="T41" i="17"/>
  <c r="R41" i="17"/>
  <c r="Q41" i="17"/>
  <c r="S41" i="17"/>
  <c r="V41" i="17"/>
  <c r="P41" i="17"/>
  <c r="W41" i="17"/>
  <c r="T37" i="17"/>
  <c r="V37" i="17"/>
  <c r="U37" i="17"/>
  <c r="W37" i="17"/>
  <c r="Q37" i="17"/>
  <c r="P37" i="17"/>
  <c r="S37" i="17"/>
  <c r="R37" i="17"/>
  <c r="Q42" i="17"/>
  <c r="P42" i="17"/>
  <c r="R42" i="17"/>
  <c r="S42" i="17"/>
  <c r="W42" i="17"/>
  <c r="U42" i="17"/>
  <c r="T42" i="17"/>
  <c r="V42" i="17"/>
</calcChain>
</file>

<file path=xl/sharedStrings.xml><?xml version="1.0" encoding="utf-8"?>
<sst xmlns="http://schemas.openxmlformats.org/spreadsheetml/2006/main" count="324" uniqueCount="94">
  <si>
    <t>Alexa 405</t>
  </si>
  <si>
    <t>FITC</t>
  </si>
  <si>
    <t>-</t>
  </si>
  <si>
    <t>Dye</t>
  </si>
  <si>
    <t>Alexa 350</t>
  </si>
  <si>
    <t>Blue</t>
  </si>
  <si>
    <t>Green</t>
  </si>
  <si>
    <t>Yellow</t>
  </si>
  <si>
    <t>Orange</t>
  </si>
  <si>
    <t>Red</t>
  </si>
  <si>
    <t>Far-red</t>
  </si>
  <si>
    <t>Near-IR</t>
  </si>
  <si>
    <t>Alexa 430</t>
  </si>
  <si>
    <t>Alexa 488</t>
  </si>
  <si>
    <t>Alexa 500</t>
  </si>
  <si>
    <t>Alexa 514</t>
  </si>
  <si>
    <t>Alexa 532</t>
  </si>
  <si>
    <t>Alexa 546</t>
  </si>
  <si>
    <t>Alexa 555</t>
  </si>
  <si>
    <t>Alexa 568</t>
  </si>
  <si>
    <t>Alexa 594</t>
  </si>
  <si>
    <t>Alexa 610</t>
  </si>
  <si>
    <t>Alexa 633</t>
  </si>
  <si>
    <t>Alexa 635</t>
  </si>
  <si>
    <t>Alexa 647</t>
  </si>
  <si>
    <t>Alexa 660</t>
  </si>
  <si>
    <t>Alexa 680</t>
  </si>
  <si>
    <t>Alexa 700</t>
  </si>
  <si>
    <t>Alexa 750</t>
  </si>
  <si>
    <t>Alexa 790</t>
  </si>
  <si>
    <t>Absorption</t>
  </si>
  <si>
    <t>Emission</t>
  </si>
  <si>
    <t>ε (cm−1M−1)</t>
  </si>
  <si>
    <t>QY</t>
  </si>
  <si>
    <t>Color</t>
  </si>
  <si>
    <t>DyLight 350</t>
  </si>
  <si>
    <t>violet</t>
  </si>
  <si>
    <t>DyLight 405</t>
  </si>
  <si>
    <t>DyLight 488</t>
  </si>
  <si>
    <t>green</t>
  </si>
  <si>
    <t>DyLight 550</t>
  </si>
  <si>
    <t>yellow</t>
  </si>
  <si>
    <t>DyLight 594</t>
  </si>
  <si>
    <t>orange</t>
  </si>
  <si>
    <t>DyLight 633</t>
  </si>
  <si>
    <t>red</t>
  </si>
  <si>
    <t>DyLight 650</t>
  </si>
  <si>
    <t>DyLight 680</t>
  </si>
  <si>
    <t>far-red</t>
  </si>
  <si>
    <t>DyLight 755</t>
  </si>
  <si>
    <t>near-IR</t>
  </si>
  <si>
    <t>DyLight 800</t>
  </si>
  <si>
    <t>Cy3</t>
  </si>
  <si>
    <t>Cy3.5</t>
  </si>
  <si>
    <t>Cy5</t>
  </si>
  <si>
    <t>Cy5.5</t>
  </si>
  <si>
    <t>Cy7</t>
  </si>
  <si>
    <t>DAPI</t>
  </si>
  <si>
    <t>TRITC</t>
  </si>
  <si>
    <t>Texas Red</t>
  </si>
  <si>
    <t>ex</t>
  </si>
  <si>
    <t>em</t>
  </si>
  <si>
    <t>ext coeff</t>
  </si>
  <si>
    <t>Fluorescein (FITC)</t>
  </si>
  <si>
    <t>Tetramethylrhodamine (TRITC)</t>
  </si>
  <si>
    <t>em low</t>
  </si>
  <si>
    <t>em up</t>
  </si>
  <si>
    <t>450/50</t>
  </si>
  <si>
    <t>482/35</t>
  </si>
  <si>
    <t>525/50</t>
  </si>
  <si>
    <t>540/30</t>
  </si>
  <si>
    <t>595/50</t>
  </si>
  <si>
    <t>700/75</t>
  </si>
  <si>
    <t>min</t>
  </si>
  <si>
    <t>max</t>
  </si>
  <si>
    <t>bin</t>
  </si>
  <si>
    <t>no</t>
  </si>
  <si>
    <t>nm</t>
  </si>
  <si>
    <t>n</t>
  </si>
  <si>
    <t>safety distance</t>
  </si>
  <si>
    <t>rowfrom</t>
  </si>
  <si>
    <t>rowto</t>
  </si>
  <si>
    <t>n total</t>
  </si>
  <si>
    <t>450/45</t>
  </si>
  <si>
    <t>525/40</t>
  </si>
  <si>
    <t>610/20</t>
  </si>
  <si>
    <t>660/20</t>
  </si>
  <si>
    <t>690/50</t>
  </si>
  <si>
    <t>585/42</t>
  </si>
  <si>
    <t>780/60</t>
  </si>
  <si>
    <t>712/25</t>
  </si>
  <si>
    <t>dye:</t>
  </si>
  <si>
    <t>excitation</t>
  </si>
  <si>
    <t>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</si>
</sst>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b/>
      <sz val="9"/>
      <color rgb="FF222222"/>
      <name val="Arial"/>
      <family val="2"/>
    </font>
    <font>
      <sz val="9"/>
      <color rgb="FF222222"/>
      <name val="Arial"/>
      <family val="2"/>
    </font>
    <font>
      <b/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2" fillId="0" borderId="0" xfId="1" applyFill="1" applyBorder="1" applyAlignment="1">
      <alignment vertical="center" wrapText="1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/>
    <xf numFmtId="0" fontId="6" fillId="0" borderId="0" xfId="0" applyFont="1"/>
    <xf numFmtId="0" fontId="0" fillId="0" borderId="0" xfId="0" applyBorder="1"/>
    <xf numFmtId="0" fontId="1" fillId="0" borderId="0" xfId="0" applyFont="1" applyBorder="1"/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8E109"/>
      <color rgb="FFAA633C"/>
      <color rgb="FF7765FB"/>
      <color rgb="FF9764FC"/>
      <color rgb="FF651AFA"/>
      <color rgb="FFFF9933"/>
      <color rgb="FFFFCC00"/>
      <color rgb="FFFF6600"/>
      <color rgb="FFFF9900"/>
      <color rgb="FFDAFA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ex/em spectra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'spectral diagram'!$B$3</c:f>
              <c:strCache>
                <c:ptCount val="1"/>
                <c:pt idx="0">
                  <c:v>excitation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'spectral diagram'!$A$4:$A$579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'spectral diagram'!$B$4:$B$579</c:f>
              <c:numCache>
                <c:formatCode>General</c:formatCode>
                <c:ptCount val="576"/>
                <c:pt idx="0">
                  <c:v>0.372</c:v>
                </c:pt>
                <c:pt idx="1">
                  <c:v>0.35139999999999999</c:v>
                </c:pt>
                <c:pt idx="2">
                  <c:v>0.33639999999999998</c:v>
                </c:pt>
                <c:pt idx="3">
                  <c:v>0.32300000000000001</c:v>
                </c:pt>
                <c:pt idx="4">
                  <c:v>0.30890000000000001</c:v>
                </c:pt>
                <c:pt idx="5">
                  <c:v>0.29930000000000001</c:v>
                </c:pt>
                <c:pt idx="6">
                  <c:v>0.29110000000000003</c:v>
                </c:pt>
                <c:pt idx="7">
                  <c:v>0.28170000000000001</c:v>
                </c:pt>
                <c:pt idx="8">
                  <c:v>0.27839999999999998</c:v>
                </c:pt>
                <c:pt idx="9">
                  <c:v>0.27500000000000002</c:v>
                </c:pt>
                <c:pt idx="10">
                  <c:v>0.27289999999999998</c:v>
                </c:pt>
                <c:pt idx="11">
                  <c:v>0.27260000000000001</c:v>
                </c:pt>
                <c:pt idx="12">
                  <c:v>0.27429999999999999</c:v>
                </c:pt>
                <c:pt idx="13">
                  <c:v>0.2737</c:v>
                </c:pt>
                <c:pt idx="14">
                  <c:v>0.27429999999999999</c:v>
                </c:pt>
                <c:pt idx="15">
                  <c:v>0.2732</c:v>
                </c:pt>
                <c:pt idx="16">
                  <c:v>0.2697</c:v>
                </c:pt>
                <c:pt idx="17">
                  <c:v>0.26679999999999998</c:v>
                </c:pt>
                <c:pt idx="18">
                  <c:v>0.25919999999999999</c:v>
                </c:pt>
                <c:pt idx="19">
                  <c:v>0.25190000000000001</c:v>
                </c:pt>
                <c:pt idx="20">
                  <c:v>0.24299999999999999</c:v>
                </c:pt>
                <c:pt idx="21">
                  <c:v>0.23280000000000001</c:v>
                </c:pt>
                <c:pt idx="22">
                  <c:v>0.2198</c:v>
                </c:pt>
                <c:pt idx="23">
                  <c:v>0.20979999999999999</c:v>
                </c:pt>
                <c:pt idx="24">
                  <c:v>0.19919999999999999</c:v>
                </c:pt>
                <c:pt idx="25">
                  <c:v>0.18640000000000001</c:v>
                </c:pt>
                <c:pt idx="26">
                  <c:v>0.1757</c:v>
                </c:pt>
                <c:pt idx="27">
                  <c:v>0.16769999999999999</c:v>
                </c:pt>
                <c:pt idx="28">
                  <c:v>0.15820000000000001</c:v>
                </c:pt>
                <c:pt idx="29">
                  <c:v>0.14929999999999999</c:v>
                </c:pt>
                <c:pt idx="30">
                  <c:v>0.1439</c:v>
                </c:pt>
                <c:pt idx="31">
                  <c:v>0.13930000000000001</c:v>
                </c:pt>
                <c:pt idx="32">
                  <c:v>0.1363</c:v>
                </c:pt>
                <c:pt idx="33">
                  <c:v>0.13400000000000001</c:v>
                </c:pt>
                <c:pt idx="34">
                  <c:v>0.1336</c:v>
                </c:pt>
                <c:pt idx="35">
                  <c:v>0.13420000000000001</c:v>
                </c:pt>
                <c:pt idx="36">
                  <c:v>0.1356</c:v>
                </c:pt>
                <c:pt idx="37">
                  <c:v>0.13650000000000001</c:v>
                </c:pt>
                <c:pt idx="38">
                  <c:v>0.1394</c:v>
                </c:pt>
                <c:pt idx="39">
                  <c:v>0.13930000000000001</c:v>
                </c:pt>
                <c:pt idx="40">
                  <c:v>0.1399</c:v>
                </c:pt>
                <c:pt idx="41">
                  <c:v>0.14069999999999999</c:v>
                </c:pt>
                <c:pt idx="42">
                  <c:v>0.1399</c:v>
                </c:pt>
                <c:pt idx="43">
                  <c:v>0.1368</c:v>
                </c:pt>
                <c:pt idx="44">
                  <c:v>0.1348</c:v>
                </c:pt>
                <c:pt idx="45">
                  <c:v>0.13070000000000001</c:v>
                </c:pt>
                <c:pt idx="46">
                  <c:v>0.12659999999999999</c:v>
                </c:pt>
                <c:pt idx="47">
                  <c:v>0.122</c:v>
                </c:pt>
                <c:pt idx="48">
                  <c:v>0.1176</c:v>
                </c:pt>
                <c:pt idx="49">
                  <c:v>0.1124</c:v>
                </c:pt>
                <c:pt idx="50">
                  <c:v>0.1085</c:v>
                </c:pt>
                <c:pt idx="51">
                  <c:v>0.10249999999999999</c:v>
                </c:pt>
                <c:pt idx="52">
                  <c:v>9.8100000000000007E-2</c:v>
                </c:pt>
                <c:pt idx="53">
                  <c:v>9.3399999999999997E-2</c:v>
                </c:pt>
                <c:pt idx="54">
                  <c:v>8.8400000000000006E-2</c:v>
                </c:pt>
                <c:pt idx="55">
                  <c:v>8.3500000000000005E-2</c:v>
                </c:pt>
                <c:pt idx="56">
                  <c:v>7.9799999999999996E-2</c:v>
                </c:pt>
                <c:pt idx="57">
                  <c:v>7.5300000000000006E-2</c:v>
                </c:pt>
                <c:pt idx="58">
                  <c:v>7.1900000000000006E-2</c:v>
                </c:pt>
                <c:pt idx="59">
                  <c:v>6.88E-2</c:v>
                </c:pt>
                <c:pt idx="60">
                  <c:v>6.5799999999999997E-2</c:v>
                </c:pt>
                <c:pt idx="61">
                  <c:v>6.3299999999999995E-2</c:v>
                </c:pt>
                <c:pt idx="62">
                  <c:v>6.1100000000000002E-2</c:v>
                </c:pt>
                <c:pt idx="63">
                  <c:v>5.91E-2</c:v>
                </c:pt>
                <c:pt idx="64">
                  <c:v>5.7299999999999997E-2</c:v>
                </c:pt>
                <c:pt idx="65">
                  <c:v>5.5199999999999999E-2</c:v>
                </c:pt>
                <c:pt idx="66">
                  <c:v>5.3400000000000003E-2</c:v>
                </c:pt>
                <c:pt idx="67">
                  <c:v>5.1700000000000003E-2</c:v>
                </c:pt>
                <c:pt idx="68">
                  <c:v>5.0700000000000002E-2</c:v>
                </c:pt>
                <c:pt idx="69">
                  <c:v>4.9399999999999999E-2</c:v>
                </c:pt>
                <c:pt idx="70">
                  <c:v>4.8099999999999997E-2</c:v>
                </c:pt>
                <c:pt idx="71">
                  <c:v>4.7600000000000003E-2</c:v>
                </c:pt>
                <c:pt idx="72">
                  <c:v>4.5999999999999999E-2</c:v>
                </c:pt>
                <c:pt idx="73">
                  <c:v>4.4400000000000002E-2</c:v>
                </c:pt>
                <c:pt idx="74">
                  <c:v>4.3999999999999997E-2</c:v>
                </c:pt>
                <c:pt idx="75">
                  <c:v>4.2900000000000001E-2</c:v>
                </c:pt>
                <c:pt idx="76">
                  <c:v>4.2000000000000003E-2</c:v>
                </c:pt>
                <c:pt idx="77">
                  <c:v>4.07E-2</c:v>
                </c:pt>
                <c:pt idx="78">
                  <c:v>3.9600000000000003E-2</c:v>
                </c:pt>
                <c:pt idx="79">
                  <c:v>3.8800000000000001E-2</c:v>
                </c:pt>
                <c:pt idx="80">
                  <c:v>3.85E-2</c:v>
                </c:pt>
                <c:pt idx="81">
                  <c:v>3.6799999999999999E-2</c:v>
                </c:pt>
                <c:pt idx="82">
                  <c:v>3.6499999999999998E-2</c:v>
                </c:pt>
                <c:pt idx="83">
                  <c:v>3.61E-2</c:v>
                </c:pt>
                <c:pt idx="84">
                  <c:v>3.4299999999999997E-2</c:v>
                </c:pt>
                <c:pt idx="85">
                  <c:v>3.44E-2</c:v>
                </c:pt>
                <c:pt idx="86">
                  <c:v>3.3300000000000003E-2</c:v>
                </c:pt>
                <c:pt idx="87">
                  <c:v>3.3000000000000002E-2</c:v>
                </c:pt>
                <c:pt idx="88">
                  <c:v>3.27E-2</c:v>
                </c:pt>
                <c:pt idx="89">
                  <c:v>3.1199999999999999E-2</c:v>
                </c:pt>
                <c:pt idx="90">
                  <c:v>3.0800000000000001E-2</c:v>
                </c:pt>
                <c:pt idx="91">
                  <c:v>3.0499999999999999E-2</c:v>
                </c:pt>
                <c:pt idx="92">
                  <c:v>2.9399999999999999E-2</c:v>
                </c:pt>
                <c:pt idx="93">
                  <c:v>2.8899999999999999E-2</c:v>
                </c:pt>
                <c:pt idx="94">
                  <c:v>2.8299999999999999E-2</c:v>
                </c:pt>
                <c:pt idx="95">
                  <c:v>2.81E-2</c:v>
                </c:pt>
                <c:pt idx="96">
                  <c:v>2.7400000000000001E-2</c:v>
                </c:pt>
                <c:pt idx="97">
                  <c:v>2.7400000000000001E-2</c:v>
                </c:pt>
                <c:pt idx="98">
                  <c:v>2.6700000000000002E-2</c:v>
                </c:pt>
                <c:pt idx="99">
                  <c:v>2.6499999999999999E-2</c:v>
                </c:pt>
                <c:pt idx="100">
                  <c:v>2.5999999999999999E-2</c:v>
                </c:pt>
                <c:pt idx="101">
                  <c:v>2.58E-2</c:v>
                </c:pt>
                <c:pt idx="102">
                  <c:v>2.5700000000000001E-2</c:v>
                </c:pt>
                <c:pt idx="103">
                  <c:v>2.5700000000000001E-2</c:v>
                </c:pt>
                <c:pt idx="104">
                  <c:v>2.5399999999999999E-2</c:v>
                </c:pt>
                <c:pt idx="105">
                  <c:v>2.5399999999999999E-2</c:v>
                </c:pt>
                <c:pt idx="106">
                  <c:v>2.52E-2</c:v>
                </c:pt>
                <c:pt idx="107">
                  <c:v>2.5399999999999999E-2</c:v>
                </c:pt>
                <c:pt idx="108">
                  <c:v>2.5499999999999998E-2</c:v>
                </c:pt>
                <c:pt idx="109">
                  <c:v>2.5700000000000001E-2</c:v>
                </c:pt>
                <c:pt idx="110">
                  <c:v>2.64E-2</c:v>
                </c:pt>
                <c:pt idx="111">
                  <c:v>2.69E-2</c:v>
                </c:pt>
                <c:pt idx="112">
                  <c:v>2.7199999999999998E-2</c:v>
                </c:pt>
                <c:pt idx="113">
                  <c:v>2.7400000000000001E-2</c:v>
                </c:pt>
                <c:pt idx="114">
                  <c:v>2.7900000000000001E-2</c:v>
                </c:pt>
                <c:pt idx="115">
                  <c:v>2.8899999999999999E-2</c:v>
                </c:pt>
                <c:pt idx="116">
                  <c:v>2.9499999999999998E-2</c:v>
                </c:pt>
                <c:pt idx="117">
                  <c:v>3.04E-2</c:v>
                </c:pt>
                <c:pt idx="118">
                  <c:v>3.1300000000000001E-2</c:v>
                </c:pt>
                <c:pt idx="119">
                  <c:v>3.2000000000000001E-2</c:v>
                </c:pt>
                <c:pt idx="120">
                  <c:v>3.32E-2</c:v>
                </c:pt>
                <c:pt idx="121">
                  <c:v>3.39E-2</c:v>
                </c:pt>
                <c:pt idx="122">
                  <c:v>3.5900000000000001E-2</c:v>
                </c:pt>
                <c:pt idx="123">
                  <c:v>3.7499999999999999E-2</c:v>
                </c:pt>
                <c:pt idx="124">
                  <c:v>3.8800000000000001E-2</c:v>
                </c:pt>
                <c:pt idx="125">
                  <c:v>4.0500000000000001E-2</c:v>
                </c:pt>
                <c:pt idx="126">
                  <c:v>4.2099999999999999E-2</c:v>
                </c:pt>
                <c:pt idx="127">
                  <c:v>4.3700000000000003E-2</c:v>
                </c:pt>
                <c:pt idx="128">
                  <c:v>4.6199999999999998E-2</c:v>
                </c:pt>
                <c:pt idx="129">
                  <c:v>4.87E-2</c:v>
                </c:pt>
                <c:pt idx="130">
                  <c:v>5.0799999999999998E-2</c:v>
                </c:pt>
                <c:pt idx="131">
                  <c:v>5.3400000000000003E-2</c:v>
                </c:pt>
                <c:pt idx="132">
                  <c:v>5.6099999999999997E-2</c:v>
                </c:pt>
                <c:pt idx="133">
                  <c:v>5.8999999999999997E-2</c:v>
                </c:pt>
                <c:pt idx="134">
                  <c:v>6.1899999999999997E-2</c:v>
                </c:pt>
                <c:pt idx="135">
                  <c:v>6.5100000000000005E-2</c:v>
                </c:pt>
                <c:pt idx="136">
                  <c:v>6.8099999999999994E-2</c:v>
                </c:pt>
                <c:pt idx="137">
                  <c:v>7.1400000000000005E-2</c:v>
                </c:pt>
                <c:pt idx="138">
                  <c:v>7.4700000000000003E-2</c:v>
                </c:pt>
                <c:pt idx="139">
                  <c:v>7.8200000000000006E-2</c:v>
                </c:pt>
                <c:pt idx="140">
                  <c:v>8.2699999999999996E-2</c:v>
                </c:pt>
                <c:pt idx="141">
                  <c:v>8.6900000000000005E-2</c:v>
                </c:pt>
                <c:pt idx="142">
                  <c:v>9.0700000000000003E-2</c:v>
                </c:pt>
                <c:pt idx="143">
                  <c:v>9.5600000000000004E-2</c:v>
                </c:pt>
                <c:pt idx="144">
                  <c:v>0.10059999999999999</c:v>
                </c:pt>
                <c:pt idx="145">
                  <c:v>0.1052</c:v>
                </c:pt>
                <c:pt idx="146">
                  <c:v>0.11119999999999999</c:v>
                </c:pt>
                <c:pt idx="147">
                  <c:v>0.1174</c:v>
                </c:pt>
                <c:pt idx="148">
                  <c:v>0.1235</c:v>
                </c:pt>
                <c:pt idx="149">
                  <c:v>0.1305</c:v>
                </c:pt>
                <c:pt idx="150">
                  <c:v>0.13830000000000001</c:v>
                </c:pt>
                <c:pt idx="151">
                  <c:v>0.1459</c:v>
                </c:pt>
                <c:pt idx="152">
                  <c:v>0.156</c:v>
                </c:pt>
                <c:pt idx="153">
                  <c:v>0.1643</c:v>
                </c:pt>
                <c:pt idx="154">
                  <c:v>0.17460000000000001</c:v>
                </c:pt>
                <c:pt idx="155">
                  <c:v>0.1847</c:v>
                </c:pt>
                <c:pt idx="156">
                  <c:v>0.19600000000000001</c:v>
                </c:pt>
                <c:pt idx="157">
                  <c:v>0.20680000000000001</c:v>
                </c:pt>
                <c:pt idx="158">
                  <c:v>0.21940000000000001</c:v>
                </c:pt>
                <c:pt idx="159">
                  <c:v>0.23089999999999999</c:v>
                </c:pt>
                <c:pt idx="160">
                  <c:v>0.24390000000000001</c:v>
                </c:pt>
                <c:pt idx="161">
                  <c:v>0.25669999999999998</c:v>
                </c:pt>
                <c:pt idx="162">
                  <c:v>0.26979999999999998</c:v>
                </c:pt>
                <c:pt idx="163">
                  <c:v>0.28289999999999998</c:v>
                </c:pt>
                <c:pt idx="164">
                  <c:v>0.29609999999999997</c:v>
                </c:pt>
                <c:pt idx="165">
                  <c:v>0.30890000000000001</c:v>
                </c:pt>
                <c:pt idx="166">
                  <c:v>0.32150000000000001</c:v>
                </c:pt>
                <c:pt idx="167">
                  <c:v>0.33410000000000001</c:v>
                </c:pt>
                <c:pt idx="168">
                  <c:v>0.34670000000000001</c:v>
                </c:pt>
                <c:pt idx="169">
                  <c:v>0.35920000000000002</c:v>
                </c:pt>
                <c:pt idx="170">
                  <c:v>0.37219999999999998</c:v>
                </c:pt>
                <c:pt idx="171">
                  <c:v>0.38500000000000001</c:v>
                </c:pt>
                <c:pt idx="172">
                  <c:v>0.3972</c:v>
                </c:pt>
                <c:pt idx="173">
                  <c:v>0.41070000000000001</c:v>
                </c:pt>
                <c:pt idx="174">
                  <c:v>0.4249</c:v>
                </c:pt>
                <c:pt idx="175">
                  <c:v>0.43890000000000001</c:v>
                </c:pt>
                <c:pt idx="176">
                  <c:v>0.45450000000000002</c:v>
                </c:pt>
                <c:pt idx="177">
                  <c:v>0.47089999999999999</c:v>
                </c:pt>
                <c:pt idx="178">
                  <c:v>0.48930000000000001</c:v>
                </c:pt>
                <c:pt idx="179">
                  <c:v>0.50819999999999999</c:v>
                </c:pt>
                <c:pt idx="180">
                  <c:v>0.52969999999999995</c:v>
                </c:pt>
                <c:pt idx="181">
                  <c:v>0.55210000000000004</c:v>
                </c:pt>
                <c:pt idx="182">
                  <c:v>0.57679999999999998</c:v>
                </c:pt>
                <c:pt idx="183">
                  <c:v>0.60250000000000004</c:v>
                </c:pt>
                <c:pt idx="184">
                  <c:v>0.62970000000000004</c:v>
                </c:pt>
                <c:pt idx="185">
                  <c:v>0.65890000000000004</c:v>
                </c:pt>
                <c:pt idx="186">
                  <c:v>0.68920000000000003</c:v>
                </c:pt>
                <c:pt idx="187">
                  <c:v>0.71989999999999998</c:v>
                </c:pt>
                <c:pt idx="188">
                  <c:v>0.75180000000000002</c:v>
                </c:pt>
                <c:pt idx="189">
                  <c:v>0.78459999999999996</c:v>
                </c:pt>
                <c:pt idx="190">
                  <c:v>0.81699999999999995</c:v>
                </c:pt>
                <c:pt idx="191">
                  <c:v>0.84909999999999997</c:v>
                </c:pt>
                <c:pt idx="192">
                  <c:v>0.88</c:v>
                </c:pt>
                <c:pt idx="193">
                  <c:v>0.90810000000000002</c:v>
                </c:pt>
                <c:pt idx="194">
                  <c:v>0.93400000000000005</c:v>
                </c:pt>
                <c:pt idx="195">
                  <c:v>0.95599999999999996</c:v>
                </c:pt>
                <c:pt idx="196">
                  <c:v>0.97509999999999997</c:v>
                </c:pt>
                <c:pt idx="197">
                  <c:v>0.98829999999999996</c:v>
                </c:pt>
                <c:pt idx="198">
                  <c:v>0.99760000000000004</c:v>
                </c:pt>
                <c:pt idx="199">
                  <c:v>1</c:v>
                </c:pt>
                <c:pt idx="200">
                  <c:v>0.99819999999999998</c:v>
                </c:pt>
                <c:pt idx="201">
                  <c:v>0.98939999999999995</c:v>
                </c:pt>
                <c:pt idx="202">
                  <c:v>0.97460000000000002</c:v>
                </c:pt>
                <c:pt idx="203">
                  <c:v>0.9546</c:v>
                </c:pt>
                <c:pt idx="204">
                  <c:v>0.92869999999999997</c:v>
                </c:pt>
                <c:pt idx="205">
                  <c:v>0.89759999999999995</c:v>
                </c:pt>
                <c:pt idx="206">
                  <c:v>0.8619</c:v>
                </c:pt>
                <c:pt idx="207">
                  <c:v>0.82140000000000002</c:v>
                </c:pt>
                <c:pt idx="208">
                  <c:v>0.77890000000000004</c:v>
                </c:pt>
                <c:pt idx="209">
                  <c:v>0.73319999999999996</c:v>
                </c:pt>
                <c:pt idx="210">
                  <c:v>0.68569999999999998</c:v>
                </c:pt>
                <c:pt idx="211">
                  <c:v>0.6371</c:v>
                </c:pt>
                <c:pt idx="212">
                  <c:v>0.58930000000000005</c:v>
                </c:pt>
                <c:pt idx="213">
                  <c:v>0.53979999999999995</c:v>
                </c:pt>
                <c:pt idx="214">
                  <c:v>0.49370000000000003</c:v>
                </c:pt>
                <c:pt idx="215">
                  <c:v>0.44719999999999999</c:v>
                </c:pt>
                <c:pt idx="216">
                  <c:v>0.40450000000000003</c:v>
                </c:pt>
                <c:pt idx="217">
                  <c:v>0.36230000000000001</c:v>
                </c:pt>
                <c:pt idx="218">
                  <c:v>0.32329999999999998</c:v>
                </c:pt>
                <c:pt idx="219">
                  <c:v>0.28760000000000002</c:v>
                </c:pt>
                <c:pt idx="220">
                  <c:v>0.2535</c:v>
                </c:pt>
                <c:pt idx="221">
                  <c:v>0.2228</c:v>
                </c:pt>
                <c:pt idx="222">
                  <c:v>0.19520000000000001</c:v>
                </c:pt>
                <c:pt idx="223">
                  <c:v>0.17119999999999999</c:v>
                </c:pt>
                <c:pt idx="224">
                  <c:v>0.14910000000000001</c:v>
                </c:pt>
                <c:pt idx="225">
                  <c:v>0.12970000000000001</c:v>
                </c:pt>
                <c:pt idx="226">
                  <c:v>0.1125</c:v>
                </c:pt>
                <c:pt idx="227">
                  <c:v>9.7500000000000003E-2</c:v>
                </c:pt>
                <c:pt idx="228">
                  <c:v>8.4699999999999998E-2</c:v>
                </c:pt>
                <c:pt idx="229">
                  <c:v>7.3300000000000004E-2</c:v>
                </c:pt>
                <c:pt idx="230">
                  <c:v>6.4100000000000004E-2</c:v>
                </c:pt>
                <c:pt idx="231">
                  <c:v>5.5399999999999998E-2</c:v>
                </c:pt>
                <c:pt idx="232">
                  <c:v>4.8300000000000003E-2</c:v>
                </c:pt>
                <c:pt idx="233">
                  <c:v>4.2299999999999997E-2</c:v>
                </c:pt>
                <c:pt idx="234">
                  <c:v>3.7199999999999997E-2</c:v>
                </c:pt>
                <c:pt idx="235">
                  <c:v>3.27E-2</c:v>
                </c:pt>
                <c:pt idx="236">
                  <c:v>2.8799999999999999E-2</c:v>
                </c:pt>
                <c:pt idx="237">
                  <c:v>2.5600000000000001E-2</c:v>
                </c:pt>
                <c:pt idx="238">
                  <c:v>2.3300000000000001E-2</c:v>
                </c:pt>
                <c:pt idx="239">
                  <c:v>2.07E-2</c:v>
                </c:pt>
                <c:pt idx="240">
                  <c:v>1.8800000000000001E-2</c:v>
                </c:pt>
                <c:pt idx="241">
                  <c:v>1.6400000000000001E-2</c:v>
                </c:pt>
                <c:pt idx="242">
                  <c:v>1.6E-2</c:v>
                </c:pt>
                <c:pt idx="243">
                  <c:v>1.44E-2</c:v>
                </c:pt>
                <c:pt idx="244">
                  <c:v>1.34E-2</c:v>
                </c:pt>
                <c:pt idx="245">
                  <c:v>1.23E-2</c:v>
                </c:pt>
                <c:pt idx="246">
                  <c:v>1.1900000000000001E-2</c:v>
                </c:pt>
                <c:pt idx="247">
                  <c:v>1.0699999999999999E-2</c:v>
                </c:pt>
                <c:pt idx="248">
                  <c:v>1.0800000000000001E-2</c:v>
                </c:pt>
                <c:pt idx="249">
                  <c:v>0.01</c:v>
                </c:pt>
                <c:pt idx="250">
                  <c:v>9.7000000000000003E-3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'spectral diagram'!$C$3</c:f>
              <c:strCache>
                <c:ptCount val="1"/>
                <c:pt idx="0">
                  <c:v>emission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'spectral diagram'!$A$4:$A$579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'spectral diagram'!$C$4:$C$579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9.7999999999999997E-3</c:v>
                </c:pt>
                <c:pt idx="176">
                  <c:v>7.0000000000000001E-3</c:v>
                </c:pt>
                <c:pt idx="177">
                  <c:v>4.8999999999999998E-3</c:v>
                </c:pt>
                <c:pt idx="178">
                  <c:v>4.7999999999999996E-3</c:v>
                </c:pt>
                <c:pt idx="179">
                  <c:v>5.7000000000000002E-3</c:v>
                </c:pt>
                <c:pt idx="180">
                  <c:v>7.1000000000000004E-3</c:v>
                </c:pt>
                <c:pt idx="181">
                  <c:v>8.6E-3</c:v>
                </c:pt>
                <c:pt idx="182">
                  <c:v>1.0699999999999999E-2</c:v>
                </c:pt>
                <c:pt idx="183">
                  <c:v>1.35E-2</c:v>
                </c:pt>
                <c:pt idx="184">
                  <c:v>1.67E-2</c:v>
                </c:pt>
                <c:pt idx="185">
                  <c:v>2.1000000000000001E-2</c:v>
                </c:pt>
                <c:pt idx="186">
                  <c:v>2.58E-2</c:v>
                </c:pt>
                <c:pt idx="187">
                  <c:v>3.2199999999999999E-2</c:v>
                </c:pt>
                <c:pt idx="188">
                  <c:v>3.9399999999999998E-2</c:v>
                </c:pt>
                <c:pt idx="189">
                  <c:v>4.8500000000000001E-2</c:v>
                </c:pt>
                <c:pt idx="190">
                  <c:v>5.91E-2</c:v>
                </c:pt>
                <c:pt idx="191">
                  <c:v>7.0999999999999994E-2</c:v>
                </c:pt>
                <c:pt idx="192">
                  <c:v>8.5199999999999998E-2</c:v>
                </c:pt>
                <c:pt idx="193">
                  <c:v>0.1021</c:v>
                </c:pt>
                <c:pt idx="194">
                  <c:v>0.12189999999999999</c:v>
                </c:pt>
                <c:pt idx="195">
                  <c:v>0.1454</c:v>
                </c:pt>
                <c:pt idx="196">
                  <c:v>0.17130000000000001</c:v>
                </c:pt>
                <c:pt idx="197">
                  <c:v>0.2016</c:v>
                </c:pt>
                <c:pt idx="198">
                  <c:v>0.23530000000000001</c:v>
                </c:pt>
                <c:pt idx="199">
                  <c:v>0.27229999999999999</c:v>
                </c:pt>
                <c:pt idx="200">
                  <c:v>0.31259999999999999</c:v>
                </c:pt>
                <c:pt idx="201">
                  <c:v>0.35510000000000003</c:v>
                </c:pt>
                <c:pt idx="202">
                  <c:v>0.40050000000000002</c:v>
                </c:pt>
                <c:pt idx="203">
                  <c:v>0.44650000000000001</c:v>
                </c:pt>
                <c:pt idx="204">
                  <c:v>0.49659999999999999</c:v>
                </c:pt>
                <c:pt idx="205">
                  <c:v>0.54469999999999996</c:v>
                </c:pt>
                <c:pt idx="206">
                  <c:v>0.59609999999999996</c:v>
                </c:pt>
                <c:pt idx="207">
                  <c:v>0.64629999999999999</c:v>
                </c:pt>
                <c:pt idx="208">
                  <c:v>0.69779999999999998</c:v>
                </c:pt>
                <c:pt idx="209">
                  <c:v>0.7429</c:v>
                </c:pt>
                <c:pt idx="210">
                  <c:v>0.79110000000000003</c:v>
                </c:pt>
                <c:pt idx="211">
                  <c:v>0.83079999999999998</c:v>
                </c:pt>
                <c:pt idx="212">
                  <c:v>0.86770000000000003</c:v>
                </c:pt>
                <c:pt idx="213">
                  <c:v>0.90180000000000005</c:v>
                </c:pt>
                <c:pt idx="214">
                  <c:v>0.92869999999999997</c:v>
                </c:pt>
                <c:pt idx="215">
                  <c:v>0.9506</c:v>
                </c:pt>
                <c:pt idx="216">
                  <c:v>0.96950000000000003</c:v>
                </c:pt>
                <c:pt idx="217">
                  <c:v>0.98429999999999995</c:v>
                </c:pt>
                <c:pt idx="218">
                  <c:v>0.99470000000000003</c:v>
                </c:pt>
                <c:pt idx="219">
                  <c:v>0.99819999999999998</c:v>
                </c:pt>
                <c:pt idx="220">
                  <c:v>1</c:v>
                </c:pt>
                <c:pt idx="221">
                  <c:v>0.99619999999999997</c:v>
                </c:pt>
                <c:pt idx="222">
                  <c:v>0.98580000000000001</c:v>
                </c:pt>
                <c:pt idx="223">
                  <c:v>0.9728</c:v>
                </c:pt>
                <c:pt idx="224">
                  <c:v>0.95979999999999999</c:v>
                </c:pt>
                <c:pt idx="225">
                  <c:v>0.94279999999999997</c:v>
                </c:pt>
                <c:pt idx="226">
                  <c:v>0.92259999999999998</c:v>
                </c:pt>
                <c:pt idx="227">
                  <c:v>0.90390000000000004</c:v>
                </c:pt>
                <c:pt idx="228">
                  <c:v>0.88149999999999995</c:v>
                </c:pt>
                <c:pt idx="229">
                  <c:v>0.85960000000000003</c:v>
                </c:pt>
                <c:pt idx="230">
                  <c:v>0.83350000000000002</c:v>
                </c:pt>
                <c:pt idx="231">
                  <c:v>0.80759999999999998</c:v>
                </c:pt>
                <c:pt idx="232">
                  <c:v>0.78259999999999996</c:v>
                </c:pt>
                <c:pt idx="233">
                  <c:v>0.75460000000000005</c:v>
                </c:pt>
                <c:pt idx="234">
                  <c:v>0.72629999999999995</c:v>
                </c:pt>
                <c:pt idx="235">
                  <c:v>0.7006</c:v>
                </c:pt>
                <c:pt idx="236">
                  <c:v>0.67649999999999999</c:v>
                </c:pt>
                <c:pt idx="237">
                  <c:v>0.65059999999999996</c:v>
                </c:pt>
                <c:pt idx="238">
                  <c:v>0.62909999999999999</c:v>
                </c:pt>
                <c:pt idx="239">
                  <c:v>0.60529999999999995</c:v>
                </c:pt>
                <c:pt idx="240">
                  <c:v>0.58379999999999999</c:v>
                </c:pt>
                <c:pt idx="241">
                  <c:v>0.56189999999999996</c:v>
                </c:pt>
                <c:pt idx="242">
                  <c:v>0.54149999999999998</c:v>
                </c:pt>
                <c:pt idx="243">
                  <c:v>0.52270000000000005</c:v>
                </c:pt>
                <c:pt idx="244">
                  <c:v>0.50570000000000004</c:v>
                </c:pt>
                <c:pt idx="245">
                  <c:v>0.4899</c:v>
                </c:pt>
                <c:pt idx="246">
                  <c:v>0.47199999999999998</c:v>
                </c:pt>
                <c:pt idx="247">
                  <c:v>0.45729999999999998</c:v>
                </c:pt>
                <c:pt idx="248">
                  <c:v>0.44159999999999999</c:v>
                </c:pt>
                <c:pt idx="249">
                  <c:v>0.4274</c:v>
                </c:pt>
                <c:pt idx="250">
                  <c:v>0.4128</c:v>
                </c:pt>
                <c:pt idx="251">
                  <c:v>0.40039999999999998</c:v>
                </c:pt>
                <c:pt idx="252">
                  <c:v>0.38740000000000002</c:v>
                </c:pt>
                <c:pt idx="253">
                  <c:v>0.37659999999999999</c:v>
                </c:pt>
                <c:pt idx="254">
                  <c:v>0.36459999999999998</c:v>
                </c:pt>
                <c:pt idx="255">
                  <c:v>0.35370000000000001</c:v>
                </c:pt>
                <c:pt idx="256">
                  <c:v>0.34310000000000002</c:v>
                </c:pt>
                <c:pt idx="257">
                  <c:v>0.33239999999999997</c:v>
                </c:pt>
                <c:pt idx="258">
                  <c:v>0.32290000000000002</c:v>
                </c:pt>
                <c:pt idx="259">
                  <c:v>0.31390000000000001</c:v>
                </c:pt>
                <c:pt idx="260">
                  <c:v>0.30299999999999999</c:v>
                </c:pt>
                <c:pt idx="261">
                  <c:v>0.29289999999999999</c:v>
                </c:pt>
                <c:pt idx="262">
                  <c:v>0.28370000000000001</c:v>
                </c:pt>
                <c:pt idx="263">
                  <c:v>0.27510000000000001</c:v>
                </c:pt>
                <c:pt idx="264">
                  <c:v>0.26590000000000003</c:v>
                </c:pt>
                <c:pt idx="265">
                  <c:v>0.25790000000000002</c:v>
                </c:pt>
                <c:pt idx="266">
                  <c:v>0.25080000000000002</c:v>
                </c:pt>
                <c:pt idx="267">
                  <c:v>0.24249999999999999</c:v>
                </c:pt>
                <c:pt idx="268">
                  <c:v>0.23300000000000001</c:v>
                </c:pt>
                <c:pt idx="269">
                  <c:v>0.22489999999999999</c:v>
                </c:pt>
                <c:pt idx="270">
                  <c:v>0.2195</c:v>
                </c:pt>
                <c:pt idx="271">
                  <c:v>0.2107</c:v>
                </c:pt>
                <c:pt idx="272">
                  <c:v>0.2031</c:v>
                </c:pt>
                <c:pt idx="273">
                  <c:v>0.19489999999999999</c:v>
                </c:pt>
                <c:pt idx="274">
                  <c:v>0.188</c:v>
                </c:pt>
                <c:pt idx="275">
                  <c:v>0.18160000000000001</c:v>
                </c:pt>
                <c:pt idx="276">
                  <c:v>0.17399999999999999</c:v>
                </c:pt>
                <c:pt idx="277">
                  <c:v>0.1673</c:v>
                </c:pt>
                <c:pt idx="278">
                  <c:v>0.16139999999999999</c:v>
                </c:pt>
                <c:pt idx="279">
                  <c:v>0.155</c:v>
                </c:pt>
                <c:pt idx="280">
                  <c:v>0.1492</c:v>
                </c:pt>
                <c:pt idx="281">
                  <c:v>0.14269999999999999</c:v>
                </c:pt>
                <c:pt idx="282">
                  <c:v>0.13589999999999999</c:v>
                </c:pt>
                <c:pt idx="283">
                  <c:v>0.12939999999999999</c:v>
                </c:pt>
                <c:pt idx="284">
                  <c:v>0.12520000000000001</c:v>
                </c:pt>
                <c:pt idx="285">
                  <c:v>0.11940000000000001</c:v>
                </c:pt>
                <c:pt idx="286">
                  <c:v>0.11559999999999999</c:v>
                </c:pt>
                <c:pt idx="287">
                  <c:v>0.1114</c:v>
                </c:pt>
                <c:pt idx="288">
                  <c:v>0.1065</c:v>
                </c:pt>
                <c:pt idx="289">
                  <c:v>0.10290000000000001</c:v>
                </c:pt>
                <c:pt idx="290">
                  <c:v>9.8900000000000002E-2</c:v>
                </c:pt>
                <c:pt idx="291">
                  <c:v>9.4700000000000006E-2</c:v>
                </c:pt>
                <c:pt idx="292">
                  <c:v>9.11E-2</c:v>
                </c:pt>
                <c:pt idx="293">
                  <c:v>8.7300000000000003E-2</c:v>
                </c:pt>
                <c:pt idx="294">
                  <c:v>8.4000000000000005E-2</c:v>
                </c:pt>
                <c:pt idx="295">
                  <c:v>8.0799999999999997E-2</c:v>
                </c:pt>
                <c:pt idx="296">
                  <c:v>7.7399999999999997E-2</c:v>
                </c:pt>
                <c:pt idx="297">
                  <c:v>7.4200000000000002E-2</c:v>
                </c:pt>
                <c:pt idx="298">
                  <c:v>7.1999999999999995E-2</c:v>
                </c:pt>
                <c:pt idx="299">
                  <c:v>6.88E-2</c:v>
                </c:pt>
                <c:pt idx="300">
                  <c:v>6.6900000000000001E-2</c:v>
                </c:pt>
                <c:pt idx="301">
                  <c:v>6.4199999999999993E-2</c:v>
                </c:pt>
                <c:pt idx="302">
                  <c:v>6.2100000000000002E-2</c:v>
                </c:pt>
                <c:pt idx="303">
                  <c:v>6.0100000000000001E-2</c:v>
                </c:pt>
                <c:pt idx="304">
                  <c:v>5.7500000000000002E-2</c:v>
                </c:pt>
                <c:pt idx="305">
                  <c:v>5.5899999999999998E-2</c:v>
                </c:pt>
                <c:pt idx="306">
                  <c:v>5.3900000000000003E-2</c:v>
                </c:pt>
                <c:pt idx="307">
                  <c:v>5.11E-2</c:v>
                </c:pt>
                <c:pt idx="308">
                  <c:v>5.0099999999999999E-2</c:v>
                </c:pt>
                <c:pt idx="309">
                  <c:v>4.8000000000000001E-2</c:v>
                </c:pt>
                <c:pt idx="310">
                  <c:v>4.65E-2</c:v>
                </c:pt>
                <c:pt idx="311">
                  <c:v>4.5199999999999997E-2</c:v>
                </c:pt>
                <c:pt idx="312">
                  <c:v>4.3299999999999998E-2</c:v>
                </c:pt>
                <c:pt idx="313">
                  <c:v>4.2000000000000003E-2</c:v>
                </c:pt>
                <c:pt idx="314">
                  <c:v>4.0500000000000001E-2</c:v>
                </c:pt>
                <c:pt idx="315">
                  <c:v>3.8899999999999997E-2</c:v>
                </c:pt>
                <c:pt idx="316">
                  <c:v>3.78E-2</c:v>
                </c:pt>
                <c:pt idx="317">
                  <c:v>3.6400000000000002E-2</c:v>
                </c:pt>
                <c:pt idx="318">
                  <c:v>3.5700000000000003E-2</c:v>
                </c:pt>
                <c:pt idx="319">
                  <c:v>3.4099999999999998E-2</c:v>
                </c:pt>
                <c:pt idx="320">
                  <c:v>3.3000000000000002E-2</c:v>
                </c:pt>
                <c:pt idx="321">
                  <c:v>3.1300000000000001E-2</c:v>
                </c:pt>
                <c:pt idx="322">
                  <c:v>3.0499999999999999E-2</c:v>
                </c:pt>
                <c:pt idx="323">
                  <c:v>2.9000000000000001E-2</c:v>
                </c:pt>
                <c:pt idx="324">
                  <c:v>2.7900000000000001E-2</c:v>
                </c:pt>
                <c:pt idx="325">
                  <c:v>2.69E-2</c:v>
                </c:pt>
                <c:pt idx="326">
                  <c:v>2.5899999999999999E-2</c:v>
                </c:pt>
                <c:pt idx="327">
                  <c:v>2.4400000000000002E-2</c:v>
                </c:pt>
                <c:pt idx="328">
                  <c:v>2.3900000000000001E-2</c:v>
                </c:pt>
                <c:pt idx="329">
                  <c:v>2.2800000000000001E-2</c:v>
                </c:pt>
                <c:pt idx="330">
                  <c:v>2.1700000000000001E-2</c:v>
                </c:pt>
                <c:pt idx="331">
                  <c:v>2.1100000000000001E-2</c:v>
                </c:pt>
                <c:pt idx="332">
                  <c:v>2.0400000000000001E-2</c:v>
                </c:pt>
                <c:pt idx="333">
                  <c:v>1.9699999999999999E-2</c:v>
                </c:pt>
                <c:pt idx="334">
                  <c:v>1.9199999999999998E-2</c:v>
                </c:pt>
                <c:pt idx="335">
                  <c:v>1.8599999999999998E-2</c:v>
                </c:pt>
                <c:pt idx="336">
                  <c:v>1.83E-2</c:v>
                </c:pt>
                <c:pt idx="337">
                  <c:v>1.6899999999999998E-2</c:v>
                </c:pt>
                <c:pt idx="338">
                  <c:v>1.67E-2</c:v>
                </c:pt>
                <c:pt idx="339">
                  <c:v>1.5800000000000002E-2</c:v>
                </c:pt>
                <c:pt idx="340">
                  <c:v>1.5599999999999999E-2</c:v>
                </c:pt>
                <c:pt idx="341">
                  <c:v>1.49E-2</c:v>
                </c:pt>
                <c:pt idx="342">
                  <c:v>1.4500000000000001E-2</c:v>
                </c:pt>
                <c:pt idx="343">
                  <c:v>1.4200000000000001E-2</c:v>
                </c:pt>
                <c:pt idx="344">
                  <c:v>1.3899999999999999E-2</c:v>
                </c:pt>
                <c:pt idx="345">
                  <c:v>1.3100000000000001E-2</c:v>
                </c:pt>
                <c:pt idx="346">
                  <c:v>1.26E-2</c:v>
                </c:pt>
                <c:pt idx="347">
                  <c:v>1.2200000000000001E-2</c:v>
                </c:pt>
                <c:pt idx="348">
                  <c:v>1.18E-2</c:v>
                </c:pt>
                <c:pt idx="349">
                  <c:v>1.17E-2</c:v>
                </c:pt>
                <c:pt idx="350">
                  <c:v>1.0999999999999999E-2</c:v>
                </c:pt>
                <c:pt idx="351">
                  <c:v>1.06E-2</c:v>
                </c:pt>
                <c:pt idx="352">
                  <c:v>1.06E-2</c:v>
                </c:pt>
                <c:pt idx="353">
                  <c:v>1.01E-2</c:v>
                </c:pt>
                <c:pt idx="354">
                  <c:v>9.7999999999999997E-3</c:v>
                </c:pt>
                <c:pt idx="355">
                  <c:v>9.4000000000000004E-3</c:v>
                </c:pt>
                <c:pt idx="356">
                  <c:v>8.9999999999999993E-3</c:v>
                </c:pt>
                <c:pt idx="357">
                  <c:v>8.8000000000000005E-3</c:v>
                </c:pt>
                <c:pt idx="358">
                  <c:v>8.2000000000000007E-3</c:v>
                </c:pt>
                <c:pt idx="359">
                  <c:v>8.2000000000000007E-3</c:v>
                </c:pt>
                <c:pt idx="360">
                  <c:v>8.0000000000000002E-3</c:v>
                </c:pt>
                <c:pt idx="361">
                  <c:v>7.6E-3</c:v>
                </c:pt>
                <c:pt idx="362">
                  <c:v>7.3000000000000001E-3</c:v>
                </c:pt>
                <c:pt idx="363">
                  <c:v>7.1999999999999998E-3</c:v>
                </c:pt>
                <c:pt idx="364">
                  <c:v>7.1000000000000004E-3</c:v>
                </c:pt>
                <c:pt idx="365">
                  <c:v>7.0000000000000001E-3</c:v>
                </c:pt>
                <c:pt idx="366">
                  <c:v>6.6E-3</c:v>
                </c:pt>
                <c:pt idx="367">
                  <c:v>6.7000000000000002E-3</c:v>
                </c:pt>
                <c:pt idx="368">
                  <c:v>6.1999999999999998E-3</c:v>
                </c:pt>
                <c:pt idx="369">
                  <c:v>6.1000000000000004E-3</c:v>
                </c:pt>
                <c:pt idx="370">
                  <c:v>6.1000000000000004E-3</c:v>
                </c:pt>
                <c:pt idx="371">
                  <c:v>6.0000000000000001E-3</c:v>
                </c:pt>
                <c:pt idx="372">
                  <c:v>5.5999999999999999E-3</c:v>
                </c:pt>
                <c:pt idx="373">
                  <c:v>5.3E-3</c:v>
                </c:pt>
                <c:pt idx="374">
                  <c:v>5.1999999999999998E-3</c:v>
                </c:pt>
                <c:pt idx="375">
                  <c:v>5.1000000000000004E-3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34416"/>
        <c:axId val="255434808"/>
      </c:scatterChart>
      <c:valAx>
        <c:axId val="255434416"/>
        <c:scaling>
          <c:orientation val="minMax"/>
          <c:max val="875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4808"/>
        <c:crosses val="autoZero"/>
        <c:crossBetween val="midCat"/>
      </c:valAx>
      <c:valAx>
        <c:axId val="255434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rel. ex/em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emission!$B$1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emission!$B$2:$B$577</c:f>
              <c:numCache>
                <c:formatCode>General</c:formatCode>
                <c:ptCount val="576"/>
                <c:pt idx="75">
                  <c:v>3.0999999999999999E-3</c:v>
                </c:pt>
                <c:pt idx="76">
                  <c:v>3.8E-3</c:v>
                </c:pt>
                <c:pt idx="77">
                  <c:v>4.4000000000000003E-3</c:v>
                </c:pt>
                <c:pt idx="78">
                  <c:v>4.4000000000000003E-3</c:v>
                </c:pt>
                <c:pt idx="79">
                  <c:v>4.4000000000000003E-3</c:v>
                </c:pt>
                <c:pt idx="80">
                  <c:v>4.7999999999999996E-3</c:v>
                </c:pt>
                <c:pt idx="81">
                  <c:v>6.1000000000000004E-3</c:v>
                </c:pt>
                <c:pt idx="82">
                  <c:v>6.7000000000000002E-3</c:v>
                </c:pt>
                <c:pt idx="83">
                  <c:v>7.6E-3</c:v>
                </c:pt>
                <c:pt idx="84">
                  <c:v>8.8999999999999999E-3</c:v>
                </c:pt>
                <c:pt idx="85">
                  <c:v>1.0800000000000001E-2</c:v>
                </c:pt>
                <c:pt idx="86">
                  <c:v>1.2699999999999999E-2</c:v>
                </c:pt>
                <c:pt idx="87">
                  <c:v>1.49E-2</c:v>
                </c:pt>
                <c:pt idx="88">
                  <c:v>1.7100000000000001E-2</c:v>
                </c:pt>
                <c:pt idx="89">
                  <c:v>2.1499999999999998E-2</c:v>
                </c:pt>
                <c:pt idx="90">
                  <c:v>2.53E-2</c:v>
                </c:pt>
                <c:pt idx="91">
                  <c:v>3.0099999999999998E-2</c:v>
                </c:pt>
                <c:pt idx="92">
                  <c:v>3.61E-2</c:v>
                </c:pt>
                <c:pt idx="93">
                  <c:v>4.2099999999999999E-2</c:v>
                </c:pt>
                <c:pt idx="94">
                  <c:v>5.1999999999999998E-2</c:v>
                </c:pt>
                <c:pt idx="95">
                  <c:v>5.96E-2</c:v>
                </c:pt>
                <c:pt idx="96">
                  <c:v>6.9900000000000004E-2</c:v>
                </c:pt>
                <c:pt idx="97">
                  <c:v>8.2100000000000006E-2</c:v>
                </c:pt>
                <c:pt idx="98">
                  <c:v>9.3299999999999994E-2</c:v>
                </c:pt>
                <c:pt idx="99">
                  <c:v>0.10290000000000001</c:v>
                </c:pt>
                <c:pt idx="100">
                  <c:v>0.1181</c:v>
                </c:pt>
                <c:pt idx="101">
                  <c:v>0.13059999999999999</c:v>
                </c:pt>
                <c:pt idx="102">
                  <c:v>0.14499999999999999</c:v>
                </c:pt>
                <c:pt idx="103">
                  <c:v>0.16120000000000001</c:v>
                </c:pt>
                <c:pt idx="104">
                  <c:v>0.1802</c:v>
                </c:pt>
                <c:pt idx="105">
                  <c:v>0.1983</c:v>
                </c:pt>
                <c:pt idx="106">
                  <c:v>0.2167</c:v>
                </c:pt>
                <c:pt idx="107">
                  <c:v>0.2397</c:v>
                </c:pt>
                <c:pt idx="108">
                  <c:v>0.2576</c:v>
                </c:pt>
                <c:pt idx="109">
                  <c:v>0.27850000000000003</c:v>
                </c:pt>
                <c:pt idx="110">
                  <c:v>0.29880000000000001</c:v>
                </c:pt>
                <c:pt idx="111">
                  <c:v>0.31340000000000001</c:v>
                </c:pt>
                <c:pt idx="112">
                  <c:v>0.33739999999999998</c:v>
                </c:pt>
                <c:pt idx="113">
                  <c:v>0.3569</c:v>
                </c:pt>
                <c:pt idx="114">
                  <c:v>0.37640000000000001</c:v>
                </c:pt>
                <c:pt idx="115">
                  <c:v>0.39879999999999999</c:v>
                </c:pt>
                <c:pt idx="116">
                  <c:v>0.41860000000000003</c:v>
                </c:pt>
                <c:pt idx="117">
                  <c:v>0.44500000000000001</c:v>
                </c:pt>
                <c:pt idx="118">
                  <c:v>0.46210000000000001</c:v>
                </c:pt>
                <c:pt idx="119">
                  <c:v>0.48609999999999998</c:v>
                </c:pt>
                <c:pt idx="120">
                  <c:v>0.50919999999999999</c:v>
                </c:pt>
                <c:pt idx="121">
                  <c:v>0.5323</c:v>
                </c:pt>
                <c:pt idx="122">
                  <c:v>0.55479999999999996</c:v>
                </c:pt>
                <c:pt idx="123">
                  <c:v>0.57350000000000001</c:v>
                </c:pt>
                <c:pt idx="124">
                  <c:v>0.58760000000000001</c:v>
                </c:pt>
                <c:pt idx="125">
                  <c:v>0.6119</c:v>
                </c:pt>
                <c:pt idx="126">
                  <c:v>0.628</c:v>
                </c:pt>
                <c:pt idx="127">
                  <c:v>0.64880000000000004</c:v>
                </c:pt>
                <c:pt idx="128">
                  <c:v>0.67100000000000004</c:v>
                </c:pt>
                <c:pt idx="129">
                  <c:v>0.69650000000000001</c:v>
                </c:pt>
                <c:pt idx="130">
                  <c:v>0.71319999999999995</c:v>
                </c:pt>
                <c:pt idx="131">
                  <c:v>0.73780000000000001</c:v>
                </c:pt>
                <c:pt idx="132">
                  <c:v>0.75060000000000004</c:v>
                </c:pt>
                <c:pt idx="133">
                  <c:v>0.77139999999999997</c:v>
                </c:pt>
                <c:pt idx="134">
                  <c:v>0.79049999999999998</c:v>
                </c:pt>
                <c:pt idx="135">
                  <c:v>0.80800000000000005</c:v>
                </c:pt>
                <c:pt idx="136">
                  <c:v>0.82089999999999996</c:v>
                </c:pt>
                <c:pt idx="137">
                  <c:v>0.83730000000000004</c:v>
                </c:pt>
                <c:pt idx="138">
                  <c:v>0.8478</c:v>
                </c:pt>
                <c:pt idx="139">
                  <c:v>0.8569</c:v>
                </c:pt>
                <c:pt idx="140">
                  <c:v>0.86980000000000002</c:v>
                </c:pt>
                <c:pt idx="141">
                  <c:v>0.89659999999999995</c:v>
                </c:pt>
                <c:pt idx="142">
                  <c:v>0.91290000000000004</c:v>
                </c:pt>
                <c:pt idx="143">
                  <c:v>0.91320000000000001</c:v>
                </c:pt>
                <c:pt idx="144">
                  <c:v>0.9274</c:v>
                </c:pt>
                <c:pt idx="145">
                  <c:v>0.94369999999999998</c:v>
                </c:pt>
                <c:pt idx="146">
                  <c:v>0.94369999999999998</c:v>
                </c:pt>
                <c:pt idx="147">
                  <c:v>0.95079999999999998</c:v>
                </c:pt>
                <c:pt idx="148">
                  <c:v>0.95850000000000002</c:v>
                </c:pt>
                <c:pt idx="149">
                  <c:v>0.96619999999999995</c:v>
                </c:pt>
                <c:pt idx="150">
                  <c:v>0.96319999999999995</c:v>
                </c:pt>
                <c:pt idx="151">
                  <c:v>0.97009999999999996</c:v>
                </c:pt>
                <c:pt idx="152">
                  <c:v>0.9748</c:v>
                </c:pt>
                <c:pt idx="153">
                  <c:v>0.97809999999999997</c:v>
                </c:pt>
                <c:pt idx="154">
                  <c:v>0.99270000000000003</c:v>
                </c:pt>
                <c:pt idx="155">
                  <c:v>0.98829999999999996</c:v>
                </c:pt>
                <c:pt idx="156">
                  <c:v>0.99299999999999999</c:v>
                </c:pt>
                <c:pt idx="157">
                  <c:v>0.99570000000000003</c:v>
                </c:pt>
                <c:pt idx="158">
                  <c:v>0.9879</c:v>
                </c:pt>
                <c:pt idx="159">
                  <c:v>0.99319999999999997</c:v>
                </c:pt>
                <c:pt idx="160">
                  <c:v>0.99409999999999998</c:v>
                </c:pt>
                <c:pt idx="161">
                  <c:v>1</c:v>
                </c:pt>
                <c:pt idx="162">
                  <c:v>0.99129999999999996</c:v>
                </c:pt>
                <c:pt idx="163">
                  <c:v>0.99890000000000001</c:v>
                </c:pt>
                <c:pt idx="164">
                  <c:v>0.99809999999999999</c:v>
                </c:pt>
                <c:pt idx="165">
                  <c:v>0.98829999999999996</c:v>
                </c:pt>
                <c:pt idx="166">
                  <c:v>0.99099999999999999</c:v>
                </c:pt>
                <c:pt idx="167">
                  <c:v>0.97989999999999999</c:v>
                </c:pt>
                <c:pt idx="168">
                  <c:v>0.98160000000000003</c:v>
                </c:pt>
                <c:pt idx="169">
                  <c:v>0.97160000000000002</c:v>
                </c:pt>
                <c:pt idx="170">
                  <c:v>0.9698</c:v>
                </c:pt>
                <c:pt idx="171">
                  <c:v>0.96130000000000004</c:v>
                </c:pt>
                <c:pt idx="172">
                  <c:v>0.95279999999999998</c:v>
                </c:pt>
                <c:pt idx="173">
                  <c:v>0.94269999999999998</c:v>
                </c:pt>
                <c:pt idx="174">
                  <c:v>0.93059999999999998</c:v>
                </c:pt>
                <c:pt idx="175">
                  <c:v>0.92400000000000004</c:v>
                </c:pt>
                <c:pt idx="176">
                  <c:v>0.91390000000000005</c:v>
                </c:pt>
                <c:pt idx="177">
                  <c:v>0.90769999999999995</c:v>
                </c:pt>
                <c:pt idx="178">
                  <c:v>0.9113</c:v>
                </c:pt>
                <c:pt idx="179">
                  <c:v>0.90100000000000002</c:v>
                </c:pt>
                <c:pt idx="180">
                  <c:v>0.89370000000000005</c:v>
                </c:pt>
                <c:pt idx="181">
                  <c:v>0.87260000000000004</c:v>
                </c:pt>
                <c:pt idx="182">
                  <c:v>0.86560000000000004</c:v>
                </c:pt>
                <c:pt idx="183">
                  <c:v>0.84160000000000001</c:v>
                </c:pt>
                <c:pt idx="184">
                  <c:v>0.8347</c:v>
                </c:pt>
                <c:pt idx="185">
                  <c:v>0.82389999999999997</c:v>
                </c:pt>
                <c:pt idx="186">
                  <c:v>0.81640000000000001</c:v>
                </c:pt>
                <c:pt idx="187">
                  <c:v>0.80259999999999998</c:v>
                </c:pt>
                <c:pt idx="188">
                  <c:v>0.79120000000000001</c:v>
                </c:pt>
                <c:pt idx="189">
                  <c:v>0.78239999999999998</c:v>
                </c:pt>
                <c:pt idx="190">
                  <c:v>0.78069999999999995</c:v>
                </c:pt>
                <c:pt idx="191">
                  <c:v>0.77080000000000004</c:v>
                </c:pt>
                <c:pt idx="192">
                  <c:v>0.75090000000000001</c:v>
                </c:pt>
                <c:pt idx="193">
                  <c:v>0.73970000000000002</c:v>
                </c:pt>
                <c:pt idx="194">
                  <c:v>0.73070000000000002</c:v>
                </c:pt>
                <c:pt idx="195">
                  <c:v>0.7198</c:v>
                </c:pt>
                <c:pt idx="196">
                  <c:v>0.70689999999999997</c:v>
                </c:pt>
                <c:pt idx="197">
                  <c:v>0.69110000000000005</c:v>
                </c:pt>
                <c:pt idx="198">
                  <c:v>0.68620000000000003</c:v>
                </c:pt>
                <c:pt idx="199">
                  <c:v>0.67589999999999995</c:v>
                </c:pt>
                <c:pt idx="200">
                  <c:v>0.66749999999999998</c:v>
                </c:pt>
                <c:pt idx="201">
                  <c:v>0.64810000000000001</c:v>
                </c:pt>
                <c:pt idx="202">
                  <c:v>0.64670000000000005</c:v>
                </c:pt>
                <c:pt idx="203">
                  <c:v>0.63249999999999995</c:v>
                </c:pt>
                <c:pt idx="204">
                  <c:v>0.61799999999999999</c:v>
                </c:pt>
                <c:pt idx="205">
                  <c:v>0.6099</c:v>
                </c:pt>
                <c:pt idx="206">
                  <c:v>0.61</c:v>
                </c:pt>
                <c:pt idx="207">
                  <c:v>0.59299999999999997</c:v>
                </c:pt>
                <c:pt idx="208">
                  <c:v>0.58069999999999999</c:v>
                </c:pt>
                <c:pt idx="209">
                  <c:v>0.57520000000000004</c:v>
                </c:pt>
                <c:pt idx="210">
                  <c:v>0.55800000000000005</c:v>
                </c:pt>
                <c:pt idx="211">
                  <c:v>0.5504</c:v>
                </c:pt>
                <c:pt idx="212">
                  <c:v>0.5383</c:v>
                </c:pt>
                <c:pt idx="213">
                  <c:v>0.53090000000000004</c:v>
                </c:pt>
                <c:pt idx="214">
                  <c:v>0.51900000000000002</c:v>
                </c:pt>
                <c:pt idx="215">
                  <c:v>0.51070000000000004</c:v>
                </c:pt>
                <c:pt idx="216">
                  <c:v>0.50239999999999996</c:v>
                </c:pt>
                <c:pt idx="217">
                  <c:v>0.48799999999999999</c:v>
                </c:pt>
                <c:pt idx="218">
                  <c:v>0.48070000000000002</c:v>
                </c:pt>
                <c:pt idx="219">
                  <c:v>0.47249999999999998</c:v>
                </c:pt>
                <c:pt idx="220">
                  <c:v>0.4587</c:v>
                </c:pt>
                <c:pt idx="221">
                  <c:v>0.45379999999999998</c:v>
                </c:pt>
                <c:pt idx="222">
                  <c:v>0.44340000000000002</c:v>
                </c:pt>
                <c:pt idx="223">
                  <c:v>0.42909999999999998</c:v>
                </c:pt>
                <c:pt idx="224">
                  <c:v>0.42130000000000001</c:v>
                </c:pt>
                <c:pt idx="225">
                  <c:v>0.41410000000000002</c:v>
                </c:pt>
                <c:pt idx="226">
                  <c:v>0.40820000000000001</c:v>
                </c:pt>
                <c:pt idx="227">
                  <c:v>0.3972</c:v>
                </c:pt>
                <c:pt idx="228">
                  <c:v>0.39140000000000003</c:v>
                </c:pt>
                <c:pt idx="229">
                  <c:v>0.38179999999999997</c:v>
                </c:pt>
                <c:pt idx="230">
                  <c:v>0.37259999999999999</c:v>
                </c:pt>
                <c:pt idx="231">
                  <c:v>0.3679</c:v>
                </c:pt>
                <c:pt idx="232">
                  <c:v>0.35560000000000003</c:v>
                </c:pt>
                <c:pt idx="233">
                  <c:v>0.34760000000000002</c:v>
                </c:pt>
                <c:pt idx="234">
                  <c:v>0.33829999999999999</c:v>
                </c:pt>
                <c:pt idx="235">
                  <c:v>0.33189999999999997</c:v>
                </c:pt>
                <c:pt idx="236">
                  <c:v>0.3236</c:v>
                </c:pt>
                <c:pt idx="237">
                  <c:v>0.31669999999999998</c:v>
                </c:pt>
                <c:pt idx="238">
                  <c:v>0.31269999999999998</c:v>
                </c:pt>
                <c:pt idx="239">
                  <c:v>0.3024</c:v>
                </c:pt>
                <c:pt idx="240">
                  <c:v>0.29930000000000001</c:v>
                </c:pt>
                <c:pt idx="241">
                  <c:v>0.29049999999999998</c:v>
                </c:pt>
                <c:pt idx="242">
                  <c:v>0.2868</c:v>
                </c:pt>
                <c:pt idx="243">
                  <c:v>0.27589999999999998</c:v>
                </c:pt>
                <c:pt idx="244">
                  <c:v>0.27089999999999997</c:v>
                </c:pt>
                <c:pt idx="245">
                  <c:v>0.26540000000000002</c:v>
                </c:pt>
                <c:pt idx="246">
                  <c:v>0.25819999999999999</c:v>
                </c:pt>
                <c:pt idx="247">
                  <c:v>0.24990000000000001</c:v>
                </c:pt>
                <c:pt idx="248">
                  <c:v>0.24809999999999999</c:v>
                </c:pt>
                <c:pt idx="249">
                  <c:v>0.23769999999999999</c:v>
                </c:pt>
                <c:pt idx="250">
                  <c:v>0.2349</c:v>
                </c:pt>
                <c:pt idx="251">
                  <c:v>0.2301</c:v>
                </c:pt>
                <c:pt idx="252">
                  <c:v>0.22520000000000001</c:v>
                </c:pt>
                <c:pt idx="253">
                  <c:v>0.2203</c:v>
                </c:pt>
                <c:pt idx="254">
                  <c:v>0.21310000000000001</c:v>
                </c:pt>
                <c:pt idx="255">
                  <c:v>0.2082</c:v>
                </c:pt>
                <c:pt idx="256">
                  <c:v>0.20330000000000001</c:v>
                </c:pt>
                <c:pt idx="257">
                  <c:v>0.1996</c:v>
                </c:pt>
                <c:pt idx="258">
                  <c:v>0.19209999999999999</c:v>
                </c:pt>
                <c:pt idx="259">
                  <c:v>0.1895</c:v>
                </c:pt>
                <c:pt idx="260">
                  <c:v>0.18360000000000001</c:v>
                </c:pt>
                <c:pt idx="261">
                  <c:v>0.18</c:v>
                </c:pt>
                <c:pt idx="262">
                  <c:v>0.17580000000000001</c:v>
                </c:pt>
                <c:pt idx="263">
                  <c:v>0.17080000000000001</c:v>
                </c:pt>
                <c:pt idx="264">
                  <c:v>0.16830000000000001</c:v>
                </c:pt>
                <c:pt idx="265">
                  <c:v>0.16320000000000001</c:v>
                </c:pt>
                <c:pt idx="266">
                  <c:v>0.15840000000000001</c:v>
                </c:pt>
                <c:pt idx="267">
                  <c:v>0.1575</c:v>
                </c:pt>
                <c:pt idx="268">
                  <c:v>0.1515</c:v>
                </c:pt>
                <c:pt idx="269">
                  <c:v>0.1487</c:v>
                </c:pt>
                <c:pt idx="270">
                  <c:v>0.1439</c:v>
                </c:pt>
                <c:pt idx="271">
                  <c:v>0.13930000000000001</c:v>
                </c:pt>
                <c:pt idx="272">
                  <c:v>0.13400000000000001</c:v>
                </c:pt>
                <c:pt idx="273">
                  <c:v>0.1318</c:v>
                </c:pt>
                <c:pt idx="274">
                  <c:v>0.1293</c:v>
                </c:pt>
                <c:pt idx="275">
                  <c:v>0.1244</c:v>
                </c:pt>
                <c:pt idx="276">
                  <c:v>0.124</c:v>
                </c:pt>
                <c:pt idx="277">
                  <c:v>0.12</c:v>
                </c:pt>
                <c:pt idx="278">
                  <c:v>0.1169</c:v>
                </c:pt>
                <c:pt idx="279">
                  <c:v>0.1128</c:v>
                </c:pt>
                <c:pt idx="280">
                  <c:v>0.1096</c:v>
                </c:pt>
                <c:pt idx="281">
                  <c:v>0.1082</c:v>
                </c:pt>
                <c:pt idx="282">
                  <c:v>0.1032</c:v>
                </c:pt>
                <c:pt idx="283">
                  <c:v>9.9099999999999994E-2</c:v>
                </c:pt>
                <c:pt idx="284">
                  <c:v>9.5899999999999999E-2</c:v>
                </c:pt>
                <c:pt idx="285">
                  <c:v>9.6199999999999994E-2</c:v>
                </c:pt>
                <c:pt idx="286">
                  <c:v>9.1600000000000001E-2</c:v>
                </c:pt>
                <c:pt idx="287">
                  <c:v>9.0200000000000002E-2</c:v>
                </c:pt>
                <c:pt idx="288">
                  <c:v>8.6599999999999996E-2</c:v>
                </c:pt>
                <c:pt idx="289">
                  <c:v>8.3500000000000005E-2</c:v>
                </c:pt>
                <c:pt idx="290">
                  <c:v>8.2199999999999995E-2</c:v>
                </c:pt>
                <c:pt idx="291">
                  <c:v>8.0799999999999997E-2</c:v>
                </c:pt>
                <c:pt idx="292">
                  <c:v>7.7499999999999999E-2</c:v>
                </c:pt>
                <c:pt idx="293">
                  <c:v>7.5700000000000003E-2</c:v>
                </c:pt>
                <c:pt idx="294">
                  <c:v>7.0599999999999996E-2</c:v>
                </c:pt>
                <c:pt idx="295">
                  <c:v>7.2499999999999995E-2</c:v>
                </c:pt>
                <c:pt idx="296">
                  <c:v>6.88E-2</c:v>
                </c:pt>
                <c:pt idx="297">
                  <c:v>6.7400000000000002E-2</c:v>
                </c:pt>
                <c:pt idx="298">
                  <c:v>6.5100000000000005E-2</c:v>
                </c:pt>
                <c:pt idx="299">
                  <c:v>6.3200000000000006E-2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emission!$C$1</c:f>
              <c:strCache>
                <c:ptCount val="1"/>
                <c:pt idx="0">
                  <c:v>Alexa 350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emission!$C$2:$C$577</c:f>
              <c:numCache>
                <c:formatCode>General</c:formatCode>
                <c:ptCount val="576"/>
                <c:pt idx="75">
                  <c:v>3.8E-3</c:v>
                </c:pt>
                <c:pt idx="76">
                  <c:v>4.4999999999999997E-3</c:v>
                </c:pt>
                <c:pt idx="77">
                  <c:v>4.8999999999999998E-3</c:v>
                </c:pt>
                <c:pt idx="78">
                  <c:v>5.5999999999999999E-3</c:v>
                </c:pt>
                <c:pt idx="79">
                  <c:v>6.4000000000000003E-3</c:v>
                </c:pt>
                <c:pt idx="80">
                  <c:v>7.6E-3</c:v>
                </c:pt>
                <c:pt idx="81">
                  <c:v>9.7000000000000003E-3</c:v>
                </c:pt>
                <c:pt idx="82">
                  <c:v>1.1299999999999999E-2</c:v>
                </c:pt>
                <c:pt idx="83">
                  <c:v>1.38E-2</c:v>
                </c:pt>
                <c:pt idx="84">
                  <c:v>1.72E-2</c:v>
                </c:pt>
                <c:pt idx="85">
                  <c:v>2.0299999999999999E-2</c:v>
                </c:pt>
                <c:pt idx="86">
                  <c:v>2.5700000000000001E-2</c:v>
                </c:pt>
                <c:pt idx="87">
                  <c:v>3.0200000000000001E-2</c:v>
                </c:pt>
                <c:pt idx="88">
                  <c:v>3.61E-2</c:v>
                </c:pt>
                <c:pt idx="89">
                  <c:v>4.0899999999999999E-2</c:v>
                </c:pt>
                <c:pt idx="90">
                  <c:v>4.7E-2</c:v>
                </c:pt>
                <c:pt idx="91">
                  <c:v>5.1499999999999997E-2</c:v>
                </c:pt>
                <c:pt idx="92">
                  <c:v>5.7200000000000001E-2</c:v>
                </c:pt>
                <c:pt idx="93">
                  <c:v>6.3399999999999998E-2</c:v>
                </c:pt>
                <c:pt idx="94">
                  <c:v>7.0699999999999999E-2</c:v>
                </c:pt>
                <c:pt idx="95">
                  <c:v>7.7200000000000005E-2</c:v>
                </c:pt>
                <c:pt idx="96">
                  <c:v>8.8599999999999998E-2</c:v>
                </c:pt>
                <c:pt idx="97">
                  <c:v>9.8199999999999996E-2</c:v>
                </c:pt>
                <c:pt idx="98">
                  <c:v>0.10929999999999999</c:v>
                </c:pt>
                <c:pt idx="99">
                  <c:v>0.1203</c:v>
                </c:pt>
                <c:pt idx="100">
                  <c:v>0.13400000000000001</c:v>
                </c:pt>
                <c:pt idx="101">
                  <c:v>0.14860000000000001</c:v>
                </c:pt>
                <c:pt idx="102">
                  <c:v>0.1648</c:v>
                </c:pt>
                <c:pt idx="103">
                  <c:v>0.18079999999999999</c:v>
                </c:pt>
                <c:pt idx="104">
                  <c:v>0.19989999999999999</c:v>
                </c:pt>
                <c:pt idx="105">
                  <c:v>0.21970000000000001</c:v>
                </c:pt>
                <c:pt idx="106">
                  <c:v>0.24210000000000001</c:v>
                </c:pt>
                <c:pt idx="107">
                  <c:v>0.26340000000000002</c:v>
                </c:pt>
                <c:pt idx="108">
                  <c:v>0.28599999999999998</c:v>
                </c:pt>
                <c:pt idx="109">
                  <c:v>0.30930000000000002</c:v>
                </c:pt>
                <c:pt idx="110">
                  <c:v>0.3342</c:v>
                </c:pt>
                <c:pt idx="111">
                  <c:v>0.35749999999999998</c:v>
                </c:pt>
                <c:pt idx="112">
                  <c:v>0.38350000000000001</c:v>
                </c:pt>
                <c:pt idx="113">
                  <c:v>0.4108</c:v>
                </c:pt>
                <c:pt idx="114">
                  <c:v>0.43780000000000002</c:v>
                </c:pt>
                <c:pt idx="115">
                  <c:v>0.46839999999999998</c:v>
                </c:pt>
                <c:pt idx="116">
                  <c:v>0.4975</c:v>
                </c:pt>
                <c:pt idx="117">
                  <c:v>0.52549999999999997</c:v>
                </c:pt>
                <c:pt idx="118">
                  <c:v>0.55620000000000003</c:v>
                </c:pt>
                <c:pt idx="119">
                  <c:v>0.59030000000000005</c:v>
                </c:pt>
                <c:pt idx="120">
                  <c:v>0.61580000000000001</c:v>
                </c:pt>
                <c:pt idx="121">
                  <c:v>0.64959999999999996</c:v>
                </c:pt>
                <c:pt idx="122">
                  <c:v>0.67490000000000006</c:v>
                </c:pt>
                <c:pt idx="123">
                  <c:v>0.70789999999999997</c:v>
                </c:pt>
                <c:pt idx="124">
                  <c:v>0.73899999999999999</c:v>
                </c:pt>
                <c:pt idx="125">
                  <c:v>0.77090000000000003</c:v>
                </c:pt>
                <c:pt idx="126">
                  <c:v>0.79520000000000002</c:v>
                </c:pt>
                <c:pt idx="127">
                  <c:v>0.82120000000000004</c:v>
                </c:pt>
                <c:pt idx="128">
                  <c:v>0.8417</c:v>
                </c:pt>
                <c:pt idx="129">
                  <c:v>0.86529999999999996</c:v>
                </c:pt>
                <c:pt idx="130">
                  <c:v>0.89</c:v>
                </c:pt>
                <c:pt idx="131">
                  <c:v>0.91069999999999995</c:v>
                </c:pt>
                <c:pt idx="132">
                  <c:v>0.92430000000000001</c:v>
                </c:pt>
                <c:pt idx="133">
                  <c:v>0.94240000000000002</c:v>
                </c:pt>
                <c:pt idx="134">
                  <c:v>0.95509999999999995</c:v>
                </c:pt>
                <c:pt idx="135">
                  <c:v>0.96689999999999998</c:v>
                </c:pt>
                <c:pt idx="136">
                  <c:v>0.97189999999999999</c:v>
                </c:pt>
                <c:pt idx="137">
                  <c:v>0.98399999999999999</c:v>
                </c:pt>
                <c:pt idx="138">
                  <c:v>0.98780000000000001</c:v>
                </c:pt>
                <c:pt idx="139">
                  <c:v>0.99099999999999999</c:v>
                </c:pt>
                <c:pt idx="140">
                  <c:v>0.98950000000000005</c:v>
                </c:pt>
                <c:pt idx="141">
                  <c:v>1</c:v>
                </c:pt>
                <c:pt idx="142">
                  <c:v>0.99639999999999995</c:v>
                </c:pt>
                <c:pt idx="143">
                  <c:v>0.99309999999999998</c:v>
                </c:pt>
                <c:pt idx="144">
                  <c:v>0.99590000000000001</c:v>
                </c:pt>
                <c:pt idx="145">
                  <c:v>0.99219999999999997</c:v>
                </c:pt>
                <c:pt idx="146">
                  <c:v>0.98760000000000003</c:v>
                </c:pt>
                <c:pt idx="147">
                  <c:v>0.98260000000000003</c:v>
                </c:pt>
                <c:pt idx="148">
                  <c:v>0.98089999999999999</c:v>
                </c:pt>
                <c:pt idx="149">
                  <c:v>0.97160000000000002</c:v>
                </c:pt>
                <c:pt idx="150">
                  <c:v>0.95940000000000003</c:v>
                </c:pt>
                <c:pt idx="151">
                  <c:v>0.95440000000000003</c:v>
                </c:pt>
                <c:pt idx="152">
                  <c:v>0.94430000000000003</c:v>
                </c:pt>
                <c:pt idx="153">
                  <c:v>0.94179999999999997</c:v>
                </c:pt>
                <c:pt idx="154">
                  <c:v>0.93030000000000002</c:v>
                </c:pt>
                <c:pt idx="155">
                  <c:v>0.92290000000000005</c:v>
                </c:pt>
                <c:pt idx="156">
                  <c:v>0.91080000000000005</c:v>
                </c:pt>
                <c:pt idx="157">
                  <c:v>0.90569999999999995</c:v>
                </c:pt>
                <c:pt idx="158">
                  <c:v>0.89429999999999998</c:v>
                </c:pt>
                <c:pt idx="159">
                  <c:v>0.88190000000000002</c:v>
                </c:pt>
                <c:pt idx="160">
                  <c:v>0.86880000000000002</c:v>
                </c:pt>
                <c:pt idx="161">
                  <c:v>0.85440000000000005</c:v>
                </c:pt>
                <c:pt idx="162">
                  <c:v>0.83930000000000005</c:v>
                </c:pt>
                <c:pt idx="163">
                  <c:v>0.82269999999999999</c:v>
                </c:pt>
                <c:pt idx="164">
                  <c:v>0.80669999999999997</c:v>
                </c:pt>
                <c:pt idx="165">
                  <c:v>0.79549999999999998</c:v>
                </c:pt>
                <c:pt idx="166">
                  <c:v>0.77659999999999996</c:v>
                </c:pt>
                <c:pt idx="167">
                  <c:v>0.751</c:v>
                </c:pt>
                <c:pt idx="168">
                  <c:v>0.73229999999999995</c:v>
                </c:pt>
                <c:pt idx="169">
                  <c:v>0.71799999999999997</c:v>
                </c:pt>
                <c:pt idx="170">
                  <c:v>0.70020000000000004</c:v>
                </c:pt>
                <c:pt idx="171">
                  <c:v>0.68340000000000001</c:v>
                </c:pt>
                <c:pt idx="172">
                  <c:v>0.66169999999999995</c:v>
                </c:pt>
                <c:pt idx="173">
                  <c:v>0.6472</c:v>
                </c:pt>
                <c:pt idx="174">
                  <c:v>0.63180000000000003</c:v>
                </c:pt>
                <c:pt idx="175">
                  <c:v>0.61660000000000004</c:v>
                </c:pt>
                <c:pt idx="176">
                  <c:v>0.60099999999999998</c:v>
                </c:pt>
                <c:pt idx="177">
                  <c:v>0.58950000000000002</c:v>
                </c:pt>
                <c:pt idx="178">
                  <c:v>0.56910000000000005</c:v>
                </c:pt>
                <c:pt idx="179">
                  <c:v>0.55420000000000003</c:v>
                </c:pt>
                <c:pt idx="180">
                  <c:v>0.53810000000000002</c:v>
                </c:pt>
                <c:pt idx="181">
                  <c:v>0.51719999999999999</c:v>
                </c:pt>
                <c:pt idx="182">
                  <c:v>0.50160000000000005</c:v>
                </c:pt>
                <c:pt idx="183">
                  <c:v>0.48520000000000002</c:v>
                </c:pt>
                <c:pt idx="184">
                  <c:v>0.46850000000000003</c:v>
                </c:pt>
                <c:pt idx="185">
                  <c:v>0.45350000000000001</c:v>
                </c:pt>
                <c:pt idx="186">
                  <c:v>0.43659999999999999</c:v>
                </c:pt>
                <c:pt idx="187">
                  <c:v>0.42280000000000001</c:v>
                </c:pt>
                <c:pt idx="188">
                  <c:v>0.40910000000000002</c:v>
                </c:pt>
                <c:pt idx="189">
                  <c:v>0.39539999999999997</c:v>
                </c:pt>
                <c:pt idx="190">
                  <c:v>0.38150000000000001</c:v>
                </c:pt>
                <c:pt idx="191">
                  <c:v>0.36820000000000003</c:v>
                </c:pt>
                <c:pt idx="192">
                  <c:v>0.35410000000000003</c:v>
                </c:pt>
                <c:pt idx="193">
                  <c:v>0.34239999999999998</c:v>
                </c:pt>
                <c:pt idx="194">
                  <c:v>0.33289999999999997</c:v>
                </c:pt>
                <c:pt idx="195">
                  <c:v>0.32190000000000002</c:v>
                </c:pt>
                <c:pt idx="196">
                  <c:v>0.3105</c:v>
                </c:pt>
                <c:pt idx="197">
                  <c:v>0.29899999999999999</c:v>
                </c:pt>
                <c:pt idx="198">
                  <c:v>0.2878</c:v>
                </c:pt>
                <c:pt idx="199">
                  <c:v>0.27650000000000002</c:v>
                </c:pt>
                <c:pt idx="200">
                  <c:v>0.26769999999999999</c:v>
                </c:pt>
                <c:pt idx="201">
                  <c:v>0.25729999999999997</c:v>
                </c:pt>
                <c:pt idx="202">
                  <c:v>0.2485</c:v>
                </c:pt>
                <c:pt idx="203">
                  <c:v>0.23649999999999999</c:v>
                </c:pt>
                <c:pt idx="204">
                  <c:v>0.22750000000000001</c:v>
                </c:pt>
                <c:pt idx="205">
                  <c:v>0.2172</c:v>
                </c:pt>
                <c:pt idx="206">
                  <c:v>0.20960000000000001</c:v>
                </c:pt>
                <c:pt idx="207">
                  <c:v>0.20030000000000001</c:v>
                </c:pt>
                <c:pt idx="208">
                  <c:v>0.19409999999999999</c:v>
                </c:pt>
                <c:pt idx="209">
                  <c:v>0.18629999999999999</c:v>
                </c:pt>
                <c:pt idx="210">
                  <c:v>0.17710000000000001</c:v>
                </c:pt>
                <c:pt idx="211">
                  <c:v>0.1719</c:v>
                </c:pt>
                <c:pt idx="212">
                  <c:v>0.1615</c:v>
                </c:pt>
                <c:pt idx="213">
                  <c:v>0.15590000000000001</c:v>
                </c:pt>
                <c:pt idx="214">
                  <c:v>0.15029999999999999</c:v>
                </c:pt>
                <c:pt idx="215">
                  <c:v>0.14430000000000001</c:v>
                </c:pt>
                <c:pt idx="216">
                  <c:v>0.1376</c:v>
                </c:pt>
                <c:pt idx="217">
                  <c:v>0.12909999999999999</c:v>
                </c:pt>
                <c:pt idx="218">
                  <c:v>0.1241</c:v>
                </c:pt>
                <c:pt idx="219">
                  <c:v>0.1191</c:v>
                </c:pt>
                <c:pt idx="220">
                  <c:v>0.114</c:v>
                </c:pt>
                <c:pt idx="221">
                  <c:v>0.10589999999999999</c:v>
                </c:pt>
                <c:pt idx="222">
                  <c:v>0.1028</c:v>
                </c:pt>
                <c:pt idx="223">
                  <c:v>0.1007</c:v>
                </c:pt>
                <c:pt idx="224">
                  <c:v>9.5699999999999993E-2</c:v>
                </c:pt>
                <c:pt idx="225">
                  <c:v>9.0899999999999995E-2</c:v>
                </c:pt>
                <c:pt idx="226">
                  <c:v>9.0700000000000003E-2</c:v>
                </c:pt>
                <c:pt idx="227">
                  <c:v>8.5699999999999998E-2</c:v>
                </c:pt>
                <c:pt idx="228">
                  <c:v>8.2400000000000001E-2</c:v>
                </c:pt>
                <c:pt idx="229">
                  <c:v>7.8799999999999995E-2</c:v>
                </c:pt>
                <c:pt idx="230">
                  <c:v>7.7499999999999999E-2</c:v>
                </c:pt>
                <c:pt idx="231">
                  <c:v>7.4499999999999997E-2</c:v>
                </c:pt>
                <c:pt idx="232">
                  <c:v>7.1499999999999994E-2</c:v>
                </c:pt>
                <c:pt idx="233">
                  <c:v>6.9900000000000004E-2</c:v>
                </c:pt>
                <c:pt idx="234">
                  <c:v>6.6699999999999995E-2</c:v>
                </c:pt>
                <c:pt idx="235">
                  <c:v>6.3600000000000004E-2</c:v>
                </c:pt>
                <c:pt idx="236">
                  <c:v>6.0999999999999999E-2</c:v>
                </c:pt>
                <c:pt idx="237">
                  <c:v>5.8599999999999999E-2</c:v>
                </c:pt>
                <c:pt idx="238">
                  <c:v>5.7099999999999998E-2</c:v>
                </c:pt>
                <c:pt idx="239">
                  <c:v>5.4300000000000001E-2</c:v>
                </c:pt>
                <c:pt idx="240">
                  <c:v>5.1799999999999999E-2</c:v>
                </c:pt>
                <c:pt idx="241">
                  <c:v>5.04E-2</c:v>
                </c:pt>
                <c:pt idx="242">
                  <c:v>4.9700000000000001E-2</c:v>
                </c:pt>
                <c:pt idx="243">
                  <c:v>4.7800000000000002E-2</c:v>
                </c:pt>
                <c:pt idx="244">
                  <c:v>4.4999999999999998E-2</c:v>
                </c:pt>
                <c:pt idx="245">
                  <c:v>4.3299999999999998E-2</c:v>
                </c:pt>
                <c:pt idx="246">
                  <c:v>4.2000000000000003E-2</c:v>
                </c:pt>
                <c:pt idx="247">
                  <c:v>4.0899999999999999E-2</c:v>
                </c:pt>
                <c:pt idx="248">
                  <c:v>3.8699999999999998E-2</c:v>
                </c:pt>
                <c:pt idx="249">
                  <c:v>3.7100000000000001E-2</c:v>
                </c:pt>
                <c:pt idx="250">
                  <c:v>3.6499999999999998E-2</c:v>
                </c:pt>
                <c:pt idx="251">
                  <c:v>3.5999999999999997E-2</c:v>
                </c:pt>
                <c:pt idx="252">
                  <c:v>3.3799999999999997E-2</c:v>
                </c:pt>
                <c:pt idx="253">
                  <c:v>3.27E-2</c:v>
                </c:pt>
                <c:pt idx="254">
                  <c:v>3.1699999999999999E-2</c:v>
                </c:pt>
                <c:pt idx="255">
                  <c:v>2.9899999999999999E-2</c:v>
                </c:pt>
                <c:pt idx="256">
                  <c:v>2.8899999999999999E-2</c:v>
                </c:pt>
                <c:pt idx="257">
                  <c:v>2.7699999999999999E-2</c:v>
                </c:pt>
                <c:pt idx="258">
                  <c:v>2.6800000000000001E-2</c:v>
                </c:pt>
                <c:pt idx="259">
                  <c:v>2.6100000000000002E-2</c:v>
                </c:pt>
                <c:pt idx="260">
                  <c:v>2.53E-2</c:v>
                </c:pt>
                <c:pt idx="261">
                  <c:v>2.4199999999999999E-2</c:v>
                </c:pt>
                <c:pt idx="262">
                  <c:v>2.3699999999999999E-2</c:v>
                </c:pt>
                <c:pt idx="263">
                  <c:v>2.3300000000000001E-2</c:v>
                </c:pt>
                <c:pt idx="264">
                  <c:v>2.24E-2</c:v>
                </c:pt>
                <c:pt idx="265">
                  <c:v>2.1399999999999999E-2</c:v>
                </c:pt>
                <c:pt idx="266">
                  <c:v>2.1299999999999999E-2</c:v>
                </c:pt>
                <c:pt idx="267">
                  <c:v>2.0199999999999999E-2</c:v>
                </c:pt>
                <c:pt idx="268">
                  <c:v>1.89E-2</c:v>
                </c:pt>
                <c:pt idx="269">
                  <c:v>1.9300000000000001E-2</c:v>
                </c:pt>
                <c:pt idx="270">
                  <c:v>1.77E-2</c:v>
                </c:pt>
                <c:pt idx="271">
                  <c:v>1.7500000000000002E-2</c:v>
                </c:pt>
                <c:pt idx="272">
                  <c:v>1.6400000000000001E-2</c:v>
                </c:pt>
                <c:pt idx="273">
                  <c:v>1.6799999999999999E-2</c:v>
                </c:pt>
                <c:pt idx="274">
                  <c:v>1.52E-2</c:v>
                </c:pt>
                <c:pt idx="275">
                  <c:v>1.4999999999999999E-2</c:v>
                </c:pt>
                <c:pt idx="276">
                  <c:v>1.4200000000000001E-2</c:v>
                </c:pt>
                <c:pt idx="277">
                  <c:v>1.3899999999999999E-2</c:v>
                </c:pt>
                <c:pt idx="278">
                  <c:v>1.4E-2</c:v>
                </c:pt>
                <c:pt idx="279">
                  <c:v>1.3299999999999999E-2</c:v>
                </c:pt>
                <c:pt idx="280">
                  <c:v>1.2699999999999999E-2</c:v>
                </c:pt>
                <c:pt idx="281">
                  <c:v>1.21E-2</c:v>
                </c:pt>
                <c:pt idx="282">
                  <c:v>1.2200000000000001E-2</c:v>
                </c:pt>
                <c:pt idx="283">
                  <c:v>1.2200000000000001E-2</c:v>
                </c:pt>
                <c:pt idx="284">
                  <c:v>1.2200000000000001E-2</c:v>
                </c:pt>
                <c:pt idx="285">
                  <c:v>1.11E-2</c:v>
                </c:pt>
                <c:pt idx="286">
                  <c:v>1.06E-2</c:v>
                </c:pt>
                <c:pt idx="287">
                  <c:v>1.09E-2</c:v>
                </c:pt>
                <c:pt idx="288">
                  <c:v>1.04E-2</c:v>
                </c:pt>
                <c:pt idx="289">
                  <c:v>9.7999999999999997E-3</c:v>
                </c:pt>
                <c:pt idx="290">
                  <c:v>9.5999999999999992E-3</c:v>
                </c:pt>
                <c:pt idx="291">
                  <c:v>9.1999999999999998E-3</c:v>
                </c:pt>
                <c:pt idx="292">
                  <c:v>8.9999999999999993E-3</c:v>
                </c:pt>
                <c:pt idx="293">
                  <c:v>8.5000000000000006E-3</c:v>
                </c:pt>
                <c:pt idx="294">
                  <c:v>8.3000000000000001E-3</c:v>
                </c:pt>
                <c:pt idx="295">
                  <c:v>8.3000000000000001E-3</c:v>
                </c:pt>
                <c:pt idx="296">
                  <c:v>7.4000000000000003E-3</c:v>
                </c:pt>
                <c:pt idx="297">
                  <c:v>8.2000000000000007E-3</c:v>
                </c:pt>
                <c:pt idx="298">
                  <c:v>8.3000000000000001E-3</c:v>
                </c:pt>
                <c:pt idx="299">
                  <c:v>7.6E-3</c:v>
                </c:pt>
                <c:pt idx="300">
                  <c:v>7.4000000000000003E-3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emission!$D$1</c:f>
              <c:strCache>
                <c:ptCount val="1"/>
                <c:pt idx="0">
                  <c:v>Alexa 405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emission!$D$2:$D$577</c:f>
              <c:numCache>
                <c:formatCode>General</c:formatCode>
                <c:ptCount val="576"/>
                <c:pt idx="91">
                  <c:v>1E-4</c:v>
                </c:pt>
                <c:pt idx="92">
                  <c:v>1.6000000000000001E-3</c:v>
                </c:pt>
                <c:pt idx="93">
                  <c:v>4.0000000000000001E-3</c:v>
                </c:pt>
                <c:pt idx="94">
                  <c:v>8.2000000000000007E-3</c:v>
                </c:pt>
                <c:pt idx="95">
                  <c:v>1.32E-2</c:v>
                </c:pt>
                <c:pt idx="96">
                  <c:v>2.0899999999999998E-2</c:v>
                </c:pt>
                <c:pt idx="97">
                  <c:v>3.0099999999999998E-2</c:v>
                </c:pt>
                <c:pt idx="98">
                  <c:v>4.4699999999999997E-2</c:v>
                </c:pt>
                <c:pt idx="99">
                  <c:v>6.2100000000000002E-2</c:v>
                </c:pt>
                <c:pt idx="100">
                  <c:v>8.5699999999999998E-2</c:v>
                </c:pt>
                <c:pt idx="101">
                  <c:v>0.115</c:v>
                </c:pt>
                <c:pt idx="102">
                  <c:v>0.1489</c:v>
                </c:pt>
                <c:pt idx="103">
                  <c:v>0.1915</c:v>
                </c:pt>
                <c:pt idx="104">
                  <c:v>0.24049999999999999</c:v>
                </c:pt>
                <c:pt idx="105">
                  <c:v>0.2893</c:v>
                </c:pt>
                <c:pt idx="106">
                  <c:v>0.35089999999999999</c:v>
                </c:pt>
                <c:pt idx="107">
                  <c:v>0.41060000000000002</c:v>
                </c:pt>
                <c:pt idx="108">
                  <c:v>0.4753</c:v>
                </c:pt>
                <c:pt idx="109">
                  <c:v>0.54269999999999996</c:v>
                </c:pt>
                <c:pt idx="110">
                  <c:v>0.60370000000000001</c:v>
                </c:pt>
                <c:pt idx="111">
                  <c:v>0.67090000000000005</c:v>
                </c:pt>
                <c:pt idx="112">
                  <c:v>0.73150000000000004</c:v>
                </c:pt>
                <c:pt idx="113">
                  <c:v>0.78390000000000004</c:v>
                </c:pt>
                <c:pt idx="114">
                  <c:v>0.83379999999999999</c:v>
                </c:pt>
                <c:pt idx="115">
                  <c:v>0.87409999999999999</c:v>
                </c:pt>
                <c:pt idx="116">
                  <c:v>0.91410000000000002</c:v>
                </c:pt>
                <c:pt idx="117">
                  <c:v>0.93989999999999996</c:v>
                </c:pt>
                <c:pt idx="118">
                  <c:v>0.96299999999999997</c:v>
                </c:pt>
                <c:pt idx="119">
                  <c:v>0.98040000000000005</c:v>
                </c:pt>
                <c:pt idx="120">
                  <c:v>0.99299999999999999</c:v>
                </c:pt>
                <c:pt idx="121">
                  <c:v>0.99709999999999999</c:v>
                </c:pt>
                <c:pt idx="122">
                  <c:v>1</c:v>
                </c:pt>
                <c:pt idx="123">
                  <c:v>0.99329999999999996</c:v>
                </c:pt>
                <c:pt idx="124">
                  <c:v>0.98880000000000001</c:v>
                </c:pt>
                <c:pt idx="125">
                  <c:v>0.98499999999999999</c:v>
                </c:pt>
                <c:pt idx="126">
                  <c:v>0.97770000000000001</c:v>
                </c:pt>
                <c:pt idx="127">
                  <c:v>0.96830000000000005</c:v>
                </c:pt>
                <c:pt idx="128">
                  <c:v>0.96330000000000005</c:v>
                </c:pt>
                <c:pt idx="129">
                  <c:v>0.95409999999999995</c:v>
                </c:pt>
                <c:pt idx="130">
                  <c:v>0.94669999999999999</c:v>
                </c:pt>
                <c:pt idx="131">
                  <c:v>0.93820000000000003</c:v>
                </c:pt>
                <c:pt idx="132">
                  <c:v>0.93710000000000004</c:v>
                </c:pt>
                <c:pt idx="133">
                  <c:v>0.93210000000000004</c:v>
                </c:pt>
                <c:pt idx="134">
                  <c:v>0.92410000000000003</c:v>
                </c:pt>
                <c:pt idx="135">
                  <c:v>0.91800000000000004</c:v>
                </c:pt>
                <c:pt idx="136">
                  <c:v>0.90920000000000001</c:v>
                </c:pt>
                <c:pt idx="137">
                  <c:v>0.90059999999999996</c:v>
                </c:pt>
                <c:pt idx="138">
                  <c:v>0.89180000000000004</c:v>
                </c:pt>
                <c:pt idx="139">
                  <c:v>0.88260000000000005</c:v>
                </c:pt>
                <c:pt idx="140">
                  <c:v>0.86990000000000001</c:v>
                </c:pt>
                <c:pt idx="141">
                  <c:v>0.85629999999999995</c:v>
                </c:pt>
                <c:pt idx="142">
                  <c:v>0.84770000000000001</c:v>
                </c:pt>
                <c:pt idx="143">
                  <c:v>0.82699999999999996</c:v>
                </c:pt>
                <c:pt idx="144">
                  <c:v>0.8125</c:v>
                </c:pt>
                <c:pt idx="145">
                  <c:v>0.7944</c:v>
                </c:pt>
                <c:pt idx="146">
                  <c:v>0.77459999999999996</c:v>
                </c:pt>
                <c:pt idx="147">
                  <c:v>0.75560000000000005</c:v>
                </c:pt>
                <c:pt idx="148">
                  <c:v>0.73560000000000003</c:v>
                </c:pt>
                <c:pt idx="149">
                  <c:v>0.71419999999999995</c:v>
                </c:pt>
                <c:pt idx="150">
                  <c:v>0.69620000000000004</c:v>
                </c:pt>
                <c:pt idx="151">
                  <c:v>0.67300000000000004</c:v>
                </c:pt>
                <c:pt idx="152">
                  <c:v>0.64970000000000006</c:v>
                </c:pt>
                <c:pt idx="153">
                  <c:v>0.63019999999999998</c:v>
                </c:pt>
                <c:pt idx="154">
                  <c:v>0.60560000000000003</c:v>
                </c:pt>
                <c:pt idx="155">
                  <c:v>0.58650000000000002</c:v>
                </c:pt>
                <c:pt idx="156">
                  <c:v>0.56610000000000005</c:v>
                </c:pt>
                <c:pt idx="157">
                  <c:v>0.5474</c:v>
                </c:pt>
                <c:pt idx="158">
                  <c:v>0.53090000000000004</c:v>
                </c:pt>
                <c:pt idx="159">
                  <c:v>0.51190000000000002</c:v>
                </c:pt>
                <c:pt idx="160">
                  <c:v>0.49320000000000003</c:v>
                </c:pt>
                <c:pt idx="161">
                  <c:v>0.47820000000000001</c:v>
                </c:pt>
                <c:pt idx="162">
                  <c:v>0.45900000000000002</c:v>
                </c:pt>
                <c:pt idx="163">
                  <c:v>0.44130000000000003</c:v>
                </c:pt>
                <c:pt idx="164">
                  <c:v>0.42680000000000001</c:v>
                </c:pt>
                <c:pt idx="165">
                  <c:v>0.41260000000000002</c:v>
                </c:pt>
                <c:pt idx="166">
                  <c:v>0.3987</c:v>
                </c:pt>
                <c:pt idx="167">
                  <c:v>0.3861</c:v>
                </c:pt>
                <c:pt idx="168">
                  <c:v>0.37369999999999998</c:v>
                </c:pt>
                <c:pt idx="169">
                  <c:v>0.35849999999999999</c:v>
                </c:pt>
                <c:pt idx="170">
                  <c:v>0.34560000000000002</c:v>
                </c:pt>
                <c:pt idx="171">
                  <c:v>0.3347</c:v>
                </c:pt>
                <c:pt idx="172">
                  <c:v>0.32319999999999999</c:v>
                </c:pt>
                <c:pt idx="173">
                  <c:v>0.31030000000000002</c:v>
                </c:pt>
                <c:pt idx="174">
                  <c:v>0.29749999999999999</c:v>
                </c:pt>
                <c:pt idx="175">
                  <c:v>0.2863</c:v>
                </c:pt>
                <c:pt idx="176">
                  <c:v>0.27450000000000002</c:v>
                </c:pt>
                <c:pt idx="177">
                  <c:v>0.26400000000000001</c:v>
                </c:pt>
                <c:pt idx="178">
                  <c:v>0.2515</c:v>
                </c:pt>
                <c:pt idx="179">
                  <c:v>0.24349999999999999</c:v>
                </c:pt>
                <c:pt idx="180">
                  <c:v>0.23269999999999999</c:v>
                </c:pt>
                <c:pt idx="181">
                  <c:v>0.22370000000000001</c:v>
                </c:pt>
                <c:pt idx="182">
                  <c:v>0.21379999999999999</c:v>
                </c:pt>
                <c:pt idx="183">
                  <c:v>0.20519999999999999</c:v>
                </c:pt>
                <c:pt idx="184">
                  <c:v>0.1951</c:v>
                </c:pt>
                <c:pt idx="185">
                  <c:v>0.188</c:v>
                </c:pt>
                <c:pt idx="186">
                  <c:v>0.1784</c:v>
                </c:pt>
                <c:pt idx="187">
                  <c:v>0.17119999999999999</c:v>
                </c:pt>
                <c:pt idx="188">
                  <c:v>0.16289999999999999</c:v>
                </c:pt>
                <c:pt idx="189">
                  <c:v>0.15579999999999999</c:v>
                </c:pt>
                <c:pt idx="190">
                  <c:v>0.14829999999999999</c:v>
                </c:pt>
                <c:pt idx="191">
                  <c:v>0.14149999999999999</c:v>
                </c:pt>
                <c:pt idx="192">
                  <c:v>0.13500000000000001</c:v>
                </c:pt>
                <c:pt idx="193">
                  <c:v>0.12870000000000001</c:v>
                </c:pt>
                <c:pt idx="194">
                  <c:v>0.1232</c:v>
                </c:pt>
                <c:pt idx="195">
                  <c:v>0.1181</c:v>
                </c:pt>
                <c:pt idx="196">
                  <c:v>0.1129</c:v>
                </c:pt>
                <c:pt idx="197">
                  <c:v>0.1089</c:v>
                </c:pt>
                <c:pt idx="198">
                  <c:v>0.1026</c:v>
                </c:pt>
                <c:pt idx="199">
                  <c:v>9.7699999999999995E-2</c:v>
                </c:pt>
                <c:pt idx="200">
                  <c:v>9.3200000000000005E-2</c:v>
                </c:pt>
                <c:pt idx="201">
                  <c:v>8.8599999999999998E-2</c:v>
                </c:pt>
                <c:pt idx="202">
                  <c:v>8.4500000000000006E-2</c:v>
                </c:pt>
                <c:pt idx="203">
                  <c:v>7.8700000000000006E-2</c:v>
                </c:pt>
                <c:pt idx="204">
                  <c:v>7.4700000000000003E-2</c:v>
                </c:pt>
                <c:pt idx="205">
                  <c:v>7.0300000000000001E-2</c:v>
                </c:pt>
                <c:pt idx="206">
                  <c:v>6.7299999999999999E-2</c:v>
                </c:pt>
                <c:pt idx="207">
                  <c:v>6.3600000000000004E-2</c:v>
                </c:pt>
                <c:pt idx="208">
                  <c:v>5.9499999999999997E-2</c:v>
                </c:pt>
                <c:pt idx="209">
                  <c:v>5.67E-2</c:v>
                </c:pt>
                <c:pt idx="210">
                  <c:v>5.33E-2</c:v>
                </c:pt>
                <c:pt idx="211">
                  <c:v>5.1799999999999999E-2</c:v>
                </c:pt>
                <c:pt idx="212">
                  <c:v>4.9200000000000001E-2</c:v>
                </c:pt>
                <c:pt idx="213">
                  <c:v>4.5400000000000003E-2</c:v>
                </c:pt>
                <c:pt idx="214">
                  <c:v>4.41E-2</c:v>
                </c:pt>
                <c:pt idx="215">
                  <c:v>4.0899999999999999E-2</c:v>
                </c:pt>
                <c:pt idx="216">
                  <c:v>3.9800000000000002E-2</c:v>
                </c:pt>
                <c:pt idx="217">
                  <c:v>3.7699999999999997E-2</c:v>
                </c:pt>
                <c:pt idx="218">
                  <c:v>3.4500000000000003E-2</c:v>
                </c:pt>
                <c:pt idx="219">
                  <c:v>3.3399999999999999E-2</c:v>
                </c:pt>
                <c:pt idx="220">
                  <c:v>3.1399999999999997E-2</c:v>
                </c:pt>
                <c:pt idx="221">
                  <c:v>2.9499999999999998E-2</c:v>
                </c:pt>
                <c:pt idx="222">
                  <c:v>2.7799999999999998E-2</c:v>
                </c:pt>
                <c:pt idx="223">
                  <c:v>2.5000000000000001E-2</c:v>
                </c:pt>
                <c:pt idx="224">
                  <c:v>2.47E-2</c:v>
                </c:pt>
                <c:pt idx="225">
                  <c:v>2.2100000000000002E-2</c:v>
                </c:pt>
                <c:pt idx="226">
                  <c:v>2.1399999999999999E-2</c:v>
                </c:pt>
                <c:pt idx="227">
                  <c:v>1.9900000000000001E-2</c:v>
                </c:pt>
                <c:pt idx="228">
                  <c:v>1.7899999999999999E-2</c:v>
                </c:pt>
                <c:pt idx="229">
                  <c:v>1.7100000000000001E-2</c:v>
                </c:pt>
                <c:pt idx="230">
                  <c:v>1.5599999999999999E-2</c:v>
                </c:pt>
                <c:pt idx="231">
                  <c:v>1.46E-2</c:v>
                </c:pt>
                <c:pt idx="232">
                  <c:v>1.38E-2</c:v>
                </c:pt>
                <c:pt idx="233">
                  <c:v>1.1599999999999999E-2</c:v>
                </c:pt>
                <c:pt idx="234">
                  <c:v>1.2E-2</c:v>
                </c:pt>
                <c:pt idx="235">
                  <c:v>1.01E-2</c:v>
                </c:pt>
                <c:pt idx="236">
                  <c:v>9.5999999999999992E-3</c:v>
                </c:pt>
                <c:pt idx="237">
                  <c:v>8.2000000000000007E-3</c:v>
                </c:pt>
                <c:pt idx="238">
                  <c:v>6.4999999999999997E-3</c:v>
                </c:pt>
                <c:pt idx="239">
                  <c:v>7.1000000000000004E-3</c:v>
                </c:pt>
                <c:pt idx="240">
                  <c:v>6.0000000000000001E-3</c:v>
                </c:pt>
                <c:pt idx="241">
                  <c:v>5.7000000000000002E-3</c:v>
                </c:pt>
                <c:pt idx="242">
                  <c:v>5.4999999999999997E-3</c:v>
                </c:pt>
                <c:pt idx="243">
                  <c:v>2.8E-3</c:v>
                </c:pt>
                <c:pt idx="244">
                  <c:v>3.7000000000000002E-3</c:v>
                </c:pt>
                <c:pt idx="245">
                  <c:v>1.9E-3</c:v>
                </c:pt>
                <c:pt idx="246">
                  <c:v>2.5000000000000001E-3</c:v>
                </c:pt>
                <c:pt idx="247">
                  <c:v>1.6000000000000001E-3</c:v>
                </c:pt>
                <c:pt idx="248">
                  <c:v>5.9999999999999995E-4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emission!$E$1</c:f>
              <c:strCache>
                <c:ptCount val="1"/>
                <c:pt idx="0">
                  <c:v>Alexa 430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emission!$E$2:$E$577</c:f>
              <c:numCache>
                <c:formatCode>General</c:formatCode>
                <c:ptCount val="576"/>
                <c:pt idx="125">
                  <c:v>5.7000000000000002E-3</c:v>
                </c:pt>
                <c:pt idx="126">
                  <c:v>4.7000000000000002E-3</c:v>
                </c:pt>
                <c:pt idx="127">
                  <c:v>4.7000000000000002E-3</c:v>
                </c:pt>
                <c:pt idx="128">
                  <c:v>4.8999999999999998E-3</c:v>
                </c:pt>
                <c:pt idx="129">
                  <c:v>4.4000000000000003E-3</c:v>
                </c:pt>
                <c:pt idx="130">
                  <c:v>4.7000000000000002E-3</c:v>
                </c:pt>
                <c:pt idx="131">
                  <c:v>5.1999999999999998E-3</c:v>
                </c:pt>
                <c:pt idx="132">
                  <c:v>4.5999999999999999E-3</c:v>
                </c:pt>
                <c:pt idx="133">
                  <c:v>4.4000000000000003E-3</c:v>
                </c:pt>
                <c:pt idx="134">
                  <c:v>4.7999999999999996E-3</c:v>
                </c:pt>
                <c:pt idx="135">
                  <c:v>4.7000000000000002E-3</c:v>
                </c:pt>
                <c:pt idx="136">
                  <c:v>4.8999999999999998E-3</c:v>
                </c:pt>
                <c:pt idx="137">
                  <c:v>4.7000000000000002E-3</c:v>
                </c:pt>
                <c:pt idx="138">
                  <c:v>4.4000000000000003E-3</c:v>
                </c:pt>
                <c:pt idx="139">
                  <c:v>4.7000000000000002E-3</c:v>
                </c:pt>
                <c:pt idx="140">
                  <c:v>4.7000000000000002E-3</c:v>
                </c:pt>
                <c:pt idx="141">
                  <c:v>4.5999999999999999E-3</c:v>
                </c:pt>
                <c:pt idx="142">
                  <c:v>4.4999999999999997E-3</c:v>
                </c:pt>
                <c:pt idx="143">
                  <c:v>4.7999999999999996E-3</c:v>
                </c:pt>
                <c:pt idx="144">
                  <c:v>4.4999999999999997E-3</c:v>
                </c:pt>
                <c:pt idx="145">
                  <c:v>4.8999999999999998E-3</c:v>
                </c:pt>
                <c:pt idx="146">
                  <c:v>4.4000000000000003E-3</c:v>
                </c:pt>
                <c:pt idx="147">
                  <c:v>5.0000000000000001E-3</c:v>
                </c:pt>
                <c:pt idx="148">
                  <c:v>5.4999999999999997E-3</c:v>
                </c:pt>
                <c:pt idx="149">
                  <c:v>5.1999999999999998E-3</c:v>
                </c:pt>
                <c:pt idx="150">
                  <c:v>5.1999999999999998E-3</c:v>
                </c:pt>
                <c:pt idx="151">
                  <c:v>5.5999999999999999E-3</c:v>
                </c:pt>
                <c:pt idx="152">
                  <c:v>5.1999999999999998E-3</c:v>
                </c:pt>
                <c:pt idx="153">
                  <c:v>5.7000000000000002E-3</c:v>
                </c:pt>
                <c:pt idx="154">
                  <c:v>5.8999999999999999E-3</c:v>
                </c:pt>
                <c:pt idx="155">
                  <c:v>6.4000000000000003E-3</c:v>
                </c:pt>
                <c:pt idx="156">
                  <c:v>7.3000000000000001E-3</c:v>
                </c:pt>
                <c:pt idx="157">
                  <c:v>8.6999999999999994E-3</c:v>
                </c:pt>
                <c:pt idx="158">
                  <c:v>8.9999999999999993E-3</c:v>
                </c:pt>
                <c:pt idx="159">
                  <c:v>1.0999999999999999E-2</c:v>
                </c:pt>
                <c:pt idx="160">
                  <c:v>1.11E-2</c:v>
                </c:pt>
                <c:pt idx="161">
                  <c:v>1.21E-2</c:v>
                </c:pt>
                <c:pt idx="162">
                  <c:v>1.34E-2</c:v>
                </c:pt>
                <c:pt idx="163">
                  <c:v>1.32E-2</c:v>
                </c:pt>
                <c:pt idx="164">
                  <c:v>1.52E-2</c:v>
                </c:pt>
                <c:pt idx="165">
                  <c:v>1.5100000000000001E-2</c:v>
                </c:pt>
                <c:pt idx="166">
                  <c:v>1.7500000000000002E-2</c:v>
                </c:pt>
                <c:pt idx="167">
                  <c:v>1.8200000000000001E-2</c:v>
                </c:pt>
                <c:pt idx="168">
                  <c:v>1.8700000000000001E-2</c:v>
                </c:pt>
                <c:pt idx="169">
                  <c:v>1.9E-2</c:v>
                </c:pt>
                <c:pt idx="170">
                  <c:v>2.01E-2</c:v>
                </c:pt>
                <c:pt idx="171">
                  <c:v>2.1499999999999998E-2</c:v>
                </c:pt>
                <c:pt idx="172">
                  <c:v>2.3300000000000001E-2</c:v>
                </c:pt>
                <c:pt idx="173">
                  <c:v>2.63E-2</c:v>
                </c:pt>
                <c:pt idx="174">
                  <c:v>2.7900000000000001E-2</c:v>
                </c:pt>
                <c:pt idx="175">
                  <c:v>3.1699999999999999E-2</c:v>
                </c:pt>
                <c:pt idx="176">
                  <c:v>3.4700000000000002E-2</c:v>
                </c:pt>
                <c:pt idx="177">
                  <c:v>3.95E-2</c:v>
                </c:pt>
                <c:pt idx="178">
                  <c:v>4.2900000000000001E-2</c:v>
                </c:pt>
                <c:pt idx="179">
                  <c:v>4.7100000000000003E-2</c:v>
                </c:pt>
                <c:pt idx="180">
                  <c:v>5.3100000000000001E-2</c:v>
                </c:pt>
                <c:pt idx="181">
                  <c:v>5.8900000000000001E-2</c:v>
                </c:pt>
                <c:pt idx="182">
                  <c:v>6.4500000000000002E-2</c:v>
                </c:pt>
                <c:pt idx="183">
                  <c:v>7.2800000000000004E-2</c:v>
                </c:pt>
                <c:pt idx="184">
                  <c:v>8.0299999999999996E-2</c:v>
                </c:pt>
                <c:pt idx="185">
                  <c:v>8.8900000000000007E-2</c:v>
                </c:pt>
                <c:pt idx="186">
                  <c:v>9.8100000000000007E-2</c:v>
                </c:pt>
                <c:pt idx="187">
                  <c:v>0.1081</c:v>
                </c:pt>
                <c:pt idx="188">
                  <c:v>0.1157</c:v>
                </c:pt>
                <c:pt idx="189">
                  <c:v>0.12759999999999999</c:v>
                </c:pt>
                <c:pt idx="190">
                  <c:v>0.1394</c:v>
                </c:pt>
                <c:pt idx="191">
                  <c:v>0.1497</c:v>
                </c:pt>
                <c:pt idx="192">
                  <c:v>0.16159999999999999</c:v>
                </c:pt>
                <c:pt idx="193">
                  <c:v>0.1777</c:v>
                </c:pt>
                <c:pt idx="194">
                  <c:v>0.1938</c:v>
                </c:pt>
                <c:pt idx="195">
                  <c:v>0.2064</c:v>
                </c:pt>
                <c:pt idx="196">
                  <c:v>0.2291</c:v>
                </c:pt>
                <c:pt idx="197">
                  <c:v>0.25380000000000003</c:v>
                </c:pt>
                <c:pt idx="198">
                  <c:v>0.2752</c:v>
                </c:pt>
                <c:pt idx="199">
                  <c:v>0.29470000000000002</c:v>
                </c:pt>
                <c:pt idx="200">
                  <c:v>0.31730000000000003</c:v>
                </c:pt>
                <c:pt idx="201">
                  <c:v>0.34179999999999999</c:v>
                </c:pt>
                <c:pt idx="202">
                  <c:v>0.37209999999999999</c:v>
                </c:pt>
                <c:pt idx="203">
                  <c:v>0.39119999999999999</c:v>
                </c:pt>
                <c:pt idx="204">
                  <c:v>0.40910000000000002</c:v>
                </c:pt>
                <c:pt idx="205">
                  <c:v>0.44469999999999998</c:v>
                </c:pt>
                <c:pt idx="206">
                  <c:v>0.4657</c:v>
                </c:pt>
                <c:pt idx="207">
                  <c:v>0.49580000000000002</c:v>
                </c:pt>
                <c:pt idx="208">
                  <c:v>0.51229999999999998</c:v>
                </c:pt>
                <c:pt idx="209">
                  <c:v>0.53979999999999995</c:v>
                </c:pt>
                <c:pt idx="210">
                  <c:v>0.55830000000000002</c:v>
                </c:pt>
                <c:pt idx="211">
                  <c:v>0.58660000000000001</c:v>
                </c:pt>
                <c:pt idx="212">
                  <c:v>0.61360000000000003</c:v>
                </c:pt>
                <c:pt idx="213">
                  <c:v>0.63539999999999996</c:v>
                </c:pt>
                <c:pt idx="214">
                  <c:v>0.65780000000000005</c:v>
                </c:pt>
                <c:pt idx="215">
                  <c:v>0.68469999999999998</c:v>
                </c:pt>
                <c:pt idx="216">
                  <c:v>0.70779999999999998</c:v>
                </c:pt>
                <c:pt idx="217">
                  <c:v>0.73360000000000003</c:v>
                </c:pt>
                <c:pt idx="218">
                  <c:v>0.75580000000000003</c:v>
                </c:pt>
                <c:pt idx="219">
                  <c:v>0.78010000000000002</c:v>
                </c:pt>
                <c:pt idx="220">
                  <c:v>0.79210000000000003</c:v>
                </c:pt>
                <c:pt idx="221">
                  <c:v>0.81869999999999998</c:v>
                </c:pt>
                <c:pt idx="222">
                  <c:v>0.83499999999999996</c:v>
                </c:pt>
                <c:pt idx="223">
                  <c:v>0.86109999999999998</c:v>
                </c:pt>
                <c:pt idx="224">
                  <c:v>0.86480000000000001</c:v>
                </c:pt>
                <c:pt idx="225">
                  <c:v>0.87729999999999997</c:v>
                </c:pt>
                <c:pt idx="226">
                  <c:v>0.89229999999999998</c:v>
                </c:pt>
                <c:pt idx="227">
                  <c:v>0.91149999999999998</c:v>
                </c:pt>
                <c:pt idx="228">
                  <c:v>0.92320000000000002</c:v>
                </c:pt>
                <c:pt idx="229">
                  <c:v>0.93269999999999997</c:v>
                </c:pt>
                <c:pt idx="230">
                  <c:v>0.93989999999999996</c:v>
                </c:pt>
                <c:pt idx="231">
                  <c:v>0.96179999999999999</c:v>
                </c:pt>
                <c:pt idx="232">
                  <c:v>0.9617</c:v>
                </c:pt>
                <c:pt idx="233">
                  <c:v>0.96389999999999998</c:v>
                </c:pt>
                <c:pt idx="234">
                  <c:v>0.97529999999999994</c:v>
                </c:pt>
                <c:pt idx="235">
                  <c:v>0.97650000000000003</c:v>
                </c:pt>
                <c:pt idx="236">
                  <c:v>0.98909999999999998</c:v>
                </c:pt>
                <c:pt idx="237">
                  <c:v>0.98519999999999996</c:v>
                </c:pt>
                <c:pt idx="238">
                  <c:v>0.99209999999999998</c:v>
                </c:pt>
                <c:pt idx="239">
                  <c:v>0.99070000000000003</c:v>
                </c:pt>
                <c:pt idx="240">
                  <c:v>1</c:v>
                </c:pt>
                <c:pt idx="241">
                  <c:v>0.99</c:v>
                </c:pt>
                <c:pt idx="242">
                  <c:v>0.98799999999999999</c:v>
                </c:pt>
                <c:pt idx="243">
                  <c:v>0.97829999999999995</c:v>
                </c:pt>
                <c:pt idx="244">
                  <c:v>0.98009999999999997</c:v>
                </c:pt>
                <c:pt idx="245">
                  <c:v>0.98009999999999997</c:v>
                </c:pt>
                <c:pt idx="246">
                  <c:v>0.97589999999999999</c:v>
                </c:pt>
                <c:pt idx="247">
                  <c:v>0.97389999999999999</c:v>
                </c:pt>
                <c:pt idx="248">
                  <c:v>0.96879999999999999</c:v>
                </c:pt>
                <c:pt idx="249">
                  <c:v>0.96679999999999999</c:v>
                </c:pt>
                <c:pt idx="250">
                  <c:v>0.96260000000000001</c:v>
                </c:pt>
                <c:pt idx="251">
                  <c:v>0.95499999999999996</c:v>
                </c:pt>
                <c:pt idx="252">
                  <c:v>0.94279999999999997</c:v>
                </c:pt>
                <c:pt idx="253">
                  <c:v>0.93959999999999999</c:v>
                </c:pt>
                <c:pt idx="254">
                  <c:v>0.94169999999999998</c:v>
                </c:pt>
                <c:pt idx="255">
                  <c:v>0.92359999999999998</c:v>
                </c:pt>
                <c:pt idx="256">
                  <c:v>0.91639999999999999</c:v>
                </c:pt>
                <c:pt idx="257">
                  <c:v>0.91080000000000005</c:v>
                </c:pt>
                <c:pt idx="258">
                  <c:v>0.90710000000000002</c:v>
                </c:pt>
                <c:pt idx="259">
                  <c:v>0.89480000000000004</c:v>
                </c:pt>
                <c:pt idx="260">
                  <c:v>0.88129999999999997</c:v>
                </c:pt>
                <c:pt idx="261">
                  <c:v>0.87939999999999996</c:v>
                </c:pt>
                <c:pt idx="262">
                  <c:v>0.86990000000000001</c:v>
                </c:pt>
                <c:pt idx="263">
                  <c:v>0.86609999999999998</c:v>
                </c:pt>
                <c:pt idx="264">
                  <c:v>0.85019999999999996</c:v>
                </c:pt>
                <c:pt idx="265">
                  <c:v>0.83689999999999998</c:v>
                </c:pt>
                <c:pt idx="266">
                  <c:v>0.83069999999999999</c:v>
                </c:pt>
                <c:pt idx="267">
                  <c:v>0.82579999999999998</c:v>
                </c:pt>
                <c:pt idx="268">
                  <c:v>0.80759999999999998</c:v>
                </c:pt>
                <c:pt idx="269">
                  <c:v>0.80179999999999996</c:v>
                </c:pt>
                <c:pt idx="270">
                  <c:v>0.79359999999999997</c:v>
                </c:pt>
                <c:pt idx="271">
                  <c:v>0.78600000000000003</c:v>
                </c:pt>
                <c:pt idx="272">
                  <c:v>0.78139999999999998</c:v>
                </c:pt>
                <c:pt idx="273">
                  <c:v>0.75980000000000003</c:v>
                </c:pt>
                <c:pt idx="274">
                  <c:v>0.76160000000000005</c:v>
                </c:pt>
                <c:pt idx="275">
                  <c:v>0.7419</c:v>
                </c:pt>
                <c:pt idx="276">
                  <c:v>0.73799999999999999</c:v>
                </c:pt>
                <c:pt idx="277">
                  <c:v>0.73670000000000002</c:v>
                </c:pt>
                <c:pt idx="278">
                  <c:v>0.71970000000000001</c:v>
                </c:pt>
                <c:pt idx="279">
                  <c:v>0.70920000000000005</c:v>
                </c:pt>
                <c:pt idx="280">
                  <c:v>0.7006</c:v>
                </c:pt>
                <c:pt idx="281">
                  <c:v>0.69399999999999995</c:v>
                </c:pt>
                <c:pt idx="282">
                  <c:v>0.6784</c:v>
                </c:pt>
                <c:pt idx="283">
                  <c:v>0.66279999999999994</c:v>
                </c:pt>
                <c:pt idx="284">
                  <c:v>0.65620000000000001</c:v>
                </c:pt>
                <c:pt idx="285">
                  <c:v>0.64319999999999999</c:v>
                </c:pt>
                <c:pt idx="286">
                  <c:v>0.6351</c:v>
                </c:pt>
                <c:pt idx="287">
                  <c:v>0.62990000000000002</c:v>
                </c:pt>
                <c:pt idx="288">
                  <c:v>0.61319999999999997</c:v>
                </c:pt>
                <c:pt idx="289">
                  <c:v>0.60219999999999996</c:v>
                </c:pt>
                <c:pt idx="290">
                  <c:v>0.58799999999999997</c:v>
                </c:pt>
                <c:pt idx="291">
                  <c:v>0.58160000000000001</c:v>
                </c:pt>
                <c:pt idx="292">
                  <c:v>0.58240000000000003</c:v>
                </c:pt>
                <c:pt idx="293">
                  <c:v>0.56930000000000003</c:v>
                </c:pt>
                <c:pt idx="294">
                  <c:v>0.55730000000000002</c:v>
                </c:pt>
                <c:pt idx="295">
                  <c:v>0.54359999999999997</c:v>
                </c:pt>
                <c:pt idx="296">
                  <c:v>0.53800000000000003</c:v>
                </c:pt>
                <c:pt idx="297">
                  <c:v>0.51949999999999996</c:v>
                </c:pt>
                <c:pt idx="298">
                  <c:v>0.51770000000000005</c:v>
                </c:pt>
                <c:pt idx="299">
                  <c:v>0.50180000000000002</c:v>
                </c:pt>
                <c:pt idx="300">
                  <c:v>0.49330000000000002</c:v>
                </c:pt>
                <c:pt idx="301">
                  <c:v>0.4874</c:v>
                </c:pt>
                <c:pt idx="302">
                  <c:v>0.46949999999999997</c:v>
                </c:pt>
                <c:pt idx="303">
                  <c:v>0.46750000000000003</c:v>
                </c:pt>
                <c:pt idx="304">
                  <c:v>0.46060000000000001</c:v>
                </c:pt>
                <c:pt idx="305">
                  <c:v>0.44350000000000001</c:v>
                </c:pt>
                <c:pt idx="306">
                  <c:v>0.432</c:v>
                </c:pt>
                <c:pt idx="307">
                  <c:v>0.42930000000000001</c:v>
                </c:pt>
                <c:pt idx="308">
                  <c:v>0.41639999999999999</c:v>
                </c:pt>
                <c:pt idx="309">
                  <c:v>0.40029999999999999</c:v>
                </c:pt>
                <c:pt idx="310">
                  <c:v>0.3952</c:v>
                </c:pt>
                <c:pt idx="311">
                  <c:v>0.38390000000000002</c:v>
                </c:pt>
                <c:pt idx="312">
                  <c:v>0.37759999999999999</c:v>
                </c:pt>
                <c:pt idx="313">
                  <c:v>0.36849999999999999</c:v>
                </c:pt>
                <c:pt idx="314">
                  <c:v>0.36099999999999999</c:v>
                </c:pt>
                <c:pt idx="315">
                  <c:v>0.35110000000000002</c:v>
                </c:pt>
                <c:pt idx="316">
                  <c:v>0.3422</c:v>
                </c:pt>
                <c:pt idx="317">
                  <c:v>0.33329999999999999</c:v>
                </c:pt>
                <c:pt idx="318">
                  <c:v>0.33079999999999998</c:v>
                </c:pt>
                <c:pt idx="319">
                  <c:v>0.31790000000000002</c:v>
                </c:pt>
                <c:pt idx="320">
                  <c:v>0.30830000000000002</c:v>
                </c:pt>
                <c:pt idx="321">
                  <c:v>0.30709999999999998</c:v>
                </c:pt>
                <c:pt idx="322">
                  <c:v>0.30509999999999998</c:v>
                </c:pt>
                <c:pt idx="323">
                  <c:v>0.2984</c:v>
                </c:pt>
                <c:pt idx="324">
                  <c:v>0.28949999999999998</c:v>
                </c:pt>
                <c:pt idx="325">
                  <c:v>0.28660000000000002</c:v>
                </c:pt>
                <c:pt idx="326">
                  <c:v>0.28399999999999997</c:v>
                </c:pt>
                <c:pt idx="327">
                  <c:v>0.27600000000000002</c:v>
                </c:pt>
                <c:pt idx="328">
                  <c:v>0.27339999999999998</c:v>
                </c:pt>
                <c:pt idx="329">
                  <c:v>0.2671</c:v>
                </c:pt>
                <c:pt idx="330">
                  <c:v>0.2621</c:v>
                </c:pt>
                <c:pt idx="331">
                  <c:v>0.25779999999999997</c:v>
                </c:pt>
                <c:pt idx="332">
                  <c:v>0.24979999999999999</c:v>
                </c:pt>
                <c:pt idx="333">
                  <c:v>0.245</c:v>
                </c:pt>
                <c:pt idx="334">
                  <c:v>0.2465</c:v>
                </c:pt>
                <c:pt idx="335">
                  <c:v>0.2427</c:v>
                </c:pt>
                <c:pt idx="336">
                  <c:v>0.2354</c:v>
                </c:pt>
                <c:pt idx="337">
                  <c:v>0.23</c:v>
                </c:pt>
                <c:pt idx="338">
                  <c:v>0.22120000000000001</c:v>
                </c:pt>
                <c:pt idx="339">
                  <c:v>0.22120000000000001</c:v>
                </c:pt>
                <c:pt idx="340">
                  <c:v>0.21809999999999999</c:v>
                </c:pt>
                <c:pt idx="341">
                  <c:v>0.2162</c:v>
                </c:pt>
                <c:pt idx="342">
                  <c:v>0.2142</c:v>
                </c:pt>
                <c:pt idx="343">
                  <c:v>0.2069</c:v>
                </c:pt>
                <c:pt idx="344">
                  <c:v>0.20880000000000001</c:v>
                </c:pt>
                <c:pt idx="345">
                  <c:v>0.19919999999999999</c:v>
                </c:pt>
                <c:pt idx="346">
                  <c:v>0.19320000000000001</c:v>
                </c:pt>
                <c:pt idx="347">
                  <c:v>0.1905</c:v>
                </c:pt>
                <c:pt idx="348">
                  <c:v>0.188</c:v>
                </c:pt>
                <c:pt idx="349">
                  <c:v>0.18410000000000001</c:v>
                </c:pt>
                <c:pt idx="350">
                  <c:v>0.1792</c:v>
                </c:pt>
                <c:pt idx="351">
                  <c:v>0.17660000000000001</c:v>
                </c:pt>
                <c:pt idx="352">
                  <c:v>0.17249999999999999</c:v>
                </c:pt>
                <c:pt idx="353">
                  <c:v>0.1648</c:v>
                </c:pt>
                <c:pt idx="354">
                  <c:v>0.17069999999999999</c:v>
                </c:pt>
                <c:pt idx="355">
                  <c:v>0.16339999999999999</c:v>
                </c:pt>
                <c:pt idx="356">
                  <c:v>0.16070000000000001</c:v>
                </c:pt>
                <c:pt idx="357">
                  <c:v>0.1522</c:v>
                </c:pt>
                <c:pt idx="358">
                  <c:v>0.1507</c:v>
                </c:pt>
                <c:pt idx="359">
                  <c:v>0.14979999999999999</c:v>
                </c:pt>
                <c:pt idx="360">
                  <c:v>0.1439</c:v>
                </c:pt>
                <c:pt idx="361">
                  <c:v>0.1424</c:v>
                </c:pt>
                <c:pt idx="362">
                  <c:v>0.1457</c:v>
                </c:pt>
                <c:pt idx="363">
                  <c:v>0.13739999999999999</c:v>
                </c:pt>
                <c:pt idx="364">
                  <c:v>0.1338</c:v>
                </c:pt>
                <c:pt idx="365">
                  <c:v>0.13109999999999999</c:v>
                </c:pt>
                <c:pt idx="366">
                  <c:v>0.1308</c:v>
                </c:pt>
                <c:pt idx="367">
                  <c:v>0.1206</c:v>
                </c:pt>
                <c:pt idx="368">
                  <c:v>0.12529999999999999</c:v>
                </c:pt>
                <c:pt idx="369">
                  <c:v>0.1205</c:v>
                </c:pt>
                <c:pt idx="370">
                  <c:v>0.1182</c:v>
                </c:pt>
                <c:pt idx="371">
                  <c:v>0.1154</c:v>
                </c:pt>
                <c:pt idx="372">
                  <c:v>0.1158</c:v>
                </c:pt>
                <c:pt idx="373">
                  <c:v>0.1116</c:v>
                </c:pt>
                <c:pt idx="374">
                  <c:v>0.1082</c:v>
                </c:pt>
                <c:pt idx="375">
                  <c:v>0.11</c:v>
                </c:pt>
                <c:pt idx="376">
                  <c:v>0.11020000000000001</c:v>
                </c:pt>
                <c:pt idx="377">
                  <c:v>0.1046</c:v>
                </c:pt>
                <c:pt idx="378">
                  <c:v>0.10340000000000001</c:v>
                </c:pt>
                <c:pt idx="379">
                  <c:v>0.1011</c:v>
                </c:pt>
                <c:pt idx="380">
                  <c:v>0.1021</c:v>
                </c:pt>
                <c:pt idx="381">
                  <c:v>9.7600000000000006E-2</c:v>
                </c:pt>
                <c:pt idx="382">
                  <c:v>9.7100000000000006E-2</c:v>
                </c:pt>
                <c:pt idx="383">
                  <c:v>9.7100000000000006E-2</c:v>
                </c:pt>
                <c:pt idx="384">
                  <c:v>9.3299999999999994E-2</c:v>
                </c:pt>
                <c:pt idx="385">
                  <c:v>8.9800000000000005E-2</c:v>
                </c:pt>
                <c:pt idx="386">
                  <c:v>9.0899999999999995E-2</c:v>
                </c:pt>
                <c:pt idx="387">
                  <c:v>8.6199999999999999E-2</c:v>
                </c:pt>
                <c:pt idx="388">
                  <c:v>8.5400000000000004E-2</c:v>
                </c:pt>
                <c:pt idx="389">
                  <c:v>8.5900000000000004E-2</c:v>
                </c:pt>
                <c:pt idx="390">
                  <c:v>8.1799999999999998E-2</c:v>
                </c:pt>
                <c:pt idx="391">
                  <c:v>8.1000000000000003E-2</c:v>
                </c:pt>
                <c:pt idx="392">
                  <c:v>7.9000000000000001E-2</c:v>
                </c:pt>
                <c:pt idx="393">
                  <c:v>8.2299999999999998E-2</c:v>
                </c:pt>
                <c:pt idx="394">
                  <c:v>7.8700000000000006E-2</c:v>
                </c:pt>
                <c:pt idx="395">
                  <c:v>7.3899999999999993E-2</c:v>
                </c:pt>
                <c:pt idx="396">
                  <c:v>7.6499999999999999E-2</c:v>
                </c:pt>
                <c:pt idx="397">
                  <c:v>7.7399999999999997E-2</c:v>
                </c:pt>
                <c:pt idx="398">
                  <c:v>7.4300000000000005E-2</c:v>
                </c:pt>
                <c:pt idx="399">
                  <c:v>7.1900000000000006E-2</c:v>
                </c:pt>
                <c:pt idx="400">
                  <c:v>7.2300000000000003E-2</c:v>
                </c:pt>
                <c:pt idx="401">
                  <c:v>7.0599999999999996E-2</c:v>
                </c:pt>
                <c:pt idx="402">
                  <c:v>7.4700000000000003E-2</c:v>
                </c:pt>
                <c:pt idx="403">
                  <c:v>7.1999999999999995E-2</c:v>
                </c:pt>
                <c:pt idx="404">
                  <c:v>6.7199999999999996E-2</c:v>
                </c:pt>
                <c:pt idx="405">
                  <c:v>6.9199999999999998E-2</c:v>
                </c:pt>
                <c:pt idx="406">
                  <c:v>6.9500000000000006E-2</c:v>
                </c:pt>
                <c:pt idx="407">
                  <c:v>6.6799999999999998E-2</c:v>
                </c:pt>
                <c:pt idx="408">
                  <c:v>6.2700000000000006E-2</c:v>
                </c:pt>
                <c:pt idx="409">
                  <c:v>6.4500000000000002E-2</c:v>
                </c:pt>
                <c:pt idx="410">
                  <c:v>6.2700000000000006E-2</c:v>
                </c:pt>
                <c:pt idx="411">
                  <c:v>6.1600000000000002E-2</c:v>
                </c:pt>
                <c:pt idx="412">
                  <c:v>6.2300000000000001E-2</c:v>
                </c:pt>
                <c:pt idx="413">
                  <c:v>5.79E-2</c:v>
                </c:pt>
                <c:pt idx="414">
                  <c:v>5.8999999999999997E-2</c:v>
                </c:pt>
                <c:pt idx="415">
                  <c:v>5.7200000000000001E-2</c:v>
                </c:pt>
                <c:pt idx="416">
                  <c:v>5.5300000000000002E-2</c:v>
                </c:pt>
                <c:pt idx="417">
                  <c:v>5.74E-2</c:v>
                </c:pt>
                <c:pt idx="418">
                  <c:v>5.1900000000000002E-2</c:v>
                </c:pt>
                <c:pt idx="419">
                  <c:v>5.6500000000000002E-2</c:v>
                </c:pt>
                <c:pt idx="420">
                  <c:v>5.2200000000000003E-2</c:v>
                </c:pt>
                <c:pt idx="421">
                  <c:v>5.5100000000000003E-2</c:v>
                </c:pt>
                <c:pt idx="422">
                  <c:v>5.5E-2</c:v>
                </c:pt>
                <c:pt idx="423">
                  <c:v>5.57E-2</c:v>
                </c:pt>
                <c:pt idx="424">
                  <c:v>5.5599999999999997E-2</c:v>
                </c:pt>
                <c:pt idx="425">
                  <c:v>5.45E-2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emission!$F$1</c:f>
              <c:strCache>
                <c:ptCount val="1"/>
                <c:pt idx="0">
                  <c:v>FITC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emission!$F$2:$F$577</c:f>
              <c:numCache>
                <c:formatCode>General</c:formatCode>
                <c:ptCount val="576"/>
                <c:pt idx="185">
                  <c:v>3.7900000000000003E-2</c:v>
                </c:pt>
                <c:pt idx="186">
                  <c:v>3.9300000000000002E-2</c:v>
                </c:pt>
                <c:pt idx="187">
                  <c:v>4.3200000000000002E-2</c:v>
                </c:pt>
                <c:pt idx="188">
                  <c:v>5.1999999999999998E-2</c:v>
                </c:pt>
                <c:pt idx="189">
                  <c:v>6.3399999999999998E-2</c:v>
                </c:pt>
                <c:pt idx="190">
                  <c:v>7.6999999999999999E-2</c:v>
                </c:pt>
                <c:pt idx="191">
                  <c:v>9.3899999999999997E-2</c:v>
                </c:pt>
                <c:pt idx="192">
                  <c:v>0.1132</c:v>
                </c:pt>
                <c:pt idx="193">
                  <c:v>0.1341</c:v>
                </c:pt>
                <c:pt idx="194">
                  <c:v>0.15920000000000001</c:v>
                </c:pt>
                <c:pt idx="195">
                  <c:v>0.19020000000000001</c:v>
                </c:pt>
                <c:pt idx="196">
                  <c:v>0.22550000000000001</c:v>
                </c:pt>
                <c:pt idx="197">
                  <c:v>0.26390000000000002</c:v>
                </c:pt>
                <c:pt idx="198">
                  <c:v>0.30430000000000001</c:v>
                </c:pt>
                <c:pt idx="199">
                  <c:v>0.34789999999999999</c:v>
                </c:pt>
                <c:pt idx="200">
                  <c:v>0.3987</c:v>
                </c:pt>
                <c:pt idx="201">
                  <c:v>0.45069999999999999</c:v>
                </c:pt>
                <c:pt idx="202">
                  <c:v>0.50090000000000001</c:v>
                </c:pt>
                <c:pt idx="203">
                  <c:v>0.55089999999999995</c:v>
                </c:pt>
                <c:pt idx="204">
                  <c:v>0.60150000000000003</c:v>
                </c:pt>
                <c:pt idx="205">
                  <c:v>0.65469999999999995</c:v>
                </c:pt>
                <c:pt idx="206">
                  <c:v>0.70740000000000003</c:v>
                </c:pt>
                <c:pt idx="207">
                  <c:v>0.75339999999999996</c:v>
                </c:pt>
                <c:pt idx="208">
                  <c:v>0.79730000000000001</c:v>
                </c:pt>
                <c:pt idx="209">
                  <c:v>0.83730000000000004</c:v>
                </c:pt>
                <c:pt idx="210">
                  <c:v>0.87439999999999996</c:v>
                </c:pt>
                <c:pt idx="211">
                  <c:v>0.9093</c:v>
                </c:pt>
                <c:pt idx="212">
                  <c:v>0.93579999999999997</c:v>
                </c:pt>
                <c:pt idx="213">
                  <c:v>0.95840000000000003</c:v>
                </c:pt>
                <c:pt idx="214">
                  <c:v>0.97519999999999996</c:v>
                </c:pt>
                <c:pt idx="215">
                  <c:v>0.98929999999999996</c:v>
                </c:pt>
                <c:pt idx="216">
                  <c:v>0.99760000000000004</c:v>
                </c:pt>
                <c:pt idx="217">
                  <c:v>1</c:v>
                </c:pt>
                <c:pt idx="218">
                  <c:v>0.99580000000000002</c:v>
                </c:pt>
                <c:pt idx="219">
                  <c:v>0.99099999999999999</c:v>
                </c:pt>
                <c:pt idx="220">
                  <c:v>0.98399999999999999</c:v>
                </c:pt>
                <c:pt idx="221">
                  <c:v>0.9718</c:v>
                </c:pt>
                <c:pt idx="222">
                  <c:v>0.95399999999999996</c:v>
                </c:pt>
                <c:pt idx="223">
                  <c:v>0.93589999999999995</c:v>
                </c:pt>
                <c:pt idx="224">
                  <c:v>0.91590000000000005</c:v>
                </c:pt>
                <c:pt idx="225">
                  <c:v>0.89300000000000002</c:v>
                </c:pt>
                <c:pt idx="226">
                  <c:v>0.86970000000000003</c:v>
                </c:pt>
                <c:pt idx="227">
                  <c:v>0.84470000000000001</c:v>
                </c:pt>
                <c:pt idx="228">
                  <c:v>0.82030000000000003</c:v>
                </c:pt>
                <c:pt idx="229">
                  <c:v>0.79410000000000003</c:v>
                </c:pt>
                <c:pt idx="230">
                  <c:v>0.76800000000000002</c:v>
                </c:pt>
                <c:pt idx="231">
                  <c:v>0.74080000000000001</c:v>
                </c:pt>
                <c:pt idx="232">
                  <c:v>0.71340000000000003</c:v>
                </c:pt>
                <c:pt idx="233">
                  <c:v>0.68930000000000002</c:v>
                </c:pt>
                <c:pt idx="234">
                  <c:v>0.66600000000000004</c:v>
                </c:pt>
                <c:pt idx="235">
                  <c:v>0.64100000000000001</c:v>
                </c:pt>
                <c:pt idx="236">
                  <c:v>0.61829999999999996</c:v>
                </c:pt>
                <c:pt idx="237">
                  <c:v>0.59609999999999996</c:v>
                </c:pt>
                <c:pt idx="238">
                  <c:v>0.57369999999999999</c:v>
                </c:pt>
                <c:pt idx="239">
                  <c:v>0.5544</c:v>
                </c:pt>
                <c:pt idx="240">
                  <c:v>0.53180000000000005</c:v>
                </c:pt>
                <c:pt idx="241">
                  <c:v>0.51490000000000002</c:v>
                </c:pt>
                <c:pt idx="242">
                  <c:v>0.49719999999999998</c:v>
                </c:pt>
                <c:pt idx="243">
                  <c:v>0.48270000000000002</c:v>
                </c:pt>
                <c:pt idx="244">
                  <c:v>0.46750000000000003</c:v>
                </c:pt>
                <c:pt idx="245">
                  <c:v>0.45490000000000003</c:v>
                </c:pt>
                <c:pt idx="246">
                  <c:v>0.442</c:v>
                </c:pt>
                <c:pt idx="247">
                  <c:v>0.4284</c:v>
                </c:pt>
                <c:pt idx="248">
                  <c:v>0.41710000000000003</c:v>
                </c:pt>
                <c:pt idx="249">
                  <c:v>0.40560000000000002</c:v>
                </c:pt>
                <c:pt idx="250">
                  <c:v>0.39439999999999997</c:v>
                </c:pt>
                <c:pt idx="251">
                  <c:v>0.38579999999999998</c:v>
                </c:pt>
                <c:pt idx="252">
                  <c:v>0.3745</c:v>
                </c:pt>
                <c:pt idx="253">
                  <c:v>0.36430000000000001</c:v>
                </c:pt>
                <c:pt idx="254">
                  <c:v>0.35470000000000002</c:v>
                </c:pt>
                <c:pt idx="255">
                  <c:v>0.34560000000000002</c:v>
                </c:pt>
                <c:pt idx="256">
                  <c:v>0.3382</c:v>
                </c:pt>
                <c:pt idx="257">
                  <c:v>0.32819999999999999</c:v>
                </c:pt>
                <c:pt idx="258">
                  <c:v>0.31790000000000002</c:v>
                </c:pt>
                <c:pt idx="259">
                  <c:v>0.31059999999999999</c:v>
                </c:pt>
                <c:pt idx="260">
                  <c:v>0.30149999999999999</c:v>
                </c:pt>
                <c:pt idx="261">
                  <c:v>0.29339999999999999</c:v>
                </c:pt>
                <c:pt idx="262">
                  <c:v>0.28560000000000002</c:v>
                </c:pt>
                <c:pt idx="263">
                  <c:v>0.2762</c:v>
                </c:pt>
                <c:pt idx="264">
                  <c:v>0.26750000000000002</c:v>
                </c:pt>
                <c:pt idx="265">
                  <c:v>0.25750000000000001</c:v>
                </c:pt>
                <c:pt idx="266">
                  <c:v>0.25109999999999999</c:v>
                </c:pt>
                <c:pt idx="267">
                  <c:v>0.24249999999999999</c:v>
                </c:pt>
                <c:pt idx="268">
                  <c:v>0.23499999999999999</c:v>
                </c:pt>
                <c:pt idx="269">
                  <c:v>0.22689999999999999</c:v>
                </c:pt>
                <c:pt idx="270">
                  <c:v>0.21679999999999999</c:v>
                </c:pt>
                <c:pt idx="271">
                  <c:v>0.20899999999999999</c:v>
                </c:pt>
                <c:pt idx="272">
                  <c:v>0.20119999999999999</c:v>
                </c:pt>
                <c:pt idx="273">
                  <c:v>0.1948</c:v>
                </c:pt>
                <c:pt idx="274">
                  <c:v>0.18659999999999999</c:v>
                </c:pt>
                <c:pt idx="275">
                  <c:v>0.18060000000000001</c:v>
                </c:pt>
                <c:pt idx="276">
                  <c:v>0.17319999999999999</c:v>
                </c:pt>
                <c:pt idx="277">
                  <c:v>0.16700000000000001</c:v>
                </c:pt>
                <c:pt idx="278">
                  <c:v>0.15989999999999999</c:v>
                </c:pt>
                <c:pt idx="279">
                  <c:v>0.15390000000000001</c:v>
                </c:pt>
                <c:pt idx="280">
                  <c:v>0.1497</c:v>
                </c:pt>
                <c:pt idx="281">
                  <c:v>0.14460000000000001</c:v>
                </c:pt>
                <c:pt idx="282">
                  <c:v>0.1389</c:v>
                </c:pt>
                <c:pt idx="283">
                  <c:v>0.1341</c:v>
                </c:pt>
                <c:pt idx="284">
                  <c:v>0.12870000000000001</c:v>
                </c:pt>
                <c:pt idx="285">
                  <c:v>0.1235</c:v>
                </c:pt>
                <c:pt idx="286">
                  <c:v>0.11890000000000001</c:v>
                </c:pt>
                <c:pt idx="287">
                  <c:v>0.11409999999999999</c:v>
                </c:pt>
                <c:pt idx="288">
                  <c:v>0.1094</c:v>
                </c:pt>
                <c:pt idx="289">
                  <c:v>0.10589999999999999</c:v>
                </c:pt>
                <c:pt idx="290">
                  <c:v>0.1028</c:v>
                </c:pt>
                <c:pt idx="291">
                  <c:v>9.8500000000000004E-2</c:v>
                </c:pt>
                <c:pt idx="292">
                  <c:v>9.4399999999999998E-2</c:v>
                </c:pt>
                <c:pt idx="293">
                  <c:v>9.11E-2</c:v>
                </c:pt>
                <c:pt idx="294">
                  <c:v>8.7800000000000003E-2</c:v>
                </c:pt>
                <c:pt idx="295">
                  <c:v>8.4400000000000003E-2</c:v>
                </c:pt>
                <c:pt idx="296">
                  <c:v>8.2799999999999999E-2</c:v>
                </c:pt>
                <c:pt idx="297">
                  <c:v>7.9200000000000007E-2</c:v>
                </c:pt>
                <c:pt idx="298">
                  <c:v>7.6799999999999993E-2</c:v>
                </c:pt>
                <c:pt idx="299">
                  <c:v>7.3099999999999998E-2</c:v>
                </c:pt>
                <c:pt idx="300">
                  <c:v>7.0800000000000002E-2</c:v>
                </c:pt>
                <c:pt idx="301">
                  <c:v>6.9599999999999995E-2</c:v>
                </c:pt>
                <c:pt idx="302">
                  <c:v>6.7000000000000004E-2</c:v>
                </c:pt>
                <c:pt idx="303">
                  <c:v>6.4699999999999994E-2</c:v>
                </c:pt>
                <c:pt idx="304">
                  <c:v>6.2799999999999995E-2</c:v>
                </c:pt>
                <c:pt idx="305">
                  <c:v>6.0499999999999998E-2</c:v>
                </c:pt>
                <c:pt idx="306">
                  <c:v>5.8500000000000003E-2</c:v>
                </c:pt>
                <c:pt idx="307">
                  <c:v>5.6099999999999997E-2</c:v>
                </c:pt>
                <c:pt idx="308">
                  <c:v>5.5199999999999999E-2</c:v>
                </c:pt>
                <c:pt idx="309">
                  <c:v>5.33E-2</c:v>
                </c:pt>
                <c:pt idx="310">
                  <c:v>5.1299999999999998E-2</c:v>
                </c:pt>
                <c:pt idx="311">
                  <c:v>4.9399999999999999E-2</c:v>
                </c:pt>
                <c:pt idx="312">
                  <c:v>4.82E-2</c:v>
                </c:pt>
                <c:pt idx="313">
                  <c:v>4.6399999999999997E-2</c:v>
                </c:pt>
                <c:pt idx="314">
                  <c:v>4.4600000000000001E-2</c:v>
                </c:pt>
                <c:pt idx="315">
                  <c:v>4.2900000000000001E-2</c:v>
                </c:pt>
                <c:pt idx="316">
                  <c:v>4.1099999999999998E-2</c:v>
                </c:pt>
                <c:pt idx="317">
                  <c:v>4.0300000000000002E-2</c:v>
                </c:pt>
                <c:pt idx="318">
                  <c:v>3.8699999999999998E-2</c:v>
                </c:pt>
                <c:pt idx="319">
                  <c:v>3.73E-2</c:v>
                </c:pt>
                <c:pt idx="320">
                  <c:v>3.5999999999999997E-2</c:v>
                </c:pt>
                <c:pt idx="321">
                  <c:v>3.4500000000000003E-2</c:v>
                </c:pt>
                <c:pt idx="322">
                  <c:v>3.3000000000000002E-2</c:v>
                </c:pt>
                <c:pt idx="323">
                  <c:v>3.2300000000000002E-2</c:v>
                </c:pt>
                <c:pt idx="324">
                  <c:v>3.09E-2</c:v>
                </c:pt>
                <c:pt idx="325">
                  <c:v>2.98E-2</c:v>
                </c:pt>
                <c:pt idx="326">
                  <c:v>2.92E-2</c:v>
                </c:pt>
                <c:pt idx="327">
                  <c:v>2.7900000000000001E-2</c:v>
                </c:pt>
                <c:pt idx="328">
                  <c:v>2.7799999999999998E-2</c:v>
                </c:pt>
                <c:pt idx="329">
                  <c:v>2.6599999999999999E-2</c:v>
                </c:pt>
                <c:pt idx="330">
                  <c:v>2.5899999999999999E-2</c:v>
                </c:pt>
                <c:pt idx="331">
                  <c:v>2.5100000000000001E-2</c:v>
                </c:pt>
                <c:pt idx="332">
                  <c:v>2.46E-2</c:v>
                </c:pt>
                <c:pt idx="333">
                  <c:v>2.3400000000000001E-2</c:v>
                </c:pt>
                <c:pt idx="334">
                  <c:v>2.2800000000000001E-2</c:v>
                </c:pt>
                <c:pt idx="335">
                  <c:v>2.1700000000000001E-2</c:v>
                </c:pt>
                <c:pt idx="336">
                  <c:v>2.1000000000000001E-2</c:v>
                </c:pt>
                <c:pt idx="337">
                  <c:v>2.06E-2</c:v>
                </c:pt>
                <c:pt idx="338">
                  <c:v>2.01E-2</c:v>
                </c:pt>
                <c:pt idx="339">
                  <c:v>1.8700000000000001E-2</c:v>
                </c:pt>
                <c:pt idx="340">
                  <c:v>1.84E-2</c:v>
                </c:pt>
                <c:pt idx="341">
                  <c:v>1.7999999999999999E-2</c:v>
                </c:pt>
                <c:pt idx="342">
                  <c:v>1.7299999999999999E-2</c:v>
                </c:pt>
                <c:pt idx="343">
                  <c:v>1.7000000000000001E-2</c:v>
                </c:pt>
                <c:pt idx="344">
                  <c:v>1.6299999999999999E-2</c:v>
                </c:pt>
                <c:pt idx="345">
                  <c:v>1.4999999999999999E-2</c:v>
                </c:pt>
                <c:pt idx="346">
                  <c:v>1.46E-2</c:v>
                </c:pt>
                <c:pt idx="347">
                  <c:v>1.44E-2</c:v>
                </c:pt>
                <c:pt idx="348">
                  <c:v>1.41E-2</c:v>
                </c:pt>
                <c:pt idx="349">
                  <c:v>1.35E-2</c:v>
                </c:pt>
                <c:pt idx="350">
                  <c:v>1.2800000000000001E-2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emission!$G$1</c:f>
              <c:strCache>
                <c:ptCount val="1"/>
                <c:pt idx="0">
                  <c:v>Alexa 488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emission!$G$2:$G$577</c:f>
              <c:numCache>
                <c:formatCode>General</c:formatCode>
                <c:ptCount val="576"/>
                <c:pt idx="175">
                  <c:v>9.7999999999999997E-3</c:v>
                </c:pt>
                <c:pt idx="176">
                  <c:v>7.0000000000000001E-3</c:v>
                </c:pt>
                <c:pt idx="177">
                  <c:v>4.8999999999999998E-3</c:v>
                </c:pt>
                <c:pt idx="178">
                  <c:v>4.7999999999999996E-3</c:v>
                </c:pt>
                <c:pt idx="179">
                  <c:v>5.7000000000000002E-3</c:v>
                </c:pt>
                <c:pt idx="180">
                  <c:v>7.1000000000000004E-3</c:v>
                </c:pt>
                <c:pt idx="181">
                  <c:v>8.6E-3</c:v>
                </c:pt>
                <c:pt idx="182">
                  <c:v>1.0699999999999999E-2</c:v>
                </c:pt>
                <c:pt idx="183">
                  <c:v>1.35E-2</c:v>
                </c:pt>
                <c:pt idx="184">
                  <c:v>1.67E-2</c:v>
                </c:pt>
                <c:pt idx="185">
                  <c:v>2.1000000000000001E-2</c:v>
                </c:pt>
                <c:pt idx="186">
                  <c:v>2.58E-2</c:v>
                </c:pt>
                <c:pt idx="187">
                  <c:v>3.2199999999999999E-2</c:v>
                </c:pt>
                <c:pt idx="188">
                  <c:v>3.9399999999999998E-2</c:v>
                </c:pt>
                <c:pt idx="189">
                  <c:v>4.8500000000000001E-2</c:v>
                </c:pt>
                <c:pt idx="190">
                  <c:v>5.91E-2</c:v>
                </c:pt>
                <c:pt idx="191">
                  <c:v>7.0999999999999994E-2</c:v>
                </c:pt>
                <c:pt idx="192">
                  <c:v>8.5199999999999998E-2</c:v>
                </c:pt>
                <c:pt idx="193">
                  <c:v>0.1021</c:v>
                </c:pt>
                <c:pt idx="194">
                  <c:v>0.12189999999999999</c:v>
                </c:pt>
                <c:pt idx="195">
                  <c:v>0.1454</c:v>
                </c:pt>
                <c:pt idx="196">
                  <c:v>0.17130000000000001</c:v>
                </c:pt>
                <c:pt idx="197">
                  <c:v>0.2016</c:v>
                </c:pt>
                <c:pt idx="198">
                  <c:v>0.23530000000000001</c:v>
                </c:pt>
                <c:pt idx="199">
                  <c:v>0.27229999999999999</c:v>
                </c:pt>
                <c:pt idx="200">
                  <c:v>0.31259999999999999</c:v>
                </c:pt>
                <c:pt idx="201">
                  <c:v>0.35510000000000003</c:v>
                </c:pt>
                <c:pt idx="202">
                  <c:v>0.40050000000000002</c:v>
                </c:pt>
                <c:pt idx="203">
                  <c:v>0.44650000000000001</c:v>
                </c:pt>
                <c:pt idx="204">
                  <c:v>0.49659999999999999</c:v>
                </c:pt>
                <c:pt idx="205">
                  <c:v>0.54469999999999996</c:v>
                </c:pt>
                <c:pt idx="206">
                  <c:v>0.59609999999999996</c:v>
                </c:pt>
                <c:pt idx="207">
                  <c:v>0.64629999999999999</c:v>
                </c:pt>
                <c:pt idx="208">
                  <c:v>0.69779999999999998</c:v>
                </c:pt>
                <c:pt idx="209">
                  <c:v>0.7429</c:v>
                </c:pt>
                <c:pt idx="210">
                  <c:v>0.79110000000000003</c:v>
                </c:pt>
                <c:pt idx="211">
                  <c:v>0.83079999999999998</c:v>
                </c:pt>
                <c:pt idx="212">
                  <c:v>0.86770000000000003</c:v>
                </c:pt>
                <c:pt idx="213">
                  <c:v>0.90180000000000005</c:v>
                </c:pt>
                <c:pt idx="214">
                  <c:v>0.92869999999999997</c:v>
                </c:pt>
                <c:pt idx="215">
                  <c:v>0.9506</c:v>
                </c:pt>
                <c:pt idx="216">
                  <c:v>0.96950000000000003</c:v>
                </c:pt>
                <c:pt idx="217">
                  <c:v>0.98429999999999995</c:v>
                </c:pt>
                <c:pt idx="218">
                  <c:v>0.99470000000000003</c:v>
                </c:pt>
                <c:pt idx="219">
                  <c:v>0.99819999999999998</c:v>
                </c:pt>
                <c:pt idx="220">
                  <c:v>1</c:v>
                </c:pt>
                <c:pt idx="221">
                  <c:v>0.99619999999999997</c:v>
                </c:pt>
                <c:pt idx="222">
                  <c:v>0.98580000000000001</c:v>
                </c:pt>
                <c:pt idx="223">
                  <c:v>0.9728</c:v>
                </c:pt>
                <c:pt idx="224">
                  <c:v>0.95979999999999999</c:v>
                </c:pt>
                <c:pt idx="225">
                  <c:v>0.94279999999999997</c:v>
                </c:pt>
                <c:pt idx="226">
                  <c:v>0.92259999999999998</c:v>
                </c:pt>
                <c:pt idx="227">
                  <c:v>0.90390000000000004</c:v>
                </c:pt>
                <c:pt idx="228">
                  <c:v>0.88149999999999995</c:v>
                </c:pt>
                <c:pt idx="229">
                  <c:v>0.85960000000000003</c:v>
                </c:pt>
                <c:pt idx="230">
                  <c:v>0.83350000000000002</c:v>
                </c:pt>
                <c:pt idx="231">
                  <c:v>0.80759999999999998</c:v>
                </c:pt>
                <c:pt idx="232">
                  <c:v>0.78259999999999996</c:v>
                </c:pt>
                <c:pt idx="233">
                  <c:v>0.75460000000000005</c:v>
                </c:pt>
                <c:pt idx="234">
                  <c:v>0.72629999999999995</c:v>
                </c:pt>
                <c:pt idx="235">
                  <c:v>0.7006</c:v>
                </c:pt>
                <c:pt idx="236">
                  <c:v>0.67649999999999999</c:v>
                </c:pt>
                <c:pt idx="237">
                  <c:v>0.65059999999999996</c:v>
                </c:pt>
                <c:pt idx="238">
                  <c:v>0.62909999999999999</c:v>
                </c:pt>
                <c:pt idx="239">
                  <c:v>0.60529999999999995</c:v>
                </c:pt>
                <c:pt idx="240">
                  <c:v>0.58379999999999999</c:v>
                </c:pt>
                <c:pt idx="241">
                  <c:v>0.56189999999999996</c:v>
                </c:pt>
                <c:pt idx="242">
                  <c:v>0.54149999999999998</c:v>
                </c:pt>
                <c:pt idx="243">
                  <c:v>0.52270000000000005</c:v>
                </c:pt>
                <c:pt idx="244">
                  <c:v>0.50570000000000004</c:v>
                </c:pt>
                <c:pt idx="245">
                  <c:v>0.4899</c:v>
                </c:pt>
                <c:pt idx="246">
                  <c:v>0.47199999999999998</c:v>
                </c:pt>
                <c:pt idx="247">
                  <c:v>0.45729999999999998</c:v>
                </c:pt>
                <c:pt idx="248">
                  <c:v>0.44159999999999999</c:v>
                </c:pt>
                <c:pt idx="249">
                  <c:v>0.4274</c:v>
                </c:pt>
                <c:pt idx="250">
                  <c:v>0.4128</c:v>
                </c:pt>
                <c:pt idx="251">
                  <c:v>0.40039999999999998</c:v>
                </c:pt>
                <c:pt idx="252">
                  <c:v>0.38740000000000002</c:v>
                </c:pt>
                <c:pt idx="253">
                  <c:v>0.37659999999999999</c:v>
                </c:pt>
                <c:pt idx="254">
                  <c:v>0.36459999999999998</c:v>
                </c:pt>
                <c:pt idx="255">
                  <c:v>0.35370000000000001</c:v>
                </c:pt>
                <c:pt idx="256">
                  <c:v>0.34310000000000002</c:v>
                </c:pt>
                <c:pt idx="257">
                  <c:v>0.33239999999999997</c:v>
                </c:pt>
                <c:pt idx="258">
                  <c:v>0.32290000000000002</c:v>
                </c:pt>
                <c:pt idx="259">
                  <c:v>0.31390000000000001</c:v>
                </c:pt>
                <c:pt idx="260">
                  <c:v>0.30299999999999999</c:v>
                </c:pt>
                <c:pt idx="261">
                  <c:v>0.29289999999999999</c:v>
                </c:pt>
                <c:pt idx="262">
                  <c:v>0.28370000000000001</c:v>
                </c:pt>
                <c:pt idx="263">
                  <c:v>0.27510000000000001</c:v>
                </c:pt>
                <c:pt idx="264">
                  <c:v>0.26590000000000003</c:v>
                </c:pt>
                <c:pt idx="265">
                  <c:v>0.25790000000000002</c:v>
                </c:pt>
                <c:pt idx="266">
                  <c:v>0.25080000000000002</c:v>
                </c:pt>
                <c:pt idx="267">
                  <c:v>0.24249999999999999</c:v>
                </c:pt>
                <c:pt idx="268">
                  <c:v>0.23300000000000001</c:v>
                </c:pt>
                <c:pt idx="269">
                  <c:v>0.22489999999999999</c:v>
                </c:pt>
                <c:pt idx="270">
                  <c:v>0.2195</c:v>
                </c:pt>
                <c:pt idx="271">
                  <c:v>0.2107</c:v>
                </c:pt>
                <c:pt idx="272">
                  <c:v>0.2031</c:v>
                </c:pt>
                <c:pt idx="273">
                  <c:v>0.19489999999999999</c:v>
                </c:pt>
                <c:pt idx="274">
                  <c:v>0.188</c:v>
                </c:pt>
                <c:pt idx="275">
                  <c:v>0.18160000000000001</c:v>
                </c:pt>
                <c:pt idx="276">
                  <c:v>0.17399999999999999</c:v>
                </c:pt>
                <c:pt idx="277">
                  <c:v>0.1673</c:v>
                </c:pt>
                <c:pt idx="278">
                  <c:v>0.16139999999999999</c:v>
                </c:pt>
                <c:pt idx="279">
                  <c:v>0.155</c:v>
                </c:pt>
                <c:pt idx="280">
                  <c:v>0.1492</c:v>
                </c:pt>
                <c:pt idx="281">
                  <c:v>0.14269999999999999</c:v>
                </c:pt>
                <c:pt idx="282">
                  <c:v>0.13589999999999999</c:v>
                </c:pt>
                <c:pt idx="283">
                  <c:v>0.12939999999999999</c:v>
                </c:pt>
                <c:pt idx="284">
                  <c:v>0.12520000000000001</c:v>
                </c:pt>
                <c:pt idx="285">
                  <c:v>0.11940000000000001</c:v>
                </c:pt>
                <c:pt idx="286">
                  <c:v>0.11559999999999999</c:v>
                </c:pt>
                <c:pt idx="287">
                  <c:v>0.1114</c:v>
                </c:pt>
                <c:pt idx="288">
                  <c:v>0.1065</c:v>
                </c:pt>
                <c:pt idx="289">
                  <c:v>0.10290000000000001</c:v>
                </c:pt>
                <c:pt idx="290">
                  <c:v>9.8900000000000002E-2</c:v>
                </c:pt>
                <c:pt idx="291">
                  <c:v>9.4700000000000006E-2</c:v>
                </c:pt>
                <c:pt idx="292">
                  <c:v>9.11E-2</c:v>
                </c:pt>
                <c:pt idx="293">
                  <c:v>8.7300000000000003E-2</c:v>
                </c:pt>
                <c:pt idx="294">
                  <c:v>8.4000000000000005E-2</c:v>
                </c:pt>
                <c:pt idx="295">
                  <c:v>8.0799999999999997E-2</c:v>
                </c:pt>
                <c:pt idx="296">
                  <c:v>7.7399999999999997E-2</c:v>
                </c:pt>
                <c:pt idx="297">
                  <c:v>7.4200000000000002E-2</c:v>
                </c:pt>
                <c:pt idx="298">
                  <c:v>7.1999999999999995E-2</c:v>
                </c:pt>
                <c:pt idx="299">
                  <c:v>6.88E-2</c:v>
                </c:pt>
                <c:pt idx="300">
                  <c:v>6.6900000000000001E-2</c:v>
                </c:pt>
                <c:pt idx="301">
                  <c:v>6.4199999999999993E-2</c:v>
                </c:pt>
                <c:pt idx="302">
                  <c:v>6.2100000000000002E-2</c:v>
                </c:pt>
                <c:pt idx="303">
                  <c:v>6.0100000000000001E-2</c:v>
                </c:pt>
                <c:pt idx="304">
                  <c:v>5.7500000000000002E-2</c:v>
                </c:pt>
                <c:pt idx="305">
                  <c:v>5.5899999999999998E-2</c:v>
                </c:pt>
                <c:pt idx="306">
                  <c:v>5.3900000000000003E-2</c:v>
                </c:pt>
                <c:pt idx="307">
                  <c:v>5.11E-2</c:v>
                </c:pt>
                <c:pt idx="308">
                  <c:v>5.0099999999999999E-2</c:v>
                </c:pt>
                <c:pt idx="309">
                  <c:v>4.8000000000000001E-2</c:v>
                </c:pt>
                <c:pt idx="310">
                  <c:v>4.65E-2</c:v>
                </c:pt>
                <c:pt idx="311">
                  <c:v>4.5199999999999997E-2</c:v>
                </c:pt>
                <c:pt idx="312">
                  <c:v>4.3299999999999998E-2</c:v>
                </c:pt>
                <c:pt idx="313">
                  <c:v>4.2000000000000003E-2</c:v>
                </c:pt>
                <c:pt idx="314">
                  <c:v>4.0500000000000001E-2</c:v>
                </c:pt>
                <c:pt idx="315">
                  <c:v>3.8899999999999997E-2</c:v>
                </c:pt>
                <c:pt idx="316">
                  <c:v>3.78E-2</c:v>
                </c:pt>
                <c:pt idx="317">
                  <c:v>3.6400000000000002E-2</c:v>
                </c:pt>
                <c:pt idx="318">
                  <c:v>3.5700000000000003E-2</c:v>
                </c:pt>
                <c:pt idx="319">
                  <c:v>3.4099999999999998E-2</c:v>
                </c:pt>
                <c:pt idx="320">
                  <c:v>3.3000000000000002E-2</c:v>
                </c:pt>
                <c:pt idx="321">
                  <c:v>3.1300000000000001E-2</c:v>
                </c:pt>
                <c:pt idx="322">
                  <c:v>3.0499999999999999E-2</c:v>
                </c:pt>
                <c:pt idx="323">
                  <c:v>2.9000000000000001E-2</c:v>
                </c:pt>
                <c:pt idx="324">
                  <c:v>2.7900000000000001E-2</c:v>
                </c:pt>
                <c:pt idx="325">
                  <c:v>2.69E-2</c:v>
                </c:pt>
                <c:pt idx="326">
                  <c:v>2.5899999999999999E-2</c:v>
                </c:pt>
                <c:pt idx="327">
                  <c:v>2.4400000000000002E-2</c:v>
                </c:pt>
                <c:pt idx="328">
                  <c:v>2.3900000000000001E-2</c:v>
                </c:pt>
                <c:pt idx="329">
                  <c:v>2.2800000000000001E-2</c:v>
                </c:pt>
                <c:pt idx="330">
                  <c:v>2.1700000000000001E-2</c:v>
                </c:pt>
                <c:pt idx="331">
                  <c:v>2.1100000000000001E-2</c:v>
                </c:pt>
                <c:pt idx="332">
                  <c:v>2.0400000000000001E-2</c:v>
                </c:pt>
                <c:pt idx="333">
                  <c:v>1.9699999999999999E-2</c:v>
                </c:pt>
                <c:pt idx="334">
                  <c:v>1.9199999999999998E-2</c:v>
                </c:pt>
                <c:pt idx="335">
                  <c:v>1.8599999999999998E-2</c:v>
                </c:pt>
                <c:pt idx="336">
                  <c:v>1.83E-2</c:v>
                </c:pt>
                <c:pt idx="337">
                  <c:v>1.6899999999999998E-2</c:v>
                </c:pt>
                <c:pt idx="338">
                  <c:v>1.67E-2</c:v>
                </c:pt>
                <c:pt idx="339">
                  <c:v>1.5800000000000002E-2</c:v>
                </c:pt>
                <c:pt idx="340">
                  <c:v>1.5599999999999999E-2</c:v>
                </c:pt>
                <c:pt idx="341">
                  <c:v>1.49E-2</c:v>
                </c:pt>
                <c:pt idx="342">
                  <c:v>1.4500000000000001E-2</c:v>
                </c:pt>
                <c:pt idx="343">
                  <c:v>1.4200000000000001E-2</c:v>
                </c:pt>
                <c:pt idx="344">
                  <c:v>1.3899999999999999E-2</c:v>
                </c:pt>
                <c:pt idx="345">
                  <c:v>1.3100000000000001E-2</c:v>
                </c:pt>
                <c:pt idx="346">
                  <c:v>1.26E-2</c:v>
                </c:pt>
                <c:pt idx="347">
                  <c:v>1.2200000000000001E-2</c:v>
                </c:pt>
                <c:pt idx="348">
                  <c:v>1.18E-2</c:v>
                </c:pt>
                <c:pt idx="349">
                  <c:v>1.17E-2</c:v>
                </c:pt>
                <c:pt idx="350">
                  <c:v>1.0999999999999999E-2</c:v>
                </c:pt>
                <c:pt idx="351">
                  <c:v>1.06E-2</c:v>
                </c:pt>
                <c:pt idx="352">
                  <c:v>1.06E-2</c:v>
                </c:pt>
                <c:pt idx="353">
                  <c:v>1.01E-2</c:v>
                </c:pt>
                <c:pt idx="354">
                  <c:v>9.7999999999999997E-3</c:v>
                </c:pt>
                <c:pt idx="355">
                  <c:v>9.4000000000000004E-3</c:v>
                </c:pt>
                <c:pt idx="356">
                  <c:v>8.9999999999999993E-3</c:v>
                </c:pt>
                <c:pt idx="357">
                  <c:v>8.8000000000000005E-3</c:v>
                </c:pt>
                <c:pt idx="358">
                  <c:v>8.2000000000000007E-3</c:v>
                </c:pt>
                <c:pt idx="359">
                  <c:v>8.2000000000000007E-3</c:v>
                </c:pt>
                <c:pt idx="360">
                  <c:v>8.0000000000000002E-3</c:v>
                </c:pt>
                <c:pt idx="361">
                  <c:v>7.6E-3</c:v>
                </c:pt>
                <c:pt idx="362">
                  <c:v>7.3000000000000001E-3</c:v>
                </c:pt>
                <c:pt idx="363">
                  <c:v>7.1999999999999998E-3</c:v>
                </c:pt>
                <c:pt idx="364">
                  <c:v>7.1000000000000004E-3</c:v>
                </c:pt>
                <c:pt idx="365">
                  <c:v>7.0000000000000001E-3</c:v>
                </c:pt>
                <c:pt idx="366">
                  <c:v>6.6E-3</c:v>
                </c:pt>
                <c:pt idx="367">
                  <c:v>6.7000000000000002E-3</c:v>
                </c:pt>
                <c:pt idx="368">
                  <c:v>6.1999999999999998E-3</c:v>
                </c:pt>
                <c:pt idx="369">
                  <c:v>6.1000000000000004E-3</c:v>
                </c:pt>
                <c:pt idx="370">
                  <c:v>6.1000000000000004E-3</c:v>
                </c:pt>
                <c:pt idx="371">
                  <c:v>6.0000000000000001E-3</c:v>
                </c:pt>
                <c:pt idx="372">
                  <c:v>5.5999999999999999E-3</c:v>
                </c:pt>
                <c:pt idx="373">
                  <c:v>5.3E-3</c:v>
                </c:pt>
                <c:pt idx="374">
                  <c:v>5.1999999999999998E-3</c:v>
                </c:pt>
                <c:pt idx="375">
                  <c:v>5.1000000000000004E-3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emission!$H$1</c:f>
              <c:strCache>
                <c:ptCount val="1"/>
                <c:pt idx="0">
                  <c:v>Alexa 514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emission!$H$2:$H$577</c:f>
              <c:numCache>
                <c:formatCode>General</c:formatCode>
                <c:ptCount val="576"/>
                <c:pt idx="180">
                  <c:v>1.1000000000000001E-3</c:v>
                </c:pt>
                <c:pt idx="181">
                  <c:v>2.0000000000000001E-4</c:v>
                </c:pt>
                <c:pt idx="182">
                  <c:v>1.2999999999999999E-3</c:v>
                </c:pt>
                <c:pt idx="183">
                  <c:v>1.4E-3</c:v>
                </c:pt>
                <c:pt idx="184">
                  <c:v>1.4E-3</c:v>
                </c:pt>
                <c:pt idx="185">
                  <c:v>1.1999999999999999E-3</c:v>
                </c:pt>
                <c:pt idx="186">
                  <c:v>1.6999999999999999E-3</c:v>
                </c:pt>
                <c:pt idx="187">
                  <c:v>1.1999999999999999E-3</c:v>
                </c:pt>
                <c:pt idx="188">
                  <c:v>1.2999999999999999E-3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6.9999999999999999E-4</c:v>
                </c:pt>
                <c:pt idx="193">
                  <c:v>8.0000000000000004E-4</c:v>
                </c:pt>
                <c:pt idx="194">
                  <c:v>2.9999999999999997E-4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1.1000000000000001E-3</c:v>
                </c:pt>
                <c:pt idx="198">
                  <c:v>1.6000000000000001E-3</c:v>
                </c:pt>
                <c:pt idx="199">
                  <c:v>2.5999999999999999E-3</c:v>
                </c:pt>
                <c:pt idx="200">
                  <c:v>3.2000000000000002E-3</c:v>
                </c:pt>
                <c:pt idx="201">
                  <c:v>4.3E-3</c:v>
                </c:pt>
                <c:pt idx="202">
                  <c:v>5.5999999999999999E-3</c:v>
                </c:pt>
                <c:pt idx="203">
                  <c:v>7.1999999999999998E-3</c:v>
                </c:pt>
                <c:pt idx="204">
                  <c:v>9.2999999999999992E-3</c:v>
                </c:pt>
                <c:pt idx="205">
                  <c:v>1.21E-2</c:v>
                </c:pt>
                <c:pt idx="206">
                  <c:v>1.4500000000000001E-2</c:v>
                </c:pt>
                <c:pt idx="207">
                  <c:v>1.95E-2</c:v>
                </c:pt>
                <c:pt idx="208">
                  <c:v>2.3400000000000001E-2</c:v>
                </c:pt>
                <c:pt idx="209">
                  <c:v>2.92E-2</c:v>
                </c:pt>
                <c:pt idx="210">
                  <c:v>3.6600000000000001E-2</c:v>
                </c:pt>
                <c:pt idx="211">
                  <c:v>4.4400000000000002E-2</c:v>
                </c:pt>
                <c:pt idx="212">
                  <c:v>5.5500000000000001E-2</c:v>
                </c:pt>
                <c:pt idx="213">
                  <c:v>6.6900000000000001E-2</c:v>
                </c:pt>
                <c:pt idx="214">
                  <c:v>8.1100000000000005E-2</c:v>
                </c:pt>
                <c:pt idx="215">
                  <c:v>9.69E-2</c:v>
                </c:pt>
                <c:pt idx="216">
                  <c:v>0.11459999999999999</c:v>
                </c:pt>
                <c:pt idx="217">
                  <c:v>0.1358</c:v>
                </c:pt>
                <c:pt idx="218">
                  <c:v>0.16300000000000001</c:v>
                </c:pt>
                <c:pt idx="219">
                  <c:v>0.1908</c:v>
                </c:pt>
                <c:pt idx="220">
                  <c:v>0.22120000000000001</c:v>
                </c:pt>
                <c:pt idx="221">
                  <c:v>0.25629999999999997</c:v>
                </c:pt>
                <c:pt idx="222">
                  <c:v>0.29099999999999998</c:v>
                </c:pt>
                <c:pt idx="223">
                  <c:v>0.3357</c:v>
                </c:pt>
                <c:pt idx="224">
                  <c:v>0.37890000000000001</c:v>
                </c:pt>
                <c:pt idx="225">
                  <c:v>0.41980000000000001</c:v>
                </c:pt>
                <c:pt idx="226">
                  <c:v>0.46700000000000003</c:v>
                </c:pt>
                <c:pt idx="227">
                  <c:v>0.51600000000000001</c:v>
                </c:pt>
                <c:pt idx="228">
                  <c:v>0.56479999999999997</c:v>
                </c:pt>
                <c:pt idx="229">
                  <c:v>0.61739999999999995</c:v>
                </c:pt>
                <c:pt idx="230">
                  <c:v>0.66790000000000005</c:v>
                </c:pt>
                <c:pt idx="231">
                  <c:v>0.71450000000000002</c:v>
                </c:pt>
                <c:pt idx="232">
                  <c:v>0.76290000000000002</c:v>
                </c:pt>
                <c:pt idx="233">
                  <c:v>0.80359999999999998</c:v>
                </c:pt>
                <c:pt idx="234">
                  <c:v>0.84470000000000001</c:v>
                </c:pt>
                <c:pt idx="235">
                  <c:v>0.88400000000000001</c:v>
                </c:pt>
                <c:pt idx="236">
                  <c:v>0.91020000000000001</c:v>
                </c:pt>
                <c:pt idx="237">
                  <c:v>0.94259999999999999</c:v>
                </c:pt>
                <c:pt idx="238">
                  <c:v>0.96089999999999998</c:v>
                </c:pt>
                <c:pt idx="239">
                  <c:v>0.98299999999999998</c:v>
                </c:pt>
                <c:pt idx="240">
                  <c:v>0.9909</c:v>
                </c:pt>
                <c:pt idx="241">
                  <c:v>0.99619999999999997</c:v>
                </c:pt>
                <c:pt idx="242">
                  <c:v>0.99780000000000002</c:v>
                </c:pt>
                <c:pt idx="243">
                  <c:v>1</c:v>
                </c:pt>
                <c:pt idx="244">
                  <c:v>0.98509999999999998</c:v>
                </c:pt>
                <c:pt idx="245">
                  <c:v>0.9839</c:v>
                </c:pt>
                <c:pt idx="246">
                  <c:v>0.96730000000000005</c:v>
                </c:pt>
                <c:pt idx="247">
                  <c:v>0.94779999999999998</c:v>
                </c:pt>
                <c:pt idx="248">
                  <c:v>0.93389999999999995</c:v>
                </c:pt>
                <c:pt idx="249">
                  <c:v>0.91500000000000004</c:v>
                </c:pt>
                <c:pt idx="250">
                  <c:v>0.88970000000000005</c:v>
                </c:pt>
                <c:pt idx="251">
                  <c:v>0.86670000000000003</c:v>
                </c:pt>
                <c:pt idx="252">
                  <c:v>0.84440000000000004</c:v>
                </c:pt>
                <c:pt idx="253">
                  <c:v>0.81920000000000004</c:v>
                </c:pt>
                <c:pt idx="254">
                  <c:v>0.79369999999999996</c:v>
                </c:pt>
                <c:pt idx="255">
                  <c:v>0.77039999999999997</c:v>
                </c:pt>
                <c:pt idx="256">
                  <c:v>0.74909999999999999</c:v>
                </c:pt>
                <c:pt idx="257">
                  <c:v>0.72140000000000004</c:v>
                </c:pt>
                <c:pt idx="258">
                  <c:v>0.69720000000000004</c:v>
                </c:pt>
                <c:pt idx="259">
                  <c:v>0.67059999999999997</c:v>
                </c:pt>
                <c:pt idx="260">
                  <c:v>0.65139999999999998</c:v>
                </c:pt>
                <c:pt idx="261">
                  <c:v>0.62909999999999999</c:v>
                </c:pt>
                <c:pt idx="262">
                  <c:v>0.60980000000000001</c:v>
                </c:pt>
                <c:pt idx="263">
                  <c:v>0.58689999999999998</c:v>
                </c:pt>
                <c:pt idx="264">
                  <c:v>0.56979999999999997</c:v>
                </c:pt>
                <c:pt idx="265">
                  <c:v>0.55289999999999995</c:v>
                </c:pt>
                <c:pt idx="266">
                  <c:v>0.53349999999999997</c:v>
                </c:pt>
                <c:pt idx="267">
                  <c:v>0.51700000000000002</c:v>
                </c:pt>
                <c:pt idx="268">
                  <c:v>0.50009999999999999</c:v>
                </c:pt>
                <c:pt idx="269">
                  <c:v>0.48759999999999998</c:v>
                </c:pt>
                <c:pt idx="270">
                  <c:v>0.47349999999999998</c:v>
                </c:pt>
                <c:pt idx="271">
                  <c:v>0.46310000000000001</c:v>
                </c:pt>
                <c:pt idx="272">
                  <c:v>0.4521</c:v>
                </c:pt>
                <c:pt idx="273">
                  <c:v>0.44059999999999999</c:v>
                </c:pt>
                <c:pt idx="274">
                  <c:v>0.42870000000000003</c:v>
                </c:pt>
                <c:pt idx="275">
                  <c:v>0.42220000000000002</c:v>
                </c:pt>
                <c:pt idx="276">
                  <c:v>0.41189999999999999</c:v>
                </c:pt>
                <c:pt idx="277">
                  <c:v>0.40429999999999999</c:v>
                </c:pt>
                <c:pt idx="278">
                  <c:v>0.39760000000000001</c:v>
                </c:pt>
                <c:pt idx="279">
                  <c:v>0.38740000000000002</c:v>
                </c:pt>
                <c:pt idx="280">
                  <c:v>0.38240000000000002</c:v>
                </c:pt>
                <c:pt idx="281">
                  <c:v>0.3765</c:v>
                </c:pt>
                <c:pt idx="282">
                  <c:v>0.36759999999999998</c:v>
                </c:pt>
                <c:pt idx="283">
                  <c:v>0.3614</c:v>
                </c:pt>
                <c:pt idx="284">
                  <c:v>0.35089999999999999</c:v>
                </c:pt>
                <c:pt idx="285">
                  <c:v>0.34449999999999997</c:v>
                </c:pt>
                <c:pt idx="286">
                  <c:v>0.33379999999999999</c:v>
                </c:pt>
                <c:pt idx="287">
                  <c:v>0.32990000000000003</c:v>
                </c:pt>
                <c:pt idx="288">
                  <c:v>0.3261</c:v>
                </c:pt>
                <c:pt idx="289">
                  <c:v>0.31309999999999999</c:v>
                </c:pt>
                <c:pt idx="290">
                  <c:v>0.30690000000000001</c:v>
                </c:pt>
                <c:pt idx="291">
                  <c:v>0.2984</c:v>
                </c:pt>
                <c:pt idx="292">
                  <c:v>0.29139999999999999</c:v>
                </c:pt>
                <c:pt idx="293">
                  <c:v>0.28149999999999997</c:v>
                </c:pt>
                <c:pt idx="294">
                  <c:v>0.27279999999999999</c:v>
                </c:pt>
                <c:pt idx="295">
                  <c:v>0.26569999999999999</c:v>
                </c:pt>
                <c:pt idx="296">
                  <c:v>0.25729999999999997</c:v>
                </c:pt>
                <c:pt idx="297">
                  <c:v>0.24940000000000001</c:v>
                </c:pt>
                <c:pt idx="298">
                  <c:v>0.2422</c:v>
                </c:pt>
                <c:pt idx="299">
                  <c:v>0.23599999999999999</c:v>
                </c:pt>
                <c:pt idx="300">
                  <c:v>0.2271</c:v>
                </c:pt>
                <c:pt idx="301">
                  <c:v>0.21870000000000001</c:v>
                </c:pt>
                <c:pt idx="302">
                  <c:v>0.21149999999999999</c:v>
                </c:pt>
                <c:pt idx="303">
                  <c:v>0.20369999999999999</c:v>
                </c:pt>
                <c:pt idx="304">
                  <c:v>0.19919999999999999</c:v>
                </c:pt>
                <c:pt idx="305">
                  <c:v>0.1903</c:v>
                </c:pt>
                <c:pt idx="306">
                  <c:v>0.18329999999999999</c:v>
                </c:pt>
                <c:pt idx="307">
                  <c:v>0.1769</c:v>
                </c:pt>
                <c:pt idx="308">
                  <c:v>0.16980000000000001</c:v>
                </c:pt>
                <c:pt idx="309">
                  <c:v>0.16320000000000001</c:v>
                </c:pt>
                <c:pt idx="310">
                  <c:v>0.1598</c:v>
                </c:pt>
                <c:pt idx="311">
                  <c:v>0.15179999999999999</c:v>
                </c:pt>
                <c:pt idx="312">
                  <c:v>0.14560000000000001</c:v>
                </c:pt>
                <c:pt idx="313">
                  <c:v>0.14019999999999999</c:v>
                </c:pt>
                <c:pt idx="314">
                  <c:v>0.1341</c:v>
                </c:pt>
                <c:pt idx="315">
                  <c:v>0.13100000000000001</c:v>
                </c:pt>
                <c:pt idx="316">
                  <c:v>0.1231</c:v>
                </c:pt>
                <c:pt idx="317">
                  <c:v>0.11940000000000001</c:v>
                </c:pt>
                <c:pt idx="318">
                  <c:v>0.115</c:v>
                </c:pt>
                <c:pt idx="319">
                  <c:v>0.111</c:v>
                </c:pt>
                <c:pt idx="320">
                  <c:v>0.10589999999999999</c:v>
                </c:pt>
                <c:pt idx="321">
                  <c:v>0.10150000000000001</c:v>
                </c:pt>
                <c:pt idx="322">
                  <c:v>9.9599999999999994E-2</c:v>
                </c:pt>
                <c:pt idx="323">
                  <c:v>9.3799999999999994E-2</c:v>
                </c:pt>
                <c:pt idx="324">
                  <c:v>9.2200000000000004E-2</c:v>
                </c:pt>
                <c:pt idx="325">
                  <c:v>8.7999999999999995E-2</c:v>
                </c:pt>
                <c:pt idx="326">
                  <c:v>8.5300000000000001E-2</c:v>
                </c:pt>
                <c:pt idx="327">
                  <c:v>8.2199999999999995E-2</c:v>
                </c:pt>
                <c:pt idx="328">
                  <c:v>7.85E-2</c:v>
                </c:pt>
                <c:pt idx="329">
                  <c:v>7.6300000000000007E-2</c:v>
                </c:pt>
                <c:pt idx="330">
                  <c:v>7.4999999999999997E-2</c:v>
                </c:pt>
                <c:pt idx="331">
                  <c:v>7.2300000000000003E-2</c:v>
                </c:pt>
                <c:pt idx="332">
                  <c:v>6.83E-2</c:v>
                </c:pt>
                <c:pt idx="333">
                  <c:v>6.6100000000000006E-2</c:v>
                </c:pt>
                <c:pt idx="334">
                  <c:v>6.4199999999999993E-2</c:v>
                </c:pt>
                <c:pt idx="335">
                  <c:v>6.2399999999999997E-2</c:v>
                </c:pt>
                <c:pt idx="336">
                  <c:v>5.9400000000000001E-2</c:v>
                </c:pt>
                <c:pt idx="337">
                  <c:v>5.7700000000000001E-2</c:v>
                </c:pt>
                <c:pt idx="338">
                  <c:v>5.4800000000000001E-2</c:v>
                </c:pt>
                <c:pt idx="339">
                  <c:v>5.3999999999999999E-2</c:v>
                </c:pt>
                <c:pt idx="340">
                  <c:v>5.2400000000000002E-2</c:v>
                </c:pt>
                <c:pt idx="341">
                  <c:v>5.0599999999999999E-2</c:v>
                </c:pt>
                <c:pt idx="342">
                  <c:v>4.8899999999999999E-2</c:v>
                </c:pt>
                <c:pt idx="343">
                  <c:v>4.7500000000000001E-2</c:v>
                </c:pt>
                <c:pt idx="344">
                  <c:v>4.4499999999999998E-2</c:v>
                </c:pt>
                <c:pt idx="345">
                  <c:v>4.3700000000000003E-2</c:v>
                </c:pt>
                <c:pt idx="346">
                  <c:v>4.19E-2</c:v>
                </c:pt>
                <c:pt idx="347">
                  <c:v>4.1099999999999998E-2</c:v>
                </c:pt>
                <c:pt idx="348">
                  <c:v>3.8899999999999997E-2</c:v>
                </c:pt>
                <c:pt idx="349">
                  <c:v>3.7999999999999999E-2</c:v>
                </c:pt>
                <c:pt idx="350">
                  <c:v>3.6299999999999999E-2</c:v>
                </c:pt>
                <c:pt idx="351">
                  <c:v>3.3099999999999997E-2</c:v>
                </c:pt>
                <c:pt idx="352">
                  <c:v>3.3799999999999997E-2</c:v>
                </c:pt>
                <c:pt idx="353">
                  <c:v>3.3399999999999999E-2</c:v>
                </c:pt>
                <c:pt idx="354">
                  <c:v>3.1199999999999999E-2</c:v>
                </c:pt>
                <c:pt idx="355">
                  <c:v>2.9499999999999998E-2</c:v>
                </c:pt>
                <c:pt idx="356">
                  <c:v>2.8400000000000002E-2</c:v>
                </c:pt>
                <c:pt idx="357">
                  <c:v>2.76E-2</c:v>
                </c:pt>
                <c:pt idx="358">
                  <c:v>2.58E-2</c:v>
                </c:pt>
                <c:pt idx="359">
                  <c:v>2.4899999999999999E-2</c:v>
                </c:pt>
                <c:pt idx="360">
                  <c:v>2.3699999999999999E-2</c:v>
                </c:pt>
                <c:pt idx="361">
                  <c:v>2.3699999999999999E-2</c:v>
                </c:pt>
                <c:pt idx="362">
                  <c:v>2.2100000000000002E-2</c:v>
                </c:pt>
                <c:pt idx="363">
                  <c:v>2.1100000000000001E-2</c:v>
                </c:pt>
                <c:pt idx="364">
                  <c:v>1.78E-2</c:v>
                </c:pt>
                <c:pt idx="365">
                  <c:v>1.9300000000000001E-2</c:v>
                </c:pt>
                <c:pt idx="366">
                  <c:v>1.72E-2</c:v>
                </c:pt>
                <c:pt idx="367">
                  <c:v>1.61E-2</c:v>
                </c:pt>
                <c:pt idx="368">
                  <c:v>1.6E-2</c:v>
                </c:pt>
                <c:pt idx="369">
                  <c:v>1.4500000000000001E-2</c:v>
                </c:pt>
                <c:pt idx="370">
                  <c:v>1.3599999999999999E-2</c:v>
                </c:pt>
                <c:pt idx="371">
                  <c:v>1.23E-2</c:v>
                </c:pt>
                <c:pt idx="372">
                  <c:v>1.18E-2</c:v>
                </c:pt>
                <c:pt idx="373">
                  <c:v>1.01E-2</c:v>
                </c:pt>
                <c:pt idx="374">
                  <c:v>1.03E-2</c:v>
                </c:pt>
                <c:pt idx="375">
                  <c:v>9.7000000000000003E-3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emission!$I$1</c:f>
              <c:strCache>
                <c:ptCount val="1"/>
                <c:pt idx="0">
                  <c:v>Alexa 532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emission!$I$2:$I$577</c:f>
              <c:numCache>
                <c:formatCode>General</c:formatCode>
                <c:ptCount val="576"/>
                <c:pt idx="220">
                  <c:v>5.7000000000000002E-2</c:v>
                </c:pt>
                <c:pt idx="221">
                  <c:v>6.3600000000000004E-2</c:v>
                </c:pt>
                <c:pt idx="222">
                  <c:v>7.3300000000000004E-2</c:v>
                </c:pt>
                <c:pt idx="223">
                  <c:v>8.6499999999999994E-2</c:v>
                </c:pt>
                <c:pt idx="224">
                  <c:v>0.1007</c:v>
                </c:pt>
                <c:pt idx="225">
                  <c:v>0.1178</c:v>
                </c:pt>
                <c:pt idx="226">
                  <c:v>0.13619999999999999</c:v>
                </c:pt>
                <c:pt idx="227">
                  <c:v>0.1603</c:v>
                </c:pt>
                <c:pt idx="228">
                  <c:v>0.18490000000000001</c:v>
                </c:pt>
                <c:pt idx="229">
                  <c:v>0.21179999999999999</c:v>
                </c:pt>
                <c:pt idx="230">
                  <c:v>0.246</c:v>
                </c:pt>
                <c:pt idx="231">
                  <c:v>0.28249999999999997</c:v>
                </c:pt>
                <c:pt idx="232">
                  <c:v>0.31990000000000002</c:v>
                </c:pt>
                <c:pt idx="233">
                  <c:v>0.35709999999999997</c:v>
                </c:pt>
                <c:pt idx="234">
                  <c:v>0.39860000000000001</c:v>
                </c:pt>
                <c:pt idx="235">
                  <c:v>0.44030000000000002</c:v>
                </c:pt>
                <c:pt idx="236">
                  <c:v>0.48420000000000002</c:v>
                </c:pt>
                <c:pt idx="237">
                  <c:v>0.52990000000000004</c:v>
                </c:pt>
                <c:pt idx="238">
                  <c:v>0.57720000000000005</c:v>
                </c:pt>
                <c:pt idx="239">
                  <c:v>0.62070000000000003</c:v>
                </c:pt>
                <c:pt idx="240">
                  <c:v>0.66590000000000005</c:v>
                </c:pt>
                <c:pt idx="241">
                  <c:v>0.71120000000000005</c:v>
                </c:pt>
                <c:pt idx="242">
                  <c:v>0.75729999999999997</c:v>
                </c:pt>
                <c:pt idx="243">
                  <c:v>0.79420000000000002</c:v>
                </c:pt>
                <c:pt idx="244">
                  <c:v>0.83489999999999998</c:v>
                </c:pt>
                <c:pt idx="245">
                  <c:v>0.86680000000000001</c:v>
                </c:pt>
                <c:pt idx="246">
                  <c:v>0.89710000000000001</c:v>
                </c:pt>
                <c:pt idx="247">
                  <c:v>0.9234</c:v>
                </c:pt>
                <c:pt idx="248">
                  <c:v>0.94450000000000001</c:v>
                </c:pt>
                <c:pt idx="249">
                  <c:v>0.96120000000000005</c:v>
                </c:pt>
                <c:pt idx="250">
                  <c:v>0.97809999999999997</c:v>
                </c:pt>
                <c:pt idx="251">
                  <c:v>0.98970000000000002</c:v>
                </c:pt>
                <c:pt idx="252">
                  <c:v>0.99609999999999999</c:v>
                </c:pt>
                <c:pt idx="253">
                  <c:v>1</c:v>
                </c:pt>
                <c:pt idx="254">
                  <c:v>0.99760000000000004</c:v>
                </c:pt>
                <c:pt idx="255">
                  <c:v>0.99229999999999996</c:v>
                </c:pt>
                <c:pt idx="256">
                  <c:v>0.98740000000000006</c:v>
                </c:pt>
                <c:pt idx="257">
                  <c:v>0.97699999999999998</c:v>
                </c:pt>
                <c:pt idx="258">
                  <c:v>0.96579999999999999</c:v>
                </c:pt>
                <c:pt idx="259">
                  <c:v>0.94889999999999997</c:v>
                </c:pt>
                <c:pt idx="260">
                  <c:v>0.92930000000000001</c:v>
                </c:pt>
                <c:pt idx="261">
                  <c:v>0.91069999999999995</c:v>
                </c:pt>
                <c:pt idx="262">
                  <c:v>0.89280000000000004</c:v>
                </c:pt>
                <c:pt idx="263">
                  <c:v>0.87</c:v>
                </c:pt>
                <c:pt idx="264">
                  <c:v>0.8458</c:v>
                </c:pt>
                <c:pt idx="265">
                  <c:v>0.82509999999999994</c:v>
                </c:pt>
                <c:pt idx="266">
                  <c:v>0.80130000000000001</c:v>
                </c:pt>
                <c:pt idx="267">
                  <c:v>0.77559999999999996</c:v>
                </c:pt>
                <c:pt idx="268">
                  <c:v>0.75509999999999999</c:v>
                </c:pt>
                <c:pt idx="269">
                  <c:v>0.73060000000000003</c:v>
                </c:pt>
                <c:pt idx="270">
                  <c:v>0.70779999999999998</c:v>
                </c:pt>
                <c:pt idx="271">
                  <c:v>0.68440000000000001</c:v>
                </c:pt>
                <c:pt idx="272">
                  <c:v>0.66069999999999995</c:v>
                </c:pt>
                <c:pt idx="273">
                  <c:v>0.63970000000000005</c:v>
                </c:pt>
                <c:pt idx="274">
                  <c:v>0.61970000000000003</c:v>
                </c:pt>
                <c:pt idx="275">
                  <c:v>0.59689999999999999</c:v>
                </c:pt>
                <c:pt idx="276">
                  <c:v>0.57899999999999996</c:v>
                </c:pt>
                <c:pt idx="277">
                  <c:v>0.56420000000000003</c:v>
                </c:pt>
                <c:pt idx="278">
                  <c:v>0.54390000000000005</c:v>
                </c:pt>
                <c:pt idx="279">
                  <c:v>0.52600000000000002</c:v>
                </c:pt>
                <c:pt idx="280">
                  <c:v>0.51139999999999997</c:v>
                </c:pt>
                <c:pt idx="281">
                  <c:v>0.49380000000000002</c:v>
                </c:pt>
                <c:pt idx="282">
                  <c:v>0.4798</c:v>
                </c:pt>
                <c:pt idx="283">
                  <c:v>0.46460000000000001</c:v>
                </c:pt>
                <c:pt idx="284">
                  <c:v>0.45029999999999998</c:v>
                </c:pt>
                <c:pt idx="285">
                  <c:v>0.43909999999999999</c:v>
                </c:pt>
                <c:pt idx="286">
                  <c:v>0.42830000000000001</c:v>
                </c:pt>
                <c:pt idx="287">
                  <c:v>0.41270000000000001</c:v>
                </c:pt>
                <c:pt idx="288">
                  <c:v>0.4047</c:v>
                </c:pt>
                <c:pt idx="289">
                  <c:v>0.39350000000000002</c:v>
                </c:pt>
                <c:pt idx="290">
                  <c:v>0.38169999999999998</c:v>
                </c:pt>
                <c:pt idx="291">
                  <c:v>0.372</c:v>
                </c:pt>
                <c:pt idx="292">
                  <c:v>0.36280000000000001</c:v>
                </c:pt>
                <c:pt idx="293">
                  <c:v>0.35189999999999999</c:v>
                </c:pt>
                <c:pt idx="294">
                  <c:v>0.34389999999999998</c:v>
                </c:pt>
                <c:pt idx="295">
                  <c:v>0.33789999999999998</c:v>
                </c:pt>
                <c:pt idx="296">
                  <c:v>0.32590000000000002</c:v>
                </c:pt>
                <c:pt idx="297">
                  <c:v>0.316</c:v>
                </c:pt>
                <c:pt idx="298">
                  <c:v>0.30680000000000002</c:v>
                </c:pt>
                <c:pt idx="299">
                  <c:v>0.3</c:v>
                </c:pt>
                <c:pt idx="300">
                  <c:v>0.29049999999999998</c:v>
                </c:pt>
                <c:pt idx="301">
                  <c:v>0.28439999999999999</c:v>
                </c:pt>
                <c:pt idx="302">
                  <c:v>0.2757</c:v>
                </c:pt>
                <c:pt idx="303">
                  <c:v>0.26850000000000002</c:v>
                </c:pt>
                <c:pt idx="304">
                  <c:v>0.26069999999999999</c:v>
                </c:pt>
                <c:pt idx="305">
                  <c:v>0.25540000000000002</c:v>
                </c:pt>
                <c:pt idx="306">
                  <c:v>0.2475</c:v>
                </c:pt>
                <c:pt idx="307">
                  <c:v>0.2404</c:v>
                </c:pt>
                <c:pt idx="308">
                  <c:v>0.2331</c:v>
                </c:pt>
                <c:pt idx="309">
                  <c:v>0.2258</c:v>
                </c:pt>
                <c:pt idx="310">
                  <c:v>0.2175</c:v>
                </c:pt>
                <c:pt idx="311">
                  <c:v>0.21190000000000001</c:v>
                </c:pt>
                <c:pt idx="312">
                  <c:v>0.20419999999999999</c:v>
                </c:pt>
                <c:pt idx="313">
                  <c:v>0.19750000000000001</c:v>
                </c:pt>
                <c:pt idx="314">
                  <c:v>0.19139999999999999</c:v>
                </c:pt>
                <c:pt idx="315">
                  <c:v>0.18559999999999999</c:v>
                </c:pt>
                <c:pt idx="316">
                  <c:v>0.1807</c:v>
                </c:pt>
                <c:pt idx="317">
                  <c:v>0.17430000000000001</c:v>
                </c:pt>
                <c:pt idx="318">
                  <c:v>0.1694</c:v>
                </c:pt>
                <c:pt idx="319">
                  <c:v>0.1618</c:v>
                </c:pt>
                <c:pt idx="320">
                  <c:v>0.15709999999999999</c:v>
                </c:pt>
                <c:pt idx="321">
                  <c:v>0.15229999999999999</c:v>
                </c:pt>
                <c:pt idx="322">
                  <c:v>0.14649999999999999</c:v>
                </c:pt>
                <c:pt idx="323">
                  <c:v>0.1404</c:v>
                </c:pt>
                <c:pt idx="324">
                  <c:v>0.1356</c:v>
                </c:pt>
                <c:pt idx="325">
                  <c:v>0.12939999999999999</c:v>
                </c:pt>
                <c:pt idx="326">
                  <c:v>0.1249</c:v>
                </c:pt>
                <c:pt idx="327">
                  <c:v>0.1221</c:v>
                </c:pt>
                <c:pt idx="328">
                  <c:v>0.1183</c:v>
                </c:pt>
                <c:pt idx="329">
                  <c:v>0.1123</c:v>
                </c:pt>
                <c:pt idx="330">
                  <c:v>0.1089</c:v>
                </c:pt>
                <c:pt idx="331">
                  <c:v>0.105</c:v>
                </c:pt>
                <c:pt idx="332">
                  <c:v>0.1013</c:v>
                </c:pt>
                <c:pt idx="333">
                  <c:v>9.7799999999999998E-2</c:v>
                </c:pt>
                <c:pt idx="334">
                  <c:v>9.35E-2</c:v>
                </c:pt>
                <c:pt idx="335">
                  <c:v>0.09</c:v>
                </c:pt>
                <c:pt idx="336">
                  <c:v>8.6499999999999994E-2</c:v>
                </c:pt>
                <c:pt idx="337">
                  <c:v>8.43E-2</c:v>
                </c:pt>
                <c:pt idx="338">
                  <c:v>8.1000000000000003E-2</c:v>
                </c:pt>
                <c:pt idx="339">
                  <c:v>7.8299999999999995E-2</c:v>
                </c:pt>
                <c:pt idx="340">
                  <c:v>7.5200000000000003E-2</c:v>
                </c:pt>
                <c:pt idx="341">
                  <c:v>7.3099999999999998E-2</c:v>
                </c:pt>
                <c:pt idx="342">
                  <c:v>7.0699999999999999E-2</c:v>
                </c:pt>
                <c:pt idx="343">
                  <c:v>6.7400000000000002E-2</c:v>
                </c:pt>
                <c:pt idx="344">
                  <c:v>6.4500000000000002E-2</c:v>
                </c:pt>
                <c:pt idx="345">
                  <c:v>6.2100000000000002E-2</c:v>
                </c:pt>
                <c:pt idx="346">
                  <c:v>5.9900000000000002E-2</c:v>
                </c:pt>
                <c:pt idx="347">
                  <c:v>5.6599999999999998E-2</c:v>
                </c:pt>
                <c:pt idx="348">
                  <c:v>5.4399999999999997E-2</c:v>
                </c:pt>
                <c:pt idx="349">
                  <c:v>5.21E-2</c:v>
                </c:pt>
                <c:pt idx="350">
                  <c:v>5.0799999999999998E-2</c:v>
                </c:pt>
                <c:pt idx="351">
                  <c:v>4.9399999999999999E-2</c:v>
                </c:pt>
                <c:pt idx="352">
                  <c:v>4.7E-2</c:v>
                </c:pt>
                <c:pt idx="353">
                  <c:v>4.7399999999999998E-2</c:v>
                </c:pt>
                <c:pt idx="354">
                  <c:v>4.5999999999999999E-2</c:v>
                </c:pt>
                <c:pt idx="355">
                  <c:v>4.4999999999999998E-2</c:v>
                </c:pt>
                <c:pt idx="356">
                  <c:v>4.3700000000000003E-2</c:v>
                </c:pt>
                <c:pt idx="357">
                  <c:v>4.2200000000000001E-2</c:v>
                </c:pt>
                <c:pt idx="358">
                  <c:v>4.0800000000000003E-2</c:v>
                </c:pt>
                <c:pt idx="359">
                  <c:v>3.9800000000000002E-2</c:v>
                </c:pt>
                <c:pt idx="360">
                  <c:v>3.8199999999999998E-2</c:v>
                </c:pt>
                <c:pt idx="361">
                  <c:v>3.7100000000000001E-2</c:v>
                </c:pt>
                <c:pt idx="362">
                  <c:v>3.6200000000000003E-2</c:v>
                </c:pt>
                <c:pt idx="363">
                  <c:v>3.49E-2</c:v>
                </c:pt>
                <c:pt idx="364">
                  <c:v>3.4200000000000001E-2</c:v>
                </c:pt>
                <c:pt idx="365">
                  <c:v>3.3799999999999997E-2</c:v>
                </c:pt>
                <c:pt idx="366">
                  <c:v>3.27E-2</c:v>
                </c:pt>
                <c:pt idx="367">
                  <c:v>3.1600000000000003E-2</c:v>
                </c:pt>
                <c:pt idx="368">
                  <c:v>3.04E-2</c:v>
                </c:pt>
                <c:pt idx="369">
                  <c:v>3.0599999999999999E-2</c:v>
                </c:pt>
                <c:pt idx="370">
                  <c:v>2.8899999999999999E-2</c:v>
                </c:pt>
                <c:pt idx="371">
                  <c:v>2.7900000000000001E-2</c:v>
                </c:pt>
                <c:pt idx="372">
                  <c:v>2.75E-2</c:v>
                </c:pt>
                <c:pt idx="373">
                  <c:v>2.5999999999999999E-2</c:v>
                </c:pt>
                <c:pt idx="374">
                  <c:v>2.5499999999999998E-2</c:v>
                </c:pt>
                <c:pt idx="375">
                  <c:v>2.4899999999999999E-2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emission!$J$1</c:f>
              <c:strCache>
                <c:ptCount val="1"/>
                <c:pt idx="0">
                  <c:v>Cy3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emission!$J$2:$J$577</c:f>
              <c:numCache>
                <c:formatCode>General</c:formatCode>
                <c:ptCount val="576"/>
                <c:pt idx="200">
                  <c:v>6.1999999999999998E-3</c:v>
                </c:pt>
                <c:pt idx="201">
                  <c:v>6.7999999999999996E-3</c:v>
                </c:pt>
                <c:pt idx="202">
                  <c:v>7.1000000000000004E-3</c:v>
                </c:pt>
                <c:pt idx="203">
                  <c:v>7.1999999999999998E-3</c:v>
                </c:pt>
                <c:pt idx="204">
                  <c:v>7.7999999999999996E-3</c:v>
                </c:pt>
                <c:pt idx="205">
                  <c:v>8.3000000000000001E-3</c:v>
                </c:pt>
                <c:pt idx="206">
                  <c:v>8.6E-3</c:v>
                </c:pt>
                <c:pt idx="207">
                  <c:v>9.1000000000000004E-3</c:v>
                </c:pt>
                <c:pt idx="208">
                  <c:v>9.1999999999999998E-3</c:v>
                </c:pt>
                <c:pt idx="209">
                  <c:v>9.4000000000000004E-3</c:v>
                </c:pt>
                <c:pt idx="210">
                  <c:v>1.03E-2</c:v>
                </c:pt>
                <c:pt idx="211">
                  <c:v>1.03E-2</c:v>
                </c:pt>
                <c:pt idx="212">
                  <c:v>1.0500000000000001E-2</c:v>
                </c:pt>
                <c:pt idx="213">
                  <c:v>1.0500000000000001E-2</c:v>
                </c:pt>
                <c:pt idx="214">
                  <c:v>1.0500000000000001E-2</c:v>
                </c:pt>
                <c:pt idx="215">
                  <c:v>1.0800000000000001E-2</c:v>
                </c:pt>
                <c:pt idx="216">
                  <c:v>1.0999999999999999E-2</c:v>
                </c:pt>
                <c:pt idx="217">
                  <c:v>1.0800000000000001E-2</c:v>
                </c:pt>
                <c:pt idx="218">
                  <c:v>1.11E-2</c:v>
                </c:pt>
                <c:pt idx="219">
                  <c:v>1.14E-2</c:v>
                </c:pt>
                <c:pt idx="220">
                  <c:v>1.14E-2</c:v>
                </c:pt>
                <c:pt idx="221">
                  <c:v>1.1299999999999999E-2</c:v>
                </c:pt>
                <c:pt idx="222">
                  <c:v>1.17E-2</c:v>
                </c:pt>
                <c:pt idx="223">
                  <c:v>1.21E-2</c:v>
                </c:pt>
                <c:pt idx="224">
                  <c:v>1.2E-2</c:v>
                </c:pt>
                <c:pt idx="225">
                  <c:v>1.26E-2</c:v>
                </c:pt>
                <c:pt idx="226">
                  <c:v>1.2999999999999999E-2</c:v>
                </c:pt>
                <c:pt idx="227">
                  <c:v>1.3599999999999999E-2</c:v>
                </c:pt>
                <c:pt idx="228">
                  <c:v>1.44E-2</c:v>
                </c:pt>
                <c:pt idx="229">
                  <c:v>1.55E-2</c:v>
                </c:pt>
                <c:pt idx="230">
                  <c:v>1.6299999999999999E-2</c:v>
                </c:pt>
                <c:pt idx="231">
                  <c:v>1.8100000000000002E-2</c:v>
                </c:pt>
                <c:pt idx="232">
                  <c:v>1.9599999999999999E-2</c:v>
                </c:pt>
                <c:pt idx="233">
                  <c:v>2.1899999999999999E-2</c:v>
                </c:pt>
                <c:pt idx="234">
                  <c:v>2.4799999999999999E-2</c:v>
                </c:pt>
                <c:pt idx="235">
                  <c:v>2.8299999999999999E-2</c:v>
                </c:pt>
                <c:pt idx="236">
                  <c:v>3.2500000000000001E-2</c:v>
                </c:pt>
                <c:pt idx="237">
                  <c:v>3.85E-2</c:v>
                </c:pt>
                <c:pt idx="238">
                  <c:v>4.4699999999999997E-2</c:v>
                </c:pt>
                <c:pt idx="239">
                  <c:v>5.16E-2</c:v>
                </c:pt>
                <c:pt idx="240">
                  <c:v>6.1100000000000002E-2</c:v>
                </c:pt>
                <c:pt idx="241">
                  <c:v>7.3200000000000001E-2</c:v>
                </c:pt>
                <c:pt idx="242">
                  <c:v>8.7099999999999997E-2</c:v>
                </c:pt>
                <c:pt idx="243">
                  <c:v>0.1038</c:v>
                </c:pt>
                <c:pt idx="244">
                  <c:v>0.1226</c:v>
                </c:pt>
                <c:pt idx="245">
                  <c:v>0.1464</c:v>
                </c:pt>
                <c:pt idx="246">
                  <c:v>0.17510000000000001</c:v>
                </c:pt>
                <c:pt idx="247">
                  <c:v>0.20619999999999999</c:v>
                </c:pt>
                <c:pt idx="248">
                  <c:v>0.24629999999999999</c:v>
                </c:pt>
                <c:pt idx="249">
                  <c:v>0.2883</c:v>
                </c:pt>
                <c:pt idx="250">
                  <c:v>0.33510000000000001</c:v>
                </c:pt>
                <c:pt idx="251">
                  <c:v>0.38300000000000001</c:v>
                </c:pt>
                <c:pt idx="252">
                  <c:v>0.44080000000000003</c:v>
                </c:pt>
                <c:pt idx="253">
                  <c:v>0.50090000000000001</c:v>
                </c:pt>
                <c:pt idx="254">
                  <c:v>0.5625</c:v>
                </c:pt>
                <c:pt idx="255">
                  <c:v>0.62180000000000002</c:v>
                </c:pt>
                <c:pt idx="256">
                  <c:v>0.68400000000000005</c:v>
                </c:pt>
                <c:pt idx="257">
                  <c:v>0.73839999999999995</c:v>
                </c:pt>
                <c:pt idx="258">
                  <c:v>0.79569999999999996</c:v>
                </c:pt>
                <c:pt idx="259">
                  <c:v>0.8468</c:v>
                </c:pt>
                <c:pt idx="260">
                  <c:v>0.88719999999999999</c:v>
                </c:pt>
                <c:pt idx="261">
                  <c:v>0.92849999999999999</c:v>
                </c:pt>
                <c:pt idx="262">
                  <c:v>0.95409999999999995</c:v>
                </c:pt>
                <c:pt idx="263">
                  <c:v>0.97650000000000003</c:v>
                </c:pt>
                <c:pt idx="264">
                  <c:v>0.99099999999999999</c:v>
                </c:pt>
                <c:pt idx="265">
                  <c:v>0.99960000000000004</c:v>
                </c:pt>
                <c:pt idx="266">
                  <c:v>1</c:v>
                </c:pt>
                <c:pt idx="267">
                  <c:v>0.99009999999999998</c:v>
                </c:pt>
                <c:pt idx="268">
                  <c:v>0.97929999999999995</c:v>
                </c:pt>
                <c:pt idx="269">
                  <c:v>0.95920000000000005</c:v>
                </c:pt>
                <c:pt idx="270">
                  <c:v>0.9335</c:v>
                </c:pt>
                <c:pt idx="271">
                  <c:v>0.90849999999999997</c:v>
                </c:pt>
                <c:pt idx="272">
                  <c:v>0.88109999999999999</c:v>
                </c:pt>
                <c:pt idx="273">
                  <c:v>0.84409999999999996</c:v>
                </c:pt>
                <c:pt idx="274">
                  <c:v>0.81169999999999998</c:v>
                </c:pt>
                <c:pt idx="275">
                  <c:v>0.77559999999999996</c:v>
                </c:pt>
                <c:pt idx="276">
                  <c:v>0.73860000000000003</c:v>
                </c:pt>
                <c:pt idx="277">
                  <c:v>0.7087</c:v>
                </c:pt>
                <c:pt idx="278">
                  <c:v>0.67320000000000002</c:v>
                </c:pt>
                <c:pt idx="279">
                  <c:v>0.63870000000000005</c:v>
                </c:pt>
                <c:pt idx="280">
                  <c:v>0.60909999999999997</c:v>
                </c:pt>
                <c:pt idx="281">
                  <c:v>0.58199999999999996</c:v>
                </c:pt>
                <c:pt idx="282">
                  <c:v>0.55449999999999999</c:v>
                </c:pt>
                <c:pt idx="283">
                  <c:v>0.52810000000000001</c:v>
                </c:pt>
                <c:pt idx="284">
                  <c:v>0.50549999999999995</c:v>
                </c:pt>
                <c:pt idx="285">
                  <c:v>0.48349999999999999</c:v>
                </c:pt>
                <c:pt idx="286">
                  <c:v>0.46110000000000001</c:v>
                </c:pt>
                <c:pt idx="287">
                  <c:v>0.44180000000000003</c:v>
                </c:pt>
                <c:pt idx="288">
                  <c:v>0.42470000000000002</c:v>
                </c:pt>
                <c:pt idx="289">
                  <c:v>0.40939999999999999</c:v>
                </c:pt>
                <c:pt idx="290">
                  <c:v>0.39510000000000001</c:v>
                </c:pt>
                <c:pt idx="291">
                  <c:v>0.38450000000000001</c:v>
                </c:pt>
                <c:pt idx="292">
                  <c:v>0.3705</c:v>
                </c:pt>
                <c:pt idx="293">
                  <c:v>0.3634</c:v>
                </c:pt>
                <c:pt idx="294">
                  <c:v>0.35549999999999998</c:v>
                </c:pt>
                <c:pt idx="295">
                  <c:v>0.34799999999999998</c:v>
                </c:pt>
                <c:pt idx="296">
                  <c:v>0.34239999999999998</c:v>
                </c:pt>
                <c:pt idx="297">
                  <c:v>0.33839999999999998</c:v>
                </c:pt>
                <c:pt idx="298">
                  <c:v>0.33339999999999997</c:v>
                </c:pt>
                <c:pt idx="299">
                  <c:v>0.32940000000000003</c:v>
                </c:pt>
                <c:pt idx="300">
                  <c:v>0.32590000000000002</c:v>
                </c:pt>
                <c:pt idx="301">
                  <c:v>0.3236</c:v>
                </c:pt>
                <c:pt idx="302">
                  <c:v>0.31979999999999997</c:v>
                </c:pt>
                <c:pt idx="303">
                  <c:v>0.31790000000000002</c:v>
                </c:pt>
                <c:pt idx="304">
                  <c:v>0.3165</c:v>
                </c:pt>
                <c:pt idx="305">
                  <c:v>0.31080000000000002</c:v>
                </c:pt>
                <c:pt idx="306">
                  <c:v>0.30790000000000001</c:v>
                </c:pt>
                <c:pt idx="307">
                  <c:v>0.3049</c:v>
                </c:pt>
                <c:pt idx="308">
                  <c:v>0.3009</c:v>
                </c:pt>
                <c:pt idx="309">
                  <c:v>0.29599999999999999</c:v>
                </c:pt>
                <c:pt idx="310">
                  <c:v>0.29120000000000001</c:v>
                </c:pt>
                <c:pt idx="311">
                  <c:v>0.28370000000000001</c:v>
                </c:pt>
                <c:pt idx="312">
                  <c:v>0.27879999999999999</c:v>
                </c:pt>
                <c:pt idx="313">
                  <c:v>0.2722</c:v>
                </c:pt>
                <c:pt idx="314">
                  <c:v>0.2621</c:v>
                </c:pt>
                <c:pt idx="315">
                  <c:v>0.25779999999999997</c:v>
                </c:pt>
                <c:pt idx="316">
                  <c:v>0.24879999999999999</c:v>
                </c:pt>
                <c:pt idx="317">
                  <c:v>0.24079999999999999</c:v>
                </c:pt>
                <c:pt idx="318">
                  <c:v>0.23100000000000001</c:v>
                </c:pt>
                <c:pt idx="319">
                  <c:v>0.2225</c:v>
                </c:pt>
                <c:pt idx="320">
                  <c:v>0.21529999999999999</c:v>
                </c:pt>
                <c:pt idx="321">
                  <c:v>0.20660000000000001</c:v>
                </c:pt>
                <c:pt idx="322">
                  <c:v>0.19719999999999999</c:v>
                </c:pt>
                <c:pt idx="323">
                  <c:v>0.18959999999999999</c:v>
                </c:pt>
                <c:pt idx="324">
                  <c:v>0.18079999999999999</c:v>
                </c:pt>
                <c:pt idx="325">
                  <c:v>0.17380000000000001</c:v>
                </c:pt>
                <c:pt idx="326">
                  <c:v>0.16550000000000001</c:v>
                </c:pt>
                <c:pt idx="327">
                  <c:v>0.158</c:v>
                </c:pt>
                <c:pt idx="328">
                  <c:v>0.15010000000000001</c:v>
                </c:pt>
                <c:pt idx="329">
                  <c:v>0.1434</c:v>
                </c:pt>
                <c:pt idx="330">
                  <c:v>0.13650000000000001</c:v>
                </c:pt>
                <c:pt idx="331">
                  <c:v>0.12959999999999999</c:v>
                </c:pt>
                <c:pt idx="332">
                  <c:v>0.1244</c:v>
                </c:pt>
                <c:pt idx="333">
                  <c:v>0.1178</c:v>
                </c:pt>
                <c:pt idx="334">
                  <c:v>0.1134</c:v>
                </c:pt>
                <c:pt idx="335">
                  <c:v>0.1081</c:v>
                </c:pt>
                <c:pt idx="336">
                  <c:v>0.10249999999999999</c:v>
                </c:pt>
                <c:pt idx="337">
                  <c:v>9.7199999999999995E-2</c:v>
                </c:pt>
                <c:pt idx="338">
                  <c:v>9.2700000000000005E-2</c:v>
                </c:pt>
                <c:pt idx="339">
                  <c:v>8.8900000000000007E-2</c:v>
                </c:pt>
                <c:pt idx="340">
                  <c:v>8.5300000000000001E-2</c:v>
                </c:pt>
                <c:pt idx="341">
                  <c:v>8.1600000000000006E-2</c:v>
                </c:pt>
                <c:pt idx="342">
                  <c:v>7.8100000000000003E-2</c:v>
                </c:pt>
                <c:pt idx="343">
                  <c:v>7.5200000000000003E-2</c:v>
                </c:pt>
                <c:pt idx="344">
                  <c:v>7.1999999999999995E-2</c:v>
                </c:pt>
                <c:pt idx="345">
                  <c:v>6.9599999999999995E-2</c:v>
                </c:pt>
                <c:pt idx="346">
                  <c:v>6.6000000000000003E-2</c:v>
                </c:pt>
                <c:pt idx="347">
                  <c:v>6.3299999999999995E-2</c:v>
                </c:pt>
                <c:pt idx="348">
                  <c:v>6.1499999999999999E-2</c:v>
                </c:pt>
                <c:pt idx="349">
                  <c:v>5.9299999999999999E-2</c:v>
                </c:pt>
                <c:pt idx="350">
                  <c:v>5.6599999999999998E-2</c:v>
                </c:pt>
                <c:pt idx="351">
                  <c:v>5.4399999999999997E-2</c:v>
                </c:pt>
                <c:pt idx="352">
                  <c:v>5.2600000000000001E-2</c:v>
                </c:pt>
                <c:pt idx="353">
                  <c:v>5.16E-2</c:v>
                </c:pt>
                <c:pt idx="354">
                  <c:v>4.9000000000000002E-2</c:v>
                </c:pt>
                <c:pt idx="355">
                  <c:v>4.7199999999999999E-2</c:v>
                </c:pt>
                <c:pt idx="356">
                  <c:v>4.5600000000000002E-2</c:v>
                </c:pt>
                <c:pt idx="357">
                  <c:v>4.4699999999999997E-2</c:v>
                </c:pt>
                <c:pt idx="358">
                  <c:v>4.2000000000000003E-2</c:v>
                </c:pt>
                <c:pt idx="359">
                  <c:v>4.1099999999999998E-2</c:v>
                </c:pt>
                <c:pt idx="360">
                  <c:v>3.9800000000000002E-2</c:v>
                </c:pt>
                <c:pt idx="361">
                  <c:v>3.7999999999999999E-2</c:v>
                </c:pt>
                <c:pt idx="362">
                  <c:v>3.73E-2</c:v>
                </c:pt>
                <c:pt idx="363">
                  <c:v>3.5400000000000001E-2</c:v>
                </c:pt>
                <c:pt idx="364">
                  <c:v>3.4799999999999998E-2</c:v>
                </c:pt>
                <c:pt idx="365">
                  <c:v>3.3000000000000002E-2</c:v>
                </c:pt>
                <c:pt idx="366">
                  <c:v>3.2199999999999999E-2</c:v>
                </c:pt>
                <c:pt idx="367">
                  <c:v>3.0499999999999999E-2</c:v>
                </c:pt>
                <c:pt idx="368">
                  <c:v>0.03</c:v>
                </c:pt>
                <c:pt idx="369">
                  <c:v>2.87E-2</c:v>
                </c:pt>
                <c:pt idx="370">
                  <c:v>2.7699999999999999E-2</c:v>
                </c:pt>
                <c:pt idx="371">
                  <c:v>2.6100000000000002E-2</c:v>
                </c:pt>
                <c:pt idx="372">
                  <c:v>2.5700000000000001E-2</c:v>
                </c:pt>
                <c:pt idx="373">
                  <c:v>2.4400000000000002E-2</c:v>
                </c:pt>
                <c:pt idx="374">
                  <c:v>2.3400000000000001E-2</c:v>
                </c:pt>
                <c:pt idx="375">
                  <c:v>2.2200000000000001E-2</c:v>
                </c:pt>
                <c:pt idx="376">
                  <c:v>2.1399999999999999E-2</c:v>
                </c:pt>
                <c:pt idx="377">
                  <c:v>2.0799999999999999E-2</c:v>
                </c:pt>
                <c:pt idx="378">
                  <c:v>1.9400000000000001E-2</c:v>
                </c:pt>
                <c:pt idx="379">
                  <c:v>1.8700000000000001E-2</c:v>
                </c:pt>
                <c:pt idx="380">
                  <c:v>1.8100000000000002E-2</c:v>
                </c:pt>
                <c:pt idx="381">
                  <c:v>1.72E-2</c:v>
                </c:pt>
                <c:pt idx="382">
                  <c:v>1.6899999999999998E-2</c:v>
                </c:pt>
                <c:pt idx="383">
                  <c:v>1.5299999999999999E-2</c:v>
                </c:pt>
                <c:pt idx="384">
                  <c:v>1.49E-2</c:v>
                </c:pt>
                <c:pt idx="385">
                  <c:v>1.4200000000000001E-2</c:v>
                </c:pt>
                <c:pt idx="386">
                  <c:v>1.3599999999999999E-2</c:v>
                </c:pt>
                <c:pt idx="387">
                  <c:v>1.3100000000000001E-2</c:v>
                </c:pt>
                <c:pt idx="388">
                  <c:v>1.2800000000000001E-2</c:v>
                </c:pt>
                <c:pt idx="389">
                  <c:v>1.24E-2</c:v>
                </c:pt>
                <c:pt idx="390">
                  <c:v>1.15E-2</c:v>
                </c:pt>
                <c:pt idx="391">
                  <c:v>1.11E-2</c:v>
                </c:pt>
                <c:pt idx="392">
                  <c:v>1.0500000000000001E-2</c:v>
                </c:pt>
                <c:pt idx="393">
                  <c:v>1.06E-2</c:v>
                </c:pt>
                <c:pt idx="394">
                  <c:v>0.01</c:v>
                </c:pt>
                <c:pt idx="395">
                  <c:v>9.2999999999999992E-3</c:v>
                </c:pt>
                <c:pt idx="396">
                  <c:v>9.2999999999999992E-3</c:v>
                </c:pt>
                <c:pt idx="397">
                  <c:v>8.5000000000000006E-3</c:v>
                </c:pt>
                <c:pt idx="398">
                  <c:v>8.3000000000000001E-3</c:v>
                </c:pt>
                <c:pt idx="399">
                  <c:v>8.2000000000000007E-3</c:v>
                </c:pt>
                <c:pt idx="400">
                  <c:v>7.9000000000000008E-3</c:v>
                </c:pt>
                <c:pt idx="401">
                  <c:v>7.7000000000000002E-3</c:v>
                </c:pt>
                <c:pt idx="402">
                  <c:v>7.3000000000000001E-3</c:v>
                </c:pt>
                <c:pt idx="403">
                  <c:v>7.1000000000000004E-3</c:v>
                </c:pt>
                <c:pt idx="404">
                  <c:v>6.7000000000000002E-3</c:v>
                </c:pt>
                <c:pt idx="405">
                  <c:v>6.4000000000000003E-3</c:v>
                </c:pt>
                <c:pt idx="406">
                  <c:v>6.0000000000000001E-3</c:v>
                </c:pt>
                <c:pt idx="407">
                  <c:v>5.4999999999999997E-3</c:v>
                </c:pt>
                <c:pt idx="408">
                  <c:v>5.4000000000000003E-3</c:v>
                </c:pt>
                <c:pt idx="409">
                  <c:v>5.3E-3</c:v>
                </c:pt>
                <c:pt idx="410">
                  <c:v>4.7999999999999996E-3</c:v>
                </c:pt>
                <c:pt idx="411">
                  <c:v>5.0000000000000001E-3</c:v>
                </c:pt>
                <c:pt idx="412">
                  <c:v>4.3E-3</c:v>
                </c:pt>
                <c:pt idx="413">
                  <c:v>4.4999999999999997E-3</c:v>
                </c:pt>
                <c:pt idx="414">
                  <c:v>4.1999999999999997E-3</c:v>
                </c:pt>
                <c:pt idx="415">
                  <c:v>3.8999999999999998E-3</c:v>
                </c:pt>
                <c:pt idx="416">
                  <c:v>4.0000000000000001E-3</c:v>
                </c:pt>
                <c:pt idx="417">
                  <c:v>3.7000000000000002E-3</c:v>
                </c:pt>
                <c:pt idx="418">
                  <c:v>3.5999999999999999E-3</c:v>
                </c:pt>
                <c:pt idx="419">
                  <c:v>3.2000000000000002E-3</c:v>
                </c:pt>
                <c:pt idx="420">
                  <c:v>2.8999999999999998E-3</c:v>
                </c:pt>
                <c:pt idx="421">
                  <c:v>3.0000000000000001E-3</c:v>
                </c:pt>
                <c:pt idx="422">
                  <c:v>2.8999999999999998E-3</c:v>
                </c:pt>
                <c:pt idx="423">
                  <c:v>2.8999999999999998E-3</c:v>
                </c:pt>
                <c:pt idx="424">
                  <c:v>2.7000000000000001E-3</c:v>
                </c:pt>
                <c:pt idx="425">
                  <c:v>2.5000000000000001E-3</c:v>
                </c:pt>
                <c:pt idx="426">
                  <c:v>2.5000000000000001E-3</c:v>
                </c:pt>
                <c:pt idx="427">
                  <c:v>2.5999999999999999E-3</c:v>
                </c:pt>
                <c:pt idx="428">
                  <c:v>2.3E-3</c:v>
                </c:pt>
                <c:pt idx="429">
                  <c:v>2.0999999999999999E-3</c:v>
                </c:pt>
                <c:pt idx="430">
                  <c:v>2.0999999999999999E-3</c:v>
                </c:pt>
                <c:pt idx="431">
                  <c:v>2E-3</c:v>
                </c:pt>
                <c:pt idx="432">
                  <c:v>2.0999999999999999E-3</c:v>
                </c:pt>
                <c:pt idx="433">
                  <c:v>2E-3</c:v>
                </c:pt>
                <c:pt idx="434">
                  <c:v>1.8E-3</c:v>
                </c:pt>
                <c:pt idx="435">
                  <c:v>1.8E-3</c:v>
                </c:pt>
                <c:pt idx="436">
                  <c:v>1.8E-3</c:v>
                </c:pt>
                <c:pt idx="437">
                  <c:v>1.6000000000000001E-3</c:v>
                </c:pt>
                <c:pt idx="438">
                  <c:v>1.6000000000000001E-3</c:v>
                </c:pt>
                <c:pt idx="439">
                  <c:v>1.5E-3</c:v>
                </c:pt>
                <c:pt idx="440">
                  <c:v>1.4E-3</c:v>
                </c:pt>
                <c:pt idx="441">
                  <c:v>1.5E-3</c:v>
                </c:pt>
                <c:pt idx="442">
                  <c:v>1.4E-3</c:v>
                </c:pt>
                <c:pt idx="443">
                  <c:v>1.4E-3</c:v>
                </c:pt>
                <c:pt idx="444">
                  <c:v>1.1999999999999999E-3</c:v>
                </c:pt>
                <c:pt idx="445">
                  <c:v>1.2999999999999999E-3</c:v>
                </c:pt>
                <c:pt idx="446">
                  <c:v>1.1999999999999999E-3</c:v>
                </c:pt>
                <c:pt idx="447">
                  <c:v>1.1000000000000001E-3</c:v>
                </c:pt>
                <c:pt idx="448">
                  <c:v>1E-3</c:v>
                </c:pt>
                <c:pt idx="449">
                  <c:v>1.1000000000000001E-3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8.9999999999999998E-4</c:v>
                </c:pt>
                <c:pt idx="454">
                  <c:v>8.0000000000000004E-4</c:v>
                </c:pt>
                <c:pt idx="455">
                  <c:v>1E-3</c:v>
                </c:pt>
                <c:pt idx="456">
                  <c:v>8.9999999999999998E-4</c:v>
                </c:pt>
                <c:pt idx="457">
                  <c:v>6.9999999999999999E-4</c:v>
                </c:pt>
                <c:pt idx="458">
                  <c:v>6.9999999999999999E-4</c:v>
                </c:pt>
                <c:pt idx="459">
                  <c:v>8.0000000000000004E-4</c:v>
                </c:pt>
                <c:pt idx="460">
                  <c:v>5.9999999999999995E-4</c:v>
                </c:pt>
                <c:pt idx="461">
                  <c:v>5.9999999999999995E-4</c:v>
                </c:pt>
                <c:pt idx="462">
                  <c:v>5.9999999999999995E-4</c:v>
                </c:pt>
                <c:pt idx="463">
                  <c:v>5.0000000000000001E-4</c:v>
                </c:pt>
                <c:pt idx="464">
                  <c:v>5.9999999999999995E-4</c:v>
                </c:pt>
                <c:pt idx="465">
                  <c:v>5.9999999999999995E-4</c:v>
                </c:pt>
                <c:pt idx="466">
                  <c:v>5.0000000000000001E-4</c:v>
                </c:pt>
                <c:pt idx="467">
                  <c:v>5.0000000000000001E-4</c:v>
                </c:pt>
                <c:pt idx="468">
                  <c:v>5.9999999999999995E-4</c:v>
                </c:pt>
                <c:pt idx="469">
                  <c:v>5.0000000000000001E-4</c:v>
                </c:pt>
                <c:pt idx="470">
                  <c:v>5.0000000000000001E-4</c:v>
                </c:pt>
                <c:pt idx="471">
                  <c:v>5.0000000000000001E-4</c:v>
                </c:pt>
                <c:pt idx="472">
                  <c:v>5.0000000000000001E-4</c:v>
                </c:pt>
                <c:pt idx="473">
                  <c:v>5.0000000000000001E-4</c:v>
                </c:pt>
                <c:pt idx="474">
                  <c:v>5.0000000000000001E-4</c:v>
                </c:pt>
                <c:pt idx="475">
                  <c:v>4.0000000000000002E-4</c:v>
                </c:pt>
                <c:pt idx="476">
                  <c:v>5.0000000000000001E-4</c:v>
                </c:pt>
                <c:pt idx="477">
                  <c:v>4.0000000000000002E-4</c:v>
                </c:pt>
                <c:pt idx="478">
                  <c:v>4.0000000000000002E-4</c:v>
                </c:pt>
                <c:pt idx="479">
                  <c:v>4.0000000000000002E-4</c:v>
                </c:pt>
                <c:pt idx="480">
                  <c:v>2.9999999999999997E-4</c:v>
                </c:pt>
                <c:pt idx="481">
                  <c:v>4.0000000000000002E-4</c:v>
                </c:pt>
                <c:pt idx="482">
                  <c:v>4.0000000000000002E-4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2.0000000000000001E-4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2.0000000000000001E-4</c:v>
                </c:pt>
                <c:pt idx="493">
                  <c:v>2.0000000000000001E-4</c:v>
                </c:pt>
                <c:pt idx="494">
                  <c:v>2.0000000000000001E-4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1E-4</c:v>
                </c:pt>
                <c:pt idx="498">
                  <c:v>2.0000000000000001E-4</c:v>
                </c:pt>
                <c:pt idx="499">
                  <c:v>2.0000000000000001E-4</c:v>
                </c:pt>
                <c:pt idx="500">
                  <c:v>2.0000000000000001E-4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emission!$K$1</c:f>
              <c:strCache>
                <c:ptCount val="1"/>
                <c:pt idx="0">
                  <c:v>Alexa 555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emission!$K$2:$K$577</c:f>
              <c:numCache>
                <c:formatCode>General</c:formatCode>
                <c:ptCount val="576"/>
                <c:pt idx="235">
                  <c:v>1.9300000000000001E-2</c:v>
                </c:pt>
                <c:pt idx="236">
                  <c:v>2.0799999999999999E-2</c:v>
                </c:pt>
                <c:pt idx="237">
                  <c:v>2.3199999999999998E-2</c:v>
                </c:pt>
                <c:pt idx="238">
                  <c:v>2.5100000000000001E-2</c:v>
                </c:pt>
                <c:pt idx="239">
                  <c:v>3.0499999999999999E-2</c:v>
                </c:pt>
                <c:pt idx="240">
                  <c:v>3.7199999999999997E-2</c:v>
                </c:pt>
                <c:pt idx="241">
                  <c:v>4.2900000000000001E-2</c:v>
                </c:pt>
                <c:pt idx="242">
                  <c:v>5.4300000000000001E-2</c:v>
                </c:pt>
                <c:pt idx="243">
                  <c:v>6.4799999999999996E-2</c:v>
                </c:pt>
                <c:pt idx="244">
                  <c:v>7.9299999999999995E-2</c:v>
                </c:pt>
                <c:pt idx="245">
                  <c:v>9.5899999999999999E-2</c:v>
                </c:pt>
                <c:pt idx="246">
                  <c:v>0.11609999999999999</c:v>
                </c:pt>
                <c:pt idx="247">
                  <c:v>0.14000000000000001</c:v>
                </c:pt>
                <c:pt idx="248">
                  <c:v>0.16689999999999999</c:v>
                </c:pt>
                <c:pt idx="249">
                  <c:v>0.1961</c:v>
                </c:pt>
                <c:pt idx="250">
                  <c:v>0.2374</c:v>
                </c:pt>
                <c:pt idx="251">
                  <c:v>0.27529999999999999</c:v>
                </c:pt>
                <c:pt idx="252">
                  <c:v>0.32150000000000001</c:v>
                </c:pt>
                <c:pt idx="253">
                  <c:v>0.37169999999999997</c:v>
                </c:pt>
                <c:pt idx="254">
                  <c:v>0.42430000000000001</c:v>
                </c:pt>
                <c:pt idx="255">
                  <c:v>0.48580000000000001</c:v>
                </c:pt>
                <c:pt idx="256">
                  <c:v>0.54510000000000003</c:v>
                </c:pt>
                <c:pt idx="257">
                  <c:v>0.60029999999999994</c:v>
                </c:pt>
                <c:pt idx="258">
                  <c:v>0.66739999999999999</c:v>
                </c:pt>
                <c:pt idx="259">
                  <c:v>0.72589999999999999</c:v>
                </c:pt>
                <c:pt idx="260">
                  <c:v>0.77980000000000005</c:v>
                </c:pt>
                <c:pt idx="261">
                  <c:v>0.82709999999999995</c:v>
                </c:pt>
                <c:pt idx="262">
                  <c:v>0.87290000000000001</c:v>
                </c:pt>
                <c:pt idx="263">
                  <c:v>0.91290000000000004</c:v>
                </c:pt>
                <c:pt idx="264">
                  <c:v>0.94830000000000003</c:v>
                </c:pt>
                <c:pt idx="265">
                  <c:v>0.97040000000000004</c:v>
                </c:pt>
                <c:pt idx="266">
                  <c:v>0.98880000000000001</c:v>
                </c:pt>
                <c:pt idx="267">
                  <c:v>0.99690000000000001</c:v>
                </c:pt>
                <c:pt idx="268">
                  <c:v>1</c:v>
                </c:pt>
                <c:pt idx="269">
                  <c:v>0.99229999999999996</c:v>
                </c:pt>
                <c:pt idx="270">
                  <c:v>0.97860000000000003</c:v>
                </c:pt>
                <c:pt idx="271">
                  <c:v>0.96460000000000001</c:v>
                </c:pt>
                <c:pt idx="272">
                  <c:v>0.94810000000000005</c:v>
                </c:pt>
                <c:pt idx="273">
                  <c:v>0.92649999999999999</c:v>
                </c:pt>
                <c:pt idx="274">
                  <c:v>0.88900000000000001</c:v>
                </c:pt>
                <c:pt idx="275">
                  <c:v>0.86219999999999997</c:v>
                </c:pt>
                <c:pt idx="276">
                  <c:v>0.83609999999999995</c:v>
                </c:pt>
                <c:pt idx="277">
                  <c:v>0.79920000000000002</c:v>
                </c:pt>
                <c:pt idx="278">
                  <c:v>0.76780000000000004</c:v>
                </c:pt>
                <c:pt idx="279">
                  <c:v>0.73839999999999995</c:v>
                </c:pt>
                <c:pt idx="280">
                  <c:v>0.70469999999999999</c:v>
                </c:pt>
                <c:pt idx="281">
                  <c:v>0.68089999999999995</c:v>
                </c:pt>
                <c:pt idx="282">
                  <c:v>0.65049999999999997</c:v>
                </c:pt>
                <c:pt idx="283">
                  <c:v>0.628</c:v>
                </c:pt>
                <c:pt idx="284">
                  <c:v>0.59719999999999995</c:v>
                </c:pt>
                <c:pt idx="285">
                  <c:v>0.57240000000000002</c:v>
                </c:pt>
                <c:pt idx="286">
                  <c:v>0.54910000000000003</c:v>
                </c:pt>
                <c:pt idx="287">
                  <c:v>0.52339999999999998</c:v>
                </c:pt>
                <c:pt idx="288">
                  <c:v>0.50890000000000002</c:v>
                </c:pt>
                <c:pt idx="289">
                  <c:v>0.48849999999999999</c:v>
                </c:pt>
                <c:pt idx="290">
                  <c:v>0.47439999999999999</c:v>
                </c:pt>
                <c:pt idx="291">
                  <c:v>0.4627</c:v>
                </c:pt>
                <c:pt idx="292">
                  <c:v>0.45219999999999999</c:v>
                </c:pt>
                <c:pt idx="293">
                  <c:v>0.437</c:v>
                </c:pt>
                <c:pt idx="294">
                  <c:v>0.432</c:v>
                </c:pt>
                <c:pt idx="295">
                  <c:v>0.42449999999999999</c:v>
                </c:pt>
                <c:pt idx="296">
                  <c:v>0.41770000000000002</c:v>
                </c:pt>
                <c:pt idx="297">
                  <c:v>0.41470000000000001</c:v>
                </c:pt>
                <c:pt idx="298">
                  <c:v>0.41349999999999998</c:v>
                </c:pt>
                <c:pt idx="299">
                  <c:v>0.4083</c:v>
                </c:pt>
                <c:pt idx="300">
                  <c:v>0.40539999999999998</c:v>
                </c:pt>
                <c:pt idx="301">
                  <c:v>0.4073</c:v>
                </c:pt>
                <c:pt idx="302">
                  <c:v>0.40210000000000001</c:v>
                </c:pt>
                <c:pt idx="303">
                  <c:v>0.4073</c:v>
                </c:pt>
                <c:pt idx="304">
                  <c:v>0.40279999999999999</c:v>
                </c:pt>
                <c:pt idx="305">
                  <c:v>0.40639999999999998</c:v>
                </c:pt>
                <c:pt idx="306">
                  <c:v>0.40839999999999999</c:v>
                </c:pt>
                <c:pt idx="307">
                  <c:v>0.4017</c:v>
                </c:pt>
                <c:pt idx="308">
                  <c:v>0.40150000000000002</c:v>
                </c:pt>
                <c:pt idx="309">
                  <c:v>0.40360000000000001</c:v>
                </c:pt>
                <c:pt idx="310">
                  <c:v>0.39829999999999999</c:v>
                </c:pt>
                <c:pt idx="311">
                  <c:v>0.39929999999999999</c:v>
                </c:pt>
                <c:pt idx="312">
                  <c:v>0.39319999999999999</c:v>
                </c:pt>
                <c:pt idx="313">
                  <c:v>0.3841</c:v>
                </c:pt>
                <c:pt idx="314">
                  <c:v>0.3841</c:v>
                </c:pt>
                <c:pt idx="315">
                  <c:v>0.37669999999999998</c:v>
                </c:pt>
                <c:pt idx="316">
                  <c:v>0.36859999999999998</c:v>
                </c:pt>
                <c:pt idx="317">
                  <c:v>0.35899999999999999</c:v>
                </c:pt>
                <c:pt idx="318">
                  <c:v>0.35149999999999998</c:v>
                </c:pt>
                <c:pt idx="319">
                  <c:v>0.34179999999999999</c:v>
                </c:pt>
                <c:pt idx="320">
                  <c:v>0.33810000000000001</c:v>
                </c:pt>
                <c:pt idx="321">
                  <c:v>0.32819999999999999</c:v>
                </c:pt>
                <c:pt idx="322">
                  <c:v>0.31440000000000001</c:v>
                </c:pt>
                <c:pt idx="323">
                  <c:v>0.30599999999999999</c:v>
                </c:pt>
                <c:pt idx="324">
                  <c:v>0.29089999999999999</c:v>
                </c:pt>
                <c:pt idx="325">
                  <c:v>0.2893</c:v>
                </c:pt>
                <c:pt idx="326">
                  <c:v>0.27339999999999998</c:v>
                </c:pt>
                <c:pt idx="327">
                  <c:v>0.26429999999999998</c:v>
                </c:pt>
                <c:pt idx="328">
                  <c:v>0.25459999999999999</c:v>
                </c:pt>
                <c:pt idx="329">
                  <c:v>0.24279999999999999</c:v>
                </c:pt>
                <c:pt idx="330">
                  <c:v>0.23430000000000001</c:v>
                </c:pt>
                <c:pt idx="331">
                  <c:v>0.22559999999999999</c:v>
                </c:pt>
                <c:pt idx="332">
                  <c:v>0.2165</c:v>
                </c:pt>
                <c:pt idx="333">
                  <c:v>0.2117</c:v>
                </c:pt>
                <c:pt idx="334">
                  <c:v>0.2001</c:v>
                </c:pt>
                <c:pt idx="335">
                  <c:v>0.19450000000000001</c:v>
                </c:pt>
                <c:pt idx="336">
                  <c:v>0.18729999999999999</c:v>
                </c:pt>
                <c:pt idx="337">
                  <c:v>0.18160000000000001</c:v>
                </c:pt>
                <c:pt idx="338">
                  <c:v>0.17280000000000001</c:v>
                </c:pt>
                <c:pt idx="339">
                  <c:v>0.1681</c:v>
                </c:pt>
                <c:pt idx="340">
                  <c:v>0.1585</c:v>
                </c:pt>
                <c:pt idx="341">
                  <c:v>0.15279999999999999</c:v>
                </c:pt>
                <c:pt idx="342">
                  <c:v>0.1482</c:v>
                </c:pt>
                <c:pt idx="343">
                  <c:v>0.14530000000000001</c:v>
                </c:pt>
                <c:pt idx="344">
                  <c:v>0.1391</c:v>
                </c:pt>
                <c:pt idx="345">
                  <c:v>0.13719999999999999</c:v>
                </c:pt>
                <c:pt idx="346">
                  <c:v>0.13170000000000001</c:v>
                </c:pt>
                <c:pt idx="347">
                  <c:v>0.1275</c:v>
                </c:pt>
                <c:pt idx="348">
                  <c:v>0.1227</c:v>
                </c:pt>
                <c:pt idx="349">
                  <c:v>0.12039999999999999</c:v>
                </c:pt>
                <c:pt idx="350">
                  <c:v>0.12</c:v>
                </c:pt>
                <c:pt idx="351">
                  <c:v>0.115</c:v>
                </c:pt>
                <c:pt idx="352">
                  <c:v>0.11210000000000001</c:v>
                </c:pt>
                <c:pt idx="353">
                  <c:v>0.1086</c:v>
                </c:pt>
                <c:pt idx="354">
                  <c:v>0.108</c:v>
                </c:pt>
                <c:pt idx="355">
                  <c:v>0.10340000000000001</c:v>
                </c:pt>
                <c:pt idx="356">
                  <c:v>0.1038</c:v>
                </c:pt>
                <c:pt idx="357">
                  <c:v>9.9500000000000005E-2</c:v>
                </c:pt>
                <c:pt idx="358">
                  <c:v>9.64E-2</c:v>
                </c:pt>
                <c:pt idx="359">
                  <c:v>9.5399999999999999E-2</c:v>
                </c:pt>
                <c:pt idx="360">
                  <c:v>9.5200000000000007E-2</c:v>
                </c:pt>
                <c:pt idx="361">
                  <c:v>9.0899999999999995E-2</c:v>
                </c:pt>
                <c:pt idx="362">
                  <c:v>8.8400000000000006E-2</c:v>
                </c:pt>
                <c:pt idx="363">
                  <c:v>9.11E-2</c:v>
                </c:pt>
                <c:pt idx="364">
                  <c:v>8.6199999999999999E-2</c:v>
                </c:pt>
                <c:pt idx="365">
                  <c:v>8.4500000000000006E-2</c:v>
                </c:pt>
                <c:pt idx="366">
                  <c:v>8.4099999999999994E-2</c:v>
                </c:pt>
                <c:pt idx="367">
                  <c:v>8.1000000000000003E-2</c:v>
                </c:pt>
                <c:pt idx="368">
                  <c:v>7.6700000000000004E-2</c:v>
                </c:pt>
                <c:pt idx="369">
                  <c:v>7.7799999999999994E-2</c:v>
                </c:pt>
                <c:pt idx="370">
                  <c:v>7.6899999999999996E-2</c:v>
                </c:pt>
                <c:pt idx="371">
                  <c:v>7.3800000000000004E-2</c:v>
                </c:pt>
                <c:pt idx="372">
                  <c:v>7.1499999999999994E-2</c:v>
                </c:pt>
                <c:pt idx="373">
                  <c:v>6.8500000000000005E-2</c:v>
                </c:pt>
                <c:pt idx="374">
                  <c:v>6.7500000000000004E-2</c:v>
                </c:pt>
                <c:pt idx="375">
                  <c:v>6.7299999999999999E-2</c:v>
                </c:pt>
                <c:pt idx="376">
                  <c:v>6.5100000000000005E-2</c:v>
                </c:pt>
                <c:pt idx="377">
                  <c:v>6.13E-2</c:v>
                </c:pt>
                <c:pt idx="378">
                  <c:v>6.1899999999999997E-2</c:v>
                </c:pt>
                <c:pt idx="379">
                  <c:v>5.9200000000000003E-2</c:v>
                </c:pt>
                <c:pt idx="380">
                  <c:v>5.9299999999999999E-2</c:v>
                </c:pt>
                <c:pt idx="381">
                  <c:v>5.5599999999999997E-2</c:v>
                </c:pt>
                <c:pt idx="382">
                  <c:v>5.1200000000000002E-2</c:v>
                </c:pt>
                <c:pt idx="383">
                  <c:v>5.1999999999999998E-2</c:v>
                </c:pt>
                <c:pt idx="384">
                  <c:v>5.2699999999999997E-2</c:v>
                </c:pt>
                <c:pt idx="385">
                  <c:v>4.9299999999999997E-2</c:v>
                </c:pt>
                <c:pt idx="386">
                  <c:v>4.7199999999999999E-2</c:v>
                </c:pt>
                <c:pt idx="387">
                  <c:v>4.6699999999999998E-2</c:v>
                </c:pt>
                <c:pt idx="388">
                  <c:v>4.3999999999999997E-2</c:v>
                </c:pt>
                <c:pt idx="389">
                  <c:v>4.3200000000000002E-2</c:v>
                </c:pt>
                <c:pt idx="390">
                  <c:v>4.1500000000000002E-2</c:v>
                </c:pt>
                <c:pt idx="391">
                  <c:v>3.8399999999999997E-2</c:v>
                </c:pt>
                <c:pt idx="392">
                  <c:v>3.9300000000000002E-2</c:v>
                </c:pt>
                <c:pt idx="393">
                  <c:v>3.7199999999999997E-2</c:v>
                </c:pt>
                <c:pt idx="394">
                  <c:v>3.4599999999999999E-2</c:v>
                </c:pt>
                <c:pt idx="395">
                  <c:v>3.5400000000000001E-2</c:v>
                </c:pt>
                <c:pt idx="396">
                  <c:v>3.1E-2</c:v>
                </c:pt>
                <c:pt idx="397">
                  <c:v>3.1099999999999999E-2</c:v>
                </c:pt>
                <c:pt idx="398">
                  <c:v>3.1300000000000001E-2</c:v>
                </c:pt>
                <c:pt idx="399">
                  <c:v>2.9000000000000001E-2</c:v>
                </c:pt>
                <c:pt idx="400">
                  <c:v>2.8500000000000001E-2</c:v>
                </c:pt>
                <c:pt idx="401">
                  <c:v>2.8799999999999999E-2</c:v>
                </c:pt>
                <c:pt idx="402">
                  <c:v>2.69E-2</c:v>
                </c:pt>
                <c:pt idx="403">
                  <c:v>2.5399999999999999E-2</c:v>
                </c:pt>
                <c:pt idx="404">
                  <c:v>2.4799999999999999E-2</c:v>
                </c:pt>
                <c:pt idx="405">
                  <c:v>2.35E-2</c:v>
                </c:pt>
                <c:pt idx="406">
                  <c:v>2.1700000000000001E-2</c:v>
                </c:pt>
                <c:pt idx="407">
                  <c:v>2.2200000000000001E-2</c:v>
                </c:pt>
                <c:pt idx="408">
                  <c:v>0.02</c:v>
                </c:pt>
                <c:pt idx="409">
                  <c:v>1.83E-2</c:v>
                </c:pt>
                <c:pt idx="410">
                  <c:v>2.1100000000000001E-2</c:v>
                </c:pt>
                <c:pt idx="411">
                  <c:v>1.8499999999999999E-2</c:v>
                </c:pt>
                <c:pt idx="412">
                  <c:v>1.9199999999999998E-2</c:v>
                </c:pt>
                <c:pt idx="413">
                  <c:v>1.8100000000000002E-2</c:v>
                </c:pt>
                <c:pt idx="414">
                  <c:v>1.6500000000000001E-2</c:v>
                </c:pt>
                <c:pt idx="415">
                  <c:v>1.5800000000000002E-2</c:v>
                </c:pt>
                <c:pt idx="416">
                  <c:v>1.5599999999999999E-2</c:v>
                </c:pt>
                <c:pt idx="417">
                  <c:v>1.44E-2</c:v>
                </c:pt>
                <c:pt idx="418">
                  <c:v>1.5299999999999999E-2</c:v>
                </c:pt>
                <c:pt idx="419">
                  <c:v>1.2500000000000001E-2</c:v>
                </c:pt>
                <c:pt idx="420">
                  <c:v>1.5100000000000001E-2</c:v>
                </c:pt>
                <c:pt idx="421">
                  <c:v>1.1900000000000001E-2</c:v>
                </c:pt>
                <c:pt idx="422">
                  <c:v>1.2999999999999999E-2</c:v>
                </c:pt>
                <c:pt idx="423">
                  <c:v>1.29E-2</c:v>
                </c:pt>
                <c:pt idx="424">
                  <c:v>1.3100000000000001E-2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emission!$L$1</c:f>
              <c:strCache>
                <c:ptCount val="1"/>
                <c:pt idx="0">
                  <c:v>Alexa 546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emission!$L$2:$L$577</c:f>
              <c:numCache>
                <c:formatCode>General</c:formatCode>
                <c:ptCount val="576"/>
                <c:pt idx="230">
                  <c:v>2.7E-2</c:v>
                </c:pt>
                <c:pt idx="231">
                  <c:v>1.89E-2</c:v>
                </c:pt>
                <c:pt idx="232">
                  <c:v>1.0500000000000001E-2</c:v>
                </c:pt>
                <c:pt idx="233">
                  <c:v>8.0999999999999996E-3</c:v>
                </c:pt>
                <c:pt idx="234">
                  <c:v>8.5000000000000006E-3</c:v>
                </c:pt>
                <c:pt idx="235">
                  <c:v>9.4999999999999998E-3</c:v>
                </c:pt>
                <c:pt idx="236">
                  <c:v>1.1599999999999999E-2</c:v>
                </c:pt>
                <c:pt idx="237">
                  <c:v>1.3599999999999999E-2</c:v>
                </c:pt>
                <c:pt idx="238">
                  <c:v>1.5299999999999999E-2</c:v>
                </c:pt>
                <c:pt idx="239">
                  <c:v>1.8499999999999999E-2</c:v>
                </c:pt>
                <c:pt idx="240">
                  <c:v>2.18E-2</c:v>
                </c:pt>
                <c:pt idx="241">
                  <c:v>2.5999999999999999E-2</c:v>
                </c:pt>
                <c:pt idx="242">
                  <c:v>3.1399999999999997E-2</c:v>
                </c:pt>
                <c:pt idx="243">
                  <c:v>3.6900000000000002E-2</c:v>
                </c:pt>
                <c:pt idx="244">
                  <c:v>4.3299999999999998E-2</c:v>
                </c:pt>
                <c:pt idx="245">
                  <c:v>5.1400000000000001E-2</c:v>
                </c:pt>
                <c:pt idx="246">
                  <c:v>6.3200000000000006E-2</c:v>
                </c:pt>
                <c:pt idx="247">
                  <c:v>7.5300000000000006E-2</c:v>
                </c:pt>
                <c:pt idx="248">
                  <c:v>9.2999999999999999E-2</c:v>
                </c:pt>
                <c:pt idx="249">
                  <c:v>0.1108</c:v>
                </c:pt>
                <c:pt idx="250">
                  <c:v>0.1336</c:v>
                </c:pt>
                <c:pt idx="251">
                  <c:v>0.15770000000000001</c:v>
                </c:pt>
                <c:pt idx="252">
                  <c:v>0.18629999999999999</c:v>
                </c:pt>
                <c:pt idx="253">
                  <c:v>0.21829999999999999</c:v>
                </c:pt>
                <c:pt idx="254">
                  <c:v>0.25459999999999999</c:v>
                </c:pt>
                <c:pt idx="255">
                  <c:v>0.29349999999999998</c:v>
                </c:pt>
                <c:pt idx="256">
                  <c:v>0.33789999999999998</c:v>
                </c:pt>
                <c:pt idx="257">
                  <c:v>0.38490000000000002</c:v>
                </c:pt>
                <c:pt idx="258">
                  <c:v>0.42920000000000003</c:v>
                </c:pt>
                <c:pt idx="259">
                  <c:v>0.47910000000000003</c:v>
                </c:pt>
                <c:pt idx="260">
                  <c:v>0.53010000000000002</c:v>
                </c:pt>
                <c:pt idx="261">
                  <c:v>0.58989999999999998</c:v>
                </c:pt>
                <c:pt idx="262">
                  <c:v>0.64849999999999997</c:v>
                </c:pt>
                <c:pt idx="263">
                  <c:v>0.70379999999999998</c:v>
                </c:pt>
                <c:pt idx="264">
                  <c:v>0.75580000000000003</c:v>
                </c:pt>
                <c:pt idx="265">
                  <c:v>0.80310000000000004</c:v>
                </c:pt>
                <c:pt idx="266">
                  <c:v>0.84419999999999995</c:v>
                </c:pt>
                <c:pt idx="267">
                  <c:v>0.89</c:v>
                </c:pt>
                <c:pt idx="268">
                  <c:v>0.92279999999999995</c:v>
                </c:pt>
                <c:pt idx="269">
                  <c:v>0.95150000000000001</c:v>
                </c:pt>
                <c:pt idx="270">
                  <c:v>0.9728</c:v>
                </c:pt>
                <c:pt idx="271">
                  <c:v>0.98829999999999996</c:v>
                </c:pt>
                <c:pt idx="272">
                  <c:v>1</c:v>
                </c:pt>
                <c:pt idx="273">
                  <c:v>0.99729999999999996</c:v>
                </c:pt>
                <c:pt idx="274">
                  <c:v>0.99339999999999995</c:v>
                </c:pt>
                <c:pt idx="275">
                  <c:v>0.98380000000000001</c:v>
                </c:pt>
                <c:pt idx="276">
                  <c:v>0.97629999999999995</c:v>
                </c:pt>
                <c:pt idx="277">
                  <c:v>0.94769999999999999</c:v>
                </c:pt>
                <c:pt idx="278">
                  <c:v>0.92669999999999997</c:v>
                </c:pt>
                <c:pt idx="279">
                  <c:v>0.90349999999999997</c:v>
                </c:pt>
                <c:pt idx="280">
                  <c:v>0.87090000000000001</c:v>
                </c:pt>
                <c:pt idx="281">
                  <c:v>0.84540000000000004</c:v>
                </c:pt>
                <c:pt idx="282">
                  <c:v>0.81340000000000001</c:v>
                </c:pt>
                <c:pt idx="283">
                  <c:v>0.77959999999999996</c:v>
                </c:pt>
                <c:pt idx="284">
                  <c:v>0.74139999999999995</c:v>
                </c:pt>
                <c:pt idx="285">
                  <c:v>0.7077</c:v>
                </c:pt>
                <c:pt idx="286">
                  <c:v>0.67030000000000001</c:v>
                </c:pt>
                <c:pt idx="287">
                  <c:v>0.64190000000000003</c:v>
                </c:pt>
                <c:pt idx="288">
                  <c:v>0.61099999999999999</c:v>
                </c:pt>
                <c:pt idx="289">
                  <c:v>0.5786</c:v>
                </c:pt>
                <c:pt idx="290">
                  <c:v>0.55279999999999996</c:v>
                </c:pt>
                <c:pt idx="291">
                  <c:v>0.52800000000000002</c:v>
                </c:pt>
                <c:pt idx="292">
                  <c:v>0.50190000000000001</c:v>
                </c:pt>
                <c:pt idx="293">
                  <c:v>0.47820000000000001</c:v>
                </c:pt>
                <c:pt idx="294">
                  <c:v>0.45579999999999998</c:v>
                </c:pt>
                <c:pt idx="295">
                  <c:v>0.4345</c:v>
                </c:pt>
                <c:pt idx="296">
                  <c:v>0.41670000000000001</c:v>
                </c:pt>
                <c:pt idx="297">
                  <c:v>0.39929999999999999</c:v>
                </c:pt>
                <c:pt idx="298">
                  <c:v>0.3795</c:v>
                </c:pt>
                <c:pt idx="299">
                  <c:v>0.36370000000000002</c:v>
                </c:pt>
                <c:pt idx="300">
                  <c:v>0.34920000000000001</c:v>
                </c:pt>
                <c:pt idx="301">
                  <c:v>0.33650000000000002</c:v>
                </c:pt>
                <c:pt idx="302">
                  <c:v>0.32129999999999997</c:v>
                </c:pt>
                <c:pt idx="303">
                  <c:v>0.3135</c:v>
                </c:pt>
                <c:pt idx="304">
                  <c:v>0.2999</c:v>
                </c:pt>
                <c:pt idx="305">
                  <c:v>0.2903</c:v>
                </c:pt>
                <c:pt idx="306">
                  <c:v>0.28079999999999999</c:v>
                </c:pt>
                <c:pt idx="307">
                  <c:v>0.27350000000000002</c:v>
                </c:pt>
                <c:pt idx="308">
                  <c:v>0.26340000000000002</c:v>
                </c:pt>
                <c:pt idx="309">
                  <c:v>0.2626</c:v>
                </c:pt>
                <c:pt idx="310">
                  <c:v>0.25679999999999997</c:v>
                </c:pt>
                <c:pt idx="311">
                  <c:v>0.25090000000000001</c:v>
                </c:pt>
                <c:pt idx="312">
                  <c:v>0.24660000000000001</c:v>
                </c:pt>
                <c:pt idx="313">
                  <c:v>0.24560000000000001</c:v>
                </c:pt>
                <c:pt idx="314">
                  <c:v>0.2404</c:v>
                </c:pt>
                <c:pt idx="315">
                  <c:v>0.2366</c:v>
                </c:pt>
                <c:pt idx="316">
                  <c:v>0.23419999999999999</c:v>
                </c:pt>
                <c:pt idx="317">
                  <c:v>0.23</c:v>
                </c:pt>
                <c:pt idx="318">
                  <c:v>0.22720000000000001</c:v>
                </c:pt>
                <c:pt idx="319">
                  <c:v>0.2253</c:v>
                </c:pt>
                <c:pt idx="320">
                  <c:v>0.22470000000000001</c:v>
                </c:pt>
                <c:pt idx="321">
                  <c:v>0.2185</c:v>
                </c:pt>
                <c:pt idx="322">
                  <c:v>0.2172</c:v>
                </c:pt>
                <c:pt idx="323">
                  <c:v>0.2127</c:v>
                </c:pt>
                <c:pt idx="324">
                  <c:v>0.2092</c:v>
                </c:pt>
                <c:pt idx="325">
                  <c:v>0.20449999999999999</c:v>
                </c:pt>
                <c:pt idx="326">
                  <c:v>0.2016</c:v>
                </c:pt>
                <c:pt idx="327">
                  <c:v>0.19819999999999999</c:v>
                </c:pt>
                <c:pt idx="328">
                  <c:v>0.19350000000000001</c:v>
                </c:pt>
                <c:pt idx="329">
                  <c:v>0.18890000000000001</c:v>
                </c:pt>
                <c:pt idx="330">
                  <c:v>0.1845</c:v>
                </c:pt>
                <c:pt idx="331">
                  <c:v>0.18029999999999999</c:v>
                </c:pt>
                <c:pt idx="332">
                  <c:v>0.1719</c:v>
                </c:pt>
                <c:pt idx="333">
                  <c:v>0.1663</c:v>
                </c:pt>
                <c:pt idx="334">
                  <c:v>0.1615</c:v>
                </c:pt>
                <c:pt idx="335">
                  <c:v>0.1573</c:v>
                </c:pt>
                <c:pt idx="336">
                  <c:v>0.15160000000000001</c:v>
                </c:pt>
                <c:pt idx="337">
                  <c:v>0.1394</c:v>
                </c:pt>
                <c:pt idx="338">
                  <c:v>0.1361</c:v>
                </c:pt>
                <c:pt idx="339">
                  <c:v>0.1293</c:v>
                </c:pt>
                <c:pt idx="340">
                  <c:v>0.1244</c:v>
                </c:pt>
                <c:pt idx="341">
                  <c:v>0.1176</c:v>
                </c:pt>
                <c:pt idx="342">
                  <c:v>0.11210000000000001</c:v>
                </c:pt>
                <c:pt idx="343">
                  <c:v>0.10730000000000001</c:v>
                </c:pt>
                <c:pt idx="344">
                  <c:v>0.1028</c:v>
                </c:pt>
                <c:pt idx="345">
                  <c:v>9.9099999999999994E-2</c:v>
                </c:pt>
                <c:pt idx="346">
                  <c:v>9.5100000000000004E-2</c:v>
                </c:pt>
                <c:pt idx="347">
                  <c:v>9.06E-2</c:v>
                </c:pt>
                <c:pt idx="348">
                  <c:v>8.8599999999999998E-2</c:v>
                </c:pt>
                <c:pt idx="349">
                  <c:v>8.4599999999999995E-2</c:v>
                </c:pt>
                <c:pt idx="350">
                  <c:v>8.1799999999999998E-2</c:v>
                </c:pt>
                <c:pt idx="351">
                  <c:v>7.8E-2</c:v>
                </c:pt>
                <c:pt idx="352">
                  <c:v>7.51E-2</c:v>
                </c:pt>
                <c:pt idx="353">
                  <c:v>7.2599999999999998E-2</c:v>
                </c:pt>
                <c:pt idx="354">
                  <c:v>7.0300000000000001E-2</c:v>
                </c:pt>
                <c:pt idx="355">
                  <c:v>6.6299999999999998E-2</c:v>
                </c:pt>
                <c:pt idx="356">
                  <c:v>6.3899999999999998E-2</c:v>
                </c:pt>
                <c:pt idx="357">
                  <c:v>6.2E-2</c:v>
                </c:pt>
                <c:pt idx="358">
                  <c:v>5.9400000000000001E-2</c:v>
                </c:pt>
                <c:pt idx="359">
                  <c:v>5.7099999999999998E-2</c:v>
                </c:pt>
                <c:pt idx="360">
                  <c:v>5.5300000000000002E-2</c:v>
                </c:pt>
                <c:pt idx="361">
                  <c:v>5.33E-2</c:v>
                </c:pt>
                <c:pt idx="362">
                  <c:v>5.0999999999999997E-2</c:v>
                </c:pt>
                <c:pt idx="363">
                  <c:v>4.9299999999999997E-2</c:v>
                </c:pt>
                <c:pt idx="364">
                  <c:v>4.7300000000000002E-2</c:v>
                </c:pt>
                <c:pt idx="365">
                  <c:v>4.6100000000000002E-2</c:v>
                </c:pt>
                <c:pt idx="366">
                  <c:v>4.41E-2</c:v>
                </c:pt>
                <c:pt idx="367">
                  <c:v>4.3099999999999999E-2</c:v>
                </c:pt>
                <c:pt idx="368">
                  <c:v>4.1200000000000001E-2</c:v>
                </c:pt>
                <c:pt idx="369">
                  <c:v>4.0500000000000001E-2</c:v>
                </c:pt>
                <c:pt idx="370">
                  <c:v>3.8100000000000002E-2</c:v>
                </c:pt>
                <c:pt idx="371">
                  <c:v>3.7100000000000001E-2</c:v>
                </c:pt>
                <c:pt idx="372">
                  <c:v>3.7100000000000001E-2</c:v>
                </c:pt>
                <c:pt idx="373">
                  <c:v>3.5499999999999997E-2</c:v>
                </c:pt>
                <c:pt idx="374">
                  <c:v>3.4599999999999999E-2</c:v>
                </c:pt>
                <c:pt idx="375">
                  <c:v>3.4099999999999998E-2</c:v>
                </c:pt>
                <c:pt idx="376">
                  <c:v>3.2800000000000003E-2</c:v>
                </c:pt>
                <c:pt idx="377">
                  <c:v>3.1600000000000003E-2</c:v>
                </c:pt>
                <c:pt idx="378">
                  <c:v>3.2599999999999997E-2</c:v>
                </c:pt>
                <c:pt idx="379">
                  <c:v>3.1199999999999999E-2</c:v>
                </c:pt>
                <c:pt idx="380">
                  <c:v>2.98E-2</c:v>
                </c:pt>
                <c:pt idx="381">
                  <c:v>2.9399999999999999E-2</c:v>
                </c:pt>
                <c:pt idx="382">
                  <c:v>2.9399999999999999E-2</c:v>
                </c:pt>
                <c:pt idx="383">
                  <c:v>2.8299999999999999E-2</c:v>
                </c:pt>
                <c:pt idx="384">
                  <c:v>2.7300000000000001E-2</c:v>
                </c:pt>
                <c:pt idx="385">
                  <c:v>2.6700000000000002E-2</c:v>
                </c:pt>
                <c:pt idx="386">
                  <c:v>2.4199999999999999E-2</c:v>
                </c:pt>
                <c:pt idx="387">
                  <c:v>2.4799999999999999E-2</c:v>
                </c:pt>
                <c:pt idx="388">
                  <c:v>2.4899999999999999E-2</c:v>
                </c:pt>
                <c:pt idx="389">
                  <c:v>2.3300000000000001E-2</c:v>
                </c:pt>
                <c:pt idx="390">
                  <c:v>2.2800000000000001E-2</c:v>
                </c:pt>
                <c:pt idx="391">
                  <c:v>2.41E-2</c:v>
                </c:pt>
                <c:pt idx="392">
                  <c:v>2.2200000000000001E-2</c:v>
                </c:pt>
                <c:pt idx="393">
                  <c:v>2.23E-2</c:v>
                </c:pt>
                <c:pt idx="394">
                  <c:v>2.1499999999999998E-2</c:v>
                </c:pt>
                <c:pt idx="395">
                  <c:v>2.1600000000000001E-2</c:v>
                </c:pt>
                <c:pt idx="396">
                  <c:v>2.1000000000000001E-2</c:v>
                </c:pt>
                <c:pt idx="397">
                  <c:v>1.9400000000000001E-2</c:v>
                </c:pt>
                <c:pt idx="398">
                  <c:v>2.0299999999999999E-2</c:v>
                </c:pt>
                <c:pt idx="399">
                  <c:v>1.9800000000000002E-2</c:v>
                </c:pt>
                <c:pt idx="400">
                  <c:v>1.83E-2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emission!$M$1</c:f>
              <c:strCache>
                <c:ptCount val="1"/>
                <c:pt idx="0">
                  <c:v>TRITC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emission!$M$2:$M$577</c:f>
              <c:numCache>
                <c:formatCode>General</c:formatCode>
                <c:ptCount val="576"/>
                <c:pt idx="230">
                  <c:v>7.1999999999999998E-3</c:v>
                </c:pt>
                <c:pt idx="231">
                  <c:v>7.6E-3</c:v>
                </c:pt>
                <c:pt idx="232">
                  <c:v>8.6E-3</c:v>
                </c:pt>
                <c:pt idx="233">
                  <c:v>9.7999999999999997E-3</c:v>
                </c:pt>
                <c:pt idx="234">
                  <c:v>1.12E-2</c:v>
                </c:pt>
                <c:pt idx="235">
                  <c:v>1.3100000000000001E-2</c:v>
                </c:pt>
                <c:pt idx="236">
                  <c:v>1.5900000000000001E-2</c:v>
                </c:pt>
                <c:pt idx="237">
                  <c:v>1.8700000000000001E-2</c:v>
                </c:pt>
                <c:pt idx="238">
                  <c:v>2.2100000000000002E-2</c:v>
                </c:pt>
                <c:pt idx="239">
                  <c:v>2.5899999999999999E-2</c:v>
                </c:pt>
                <c:pt idx="240">
                  <c:v>3.1199999999999999E-2</c:v>
                </c:pt>
                <c:pt idx="241">
                  <c:v>3.85E-2</c:v>
                </c:pt>
                <c:pt idx="242">
                  <c:v>4.5400000000000003E-2</c:v>
                </c:pt>
                <c:pt idx="243">
                  <c:v>5.4600000000000003E-2</c:v>
                </c:pt>
                <c:pt idx="244">
                  <c:v>6.3700000000000007E-2</c:v>
                </c:pt>
                <c:pt idx="245">
                  <c:v>7.4899999999999994E-2</c:v>
                </c:pt>
                <c:pt idx="246">
                  <c:v>8.7499999999999994E-2</c:v>
                </c:pt>
                <c:pt idx="247">
                  <c:v>0.1031</c:v>
                </c:pt>
                <c:pt idx="248">
                  <c:v>0.1181</c:v>
                </c:pt>
                <c:pt idx="249">
                  <c:v>0.1389</c:v>
                </c:pt>
                <c:pt idx="250">
                  <c:v>0.16</c:v>
                </c:pt>
                <c:pt idx="251">
                  <c:v>0.1845</c:v>
                </c:pt>
                <c:pt idx="252">
                  <c:v>0.20860000000000001</c:v>
                </c:pt>
                <c:pt idx="253">
                  <c:v>0.2389</c:v>
                </c:pt>
                <c:pt idx="254">
                  <c:v>0.27339999999999998</c:v>
                </c:pt>
                <c:pt idx="255">
                  <c:v>0.30759999999999998</c:v>
                </c:pt>
                <c:pt idx="256">
                  <c:v>0.34549999999999997</c:v>
                </c:pt>
                <c:pt idx="257">
                  <c:v>0.38140000000000002</c:v>
                </c:pt>
                <c:pt idx="258">
                  <c:v>0.42130000000000001</c:v>
                </c:pt>
                <c:pt idx="259">
                  <c:v>0.46360000000000001</c:v>
                </c:pt>
                <c:pt idx="260">
                  <c:v>0.50639999999999996</c:v>
                </c:pt>
                <c:pt idx="261">
                  <c:v>0.55159999999999998</c:v>
                </c:pt>
                <c:pt idx="262">
                  <c:v>0.59660000000000002</c:v>
                </c:pt>
                <c:pt idx="263">
                  <c:v>0.64059999999999995</c:v>
                </c:pt>
                <c:pt idx="264">
                  <c:v>0.68149999999999999</c:v>
                </c:pt>
                <c:pt idx="265">
                  <c:v>0.72450000000000003</c:v>
                </c:pt>
                <c:pt idx="266">
                  <c:v>0.76339999999999997</c:v>
                </c:pt>
                <c:pt idx="267">
                  <c:v>0.80379999999999996</c:v>
                </c:pt>
                <c:pt idx="268">
                  <c:v>0.83620000000000005</c:v>
                </c:pt>
                <c:pt idx="269">
                  <c:v>0.86909999999999998</c:v>
                </c:pt>
                <c:pt idx="270">
                  <c:v>0.9002</c:v>
                </c:pt>
                <c:pt idx="271">
                  <c:v>0.92530000000000001</c:v>
                </c:pt>
                <c:pt idx="272">
                  <c:v>0.94810000000000005</c:v>
                </c:pt>
                <c:pt idx="273">
                  <c:v>0.96599999999999997</c:v>
                </c:pt>
                <c:pt idx="274">
                  <c:v>0.98160000000000003</c:v>
                </c:pt>
                <c:pt idx="275">
                  <c:v>0.98880000000000001</c:v>
                </c:pt>
                <c:pt idx="276">
                  <c:v>0.99690000000000001</c:v>
                </c:pt>
                <c:pt idx="277">
                  <c:v>0.99739999999999995</c:v>
                </c:pt>
                <c:pt idx="278">
                  <c:v>1</c:v>
                </c:pt>
                <c:pt idx="279">
                  <c:v>0.99590000000000001</c:v>
                </c:pt>
                <c:pt idx="280">
                  <c:v>0.98780000000000001</c:v>
                </c:pt>
                <c:pt idx="281">
                  <c:v>0.9758</c:v>
                </c:pt>
                <c:pt idx="282">
                  <c:v>0.96060000000000001</c:v>
                </c:pt>
                <c:pt idx="283">
                  <c:v>0.94889999999999997</c:v>
                </c:pt>
                <c:pt idx="284">
                  <c:v>0.93169999999999997</c:v>
                </c:pt>
                <c:pt idx="285">
                  <c:v>0.91200000000000003</c:v>
                </c:pt>
                <c:pt idx="286">
                  <c:v>0.89159999999999995</c:v>
                </c:pt>
                <c:pt idx="287">
                  <c:v>0.86680000000000001</c:v>
                </c:pt>
                <c:pt idx="288">
                  <c:v>0.84030000000000005</c:v>
                </c:pt>
                <c:pt idx="289">
                  <c:v>0.81369999999999998</c:v>
                </c:pt>
                <c:pt idx="290">
                  <c:v>0.79120000000000001</c:v>
                </c:pt>
                <c:pt idx="291">
                  <c:v>0.76519999999999999</c:v>
                </c:pt>
                <c:pt idx="292">
                  <c:v>0.73899999999999999</c:v>
                </c:pt>
                <c:pt idx="293">
                  <c:v>0.71560000000000001</c:v>
                </c:pt>
                <c:pt idx="294">
                  <c:v>0.69120000000000004</c:v>
                </c:pt>
                <c:pt idx="295">
                  <c:v>0.66869999999999996</c:v>
                </c:pt>
                <c:pt idx="296">
                  <c:v>0.64319999999999999</c:v>
                </c:pt>
                <c:pt idx="297">
                  <c:v>0.61919999999999997</c:v>
                </c:pt>
                <c:pt idx="298">
                  <c:v>0.59570000000000001</c:v>
                </c:pt>
                <c:pt idx="299">
                  <c:v>0.57399999999999995</c:v>
                </c:pt>
                <c:pt idx="300">
                  <c:v>0.55379999999999996</c:v>
                </c:pt>
                <c:pt idx="301">
                  <c:v>0.53539999999999999</c:v>
                </c:pt>
                <c:pt idx="302">
                  <c:v>0.5171</c:v>
                </c:pt>
                <c:pt idx="303">
                  <c:v>0.496</c:v>
                </c:pt>
                <c:pt idx="304">
                  <c:v>0.48010000000000003</c:v>
                </c:pt>
                <c:pt idx="305">
                  <c:v>0.46429999999999999</c:v>
                </c:pt>
                <c:pt idx="306">
                  <c:v>0.44840000000000002</c:v>
                </c:pt>
                <c:pt idx="307">
                  <c:v>0.43240000000000001</c:v>
                </c:pt>
                <c:pt idx="308">
                  <c:v>0.41789999999999999</c:v>
                </c:pt>
                <c:pt idx="309">
                  <c:v>0.40529999999999999</c:v>
                </c:pt>
                <c:pt idx="310">
                  <c:v>0.39369999999999999</c:v>
                </c:pt>
                <c:pt idx="311">
                  <c:v>0.3821</c:v>
                </c:pt>
                <c:pt idx="312">
                  <c:v>0.37269999999999998</c:v>
                </c:pt>
                <c:pt idx="313">
                  <c:v>0.36399999999999999</c:v>
                </c:pt>
                <c:pt idx="314">
                  <c:v>0.35349999999999998</c:v>
                </c:pt>
                <c:pt idx="315">
                  <c:v>0.34549999999999997</c:v>
                </c:pt>
                <c:pt idx="316">
                  <c:v>0.33610000000000001</c:v>
                </c:pt>
                <c:pt idx="317">
                  <c:v>0.32819999999999999</c:v>
                </c:pt>
                <c:pt idx="318">
                  <c:v>0.3226</c:v>
                </c:pt>
                <c:pt idx="319">
                  <c:v>0.314</c:v>
                </c:pt>
                <c:pt idx="320">
                  <c:v>0.30719999999999997</c:v>
                </c:pt>
                <c:pt idx="321">
                  <c:v>0.30070000000000002</c:v>
                </c:pt>
                <c:pt idx="322">
                  <c:v>0.29580000000000001</c:v>
                </c:pt>
                <c:pt idx="323">
                  <c:v>0.29249999999999998</c:v>
                </c:pt>
                <c:pt idx="324">
                  <c:v>0.2868</c:v>
                </c:pt>
                <c:pt idx="325">
                  <c:v>0.28000000000000003</c:v>
                </c:pt>
                <c:pt idx="326">
                  <c:v>0.27589999999999998</c:v>
                </c:pt>
                <c:pt idx="327">
                  <c:v>0.2707</c:v>
                </c:pt>
                <c:pt idx="328">
                  <c:v>0.26429999999999998</c:v>
                </c:pt>
                <c:pt idx="329">
                  <c:v>0.26040000000000002</c:v>
                </c:pt>
                <c:pt idx="330">
                  <c:v>0.25480000000000003</c:v>
                </c:pt>
                <c:pt idx="331">
                  <c:v>0.24990000000000001</c:v>
                </c:pt>
                <c:pt idx="332">
                  <c:v>0.24479999999999999</c:v>
                </c:pt>
                <c:pt idx="333">
                  <c:v>0.23910000000000001</c:v>
                </c:pt>
                <c:pt idx="334">
                  <c:v>0.2346</c:v>
                </c:pt>
                <c:pt idx="335">
                  <c:v>0.2298</c:v>
                </c:pt>
                <c:pt idx="336">
                  <c:v>0.2233</c:v>
                </c:pt>
                <c:pt idx="337">
                  <c:v>0.2195</c:v>
                </c:pt>
                <c:pt idx="338">
                  <c:v>0.21299999999999999</c:v>
                </c:pt>
                <c:pt idx="339">
                  <c:v>0.20699999999999999</c:v>
                </c:pt>
                <c:pt idx="340">
                  <c:v>0.20230000000000001</c:v>
                </c:pt>
                <c:pt idx="341">
                  <c:v>0.19489999999999999</c:v>
                </c:pt>
                <c:pt idx="342">
                  <c:v>0.1908</c:v>
                </c:pt>
                <c:pt idx="343">
                  <c:v>0.18360000000000001</c:v>
                </c:pt>
                <c:pt idx="344">
                  <c:v>0.17949999999999999</c:v>
                </c:pt>
                <c:pt idx="345">
                  <c:v>0.17269999999999999</c:v>
                </c:pt>
                <c:pt idx="346">
                  <c:v>0.16819999999999999</c:v>
                </c:pt>
                <c:pt idx="347">
                  <c:v>0.16289999999999999</c:v>
                </c:pt>
                <c:pt idx="348">
                  <c:v>0.158</c:v>
                </c:pt>
                <c:pt idx="349">
                  <c:v>0.15310000000000001</c:v>
                </c:pt>
                <c:pt idx="350">
                  <c:v>0.14849999999999999</c:v>
                </c:pt>
                <c:pt idx="351">
                  <c:v>0.14360000000000001</c:v>
                </c:pt>
                <c:pt idx="352">
                  <c:v>0.1389</c:v>
                </c:pt>
                <c:pt idx="353">
                  <c:v>0.1343</c:v>
                </c:pt>
                <c:pt idx="354">
                  <c:v>0.1298</c:v>
                </c:pt>
                <c:pt idx="355">
                  <c:v>0.12559999999999999</c:v>
                </c:pt>
                <c:pt idx="356">
                  <c:v>0.12</c:v>
                </c:pt>
                <c:pt idx="357">
                  <c:v>0.11650000000000001</c:v>
                </c:pt>
                <c:pt idx="358">
                  <c:v>0.11210000000000001</c:v>
                </c:pt>
                <c:pt idx="359">
                  <c:v>0.1081</c:v>
                </c:pt>
                <c:pt idx="360">
                  <c:v>0.1047</c:v>
                </c:pt>
                <c:pt idx="361">
                  <c:v>0.1018</c:v>
                </c:pt>
                <c:pt idx="362">
                  <c:v>9.7600000000000006E-2</c:v>
                </c:pt>
                <c:pt idx="363">
                  <c:v>9.4200000000000006E-2</c:v>
                </c:pt>
                <c:pt idx="364">
                  <c:v>9.0800000000000006E-2</c:v>
                </c:pt>
                <c:pt idx="365">
                  <c:v>8.7300000000000003E-2</c:v>
                </c:pt>
                <c:pt idx="366">
                  <c:v>8.4000000000000005E-2</c:v>
                </c:pt>
                <c:pt idx="367">
                  <c:v>8.0299999999999996E-2</c:v>
                </c:pt>
                <c:pt idx="368">
                  <c:v>7.6600000000000001E-2</c:v>
                </c:pt>
                <c:pt idx="369">
                  <c:v>7.4099999999999999E-2</c:v>
                </c:pt>
                <c:pt idx="370">
                  <c:v>7.1400000000000005E-2</c:v>
                </c:pt>
                <c:pt idx="371">
                  <c:v>6.8400000000000002E-2</c:v>
                </c:pt>
                <c:pt idx="372">
                  <c:v>6.6600000000000006E-2</c:v>
                </c:pt>
                <c:pt idx="373">
                  <c:v>6.5000000000000002E-2</c:v>
                </c:pt>
                <c:pt idx="374">
                  <c:v>6.3399999999999998E-2</c:v>
                </c:pt>
                <c:pt idx="375">
                  <c:v>5.9900000000000002E-2</c:v>
                </c:pt>
                <c:pt idx="376">
                  <c:v>5.8799999999999998E-2</c:v>
                </c:pt>
                <c:pt idx="377">
                  <c:v>5.6899999999999999E-2</c:v>
                </c:pt>
                <c:pt idx="378">
                  <c:v>5.5E-2</c:v>
                </c:pt>
                <c:pt idx="379">
                  <c:v>5.4300000000000001E-2</c:v>
                </c:pt>
                <c:pt idx="380">
                  <c:v>5.2900000000000003E-2</c:v>
                </c:pt>
                <c:pt idx="381">
                  <c:v>5.1400000000000001E-2</c:v>
                </c:pt>
                <c:pt idx="382">
                  <c:v>5.0599999999999999E-2</c:v>
                </c:pt>
                <c:pt idx="383">
                  <c:v>4.9000000000000002E-2</c:v>
                </c:pt>
                <c:pt idx="384">
                  <c:v>4.7399999999999998E-2</c:v>
                </c:pt>
                <c:pt idx="385">
                  <c:v>4.6699999999999998E-2</c:v>
                </c:pt>
                <c:pt idx="386">
                  <c:v>4.5199999999999997E-2</c:v>
                </c:pt>
                <c:pt idx="387">
                  <c:v>4.4299999999999999E-2</c:v>
                </c:pt>
                <c:pt idx="388">
                  <c:v>4.3099999999999999E-2</c:v>
                </c:pt>
                <c:pt idx="389">
                  <c:v>4.3200000000000002E-2</c:v>
                </c:pt>
                <c:pt idx="390">
                  <c:v>4.1599999999999998E-2</c:v>
                </c:pt>
                <c:pt idx="391">
                  <c:v>4.07E-2</c:v>
                </c:pt>
                <c:pt idx="392">
                  <c:v>3.9600000000000003E-2</c:v>
                </c:pt>
                <c:pt idx="393">
                  <c:v>3.8300000000000001E-2</c:v>
                </c:pt>
                <c:pt idx="394">
                  <c:v>3.8100000000000002E-2</c:v>
                </c:pt>
                <c:pt idx="395">
                  <c:v>3.8300000000000001E-2</c:v>
                </c:pt>
                <c:pt idx="396">
                  <c:v>3.6900000000000002E-2</c:v>
                </c:pt>
                <c:pt idx="397">
                  <c:v>3.5499999999999997E-2</c:v>
                </c:pt>
                <c:pt idx="398">
                  <c:v>3.4700000000000002E-2</c:v>
                </c:pt>
                <c:pt idx="399">
                  <c:v>3.4200000000000001E-2</c:v>
                </c:pt>
                <c:pt idx="400">
                  <c:v>3.3000000000000002E-2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emission!$N$1</c:f>
              <c:strCache>
                <c:ptCount val="1"/>
                <c:pt idx="0">
                  <c:v>Alexa 568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emission!$N$2:$N$577</c:f>
              <c:numCache>
                <c:formatCode>General</c:formatCode>
                <c:ptCount val="576"/>
                <c:pt idx="255">
                  <c:v>3.5400000000000001E-2</c:v>
                </c:pt>
                <c:pt idx="256">
                  <c:v>2.7199999999999998E-2</c:v>
                </c:pt>
                <c:pt idx="257">
                  <c:v>2.01E-2</c:v>
                </c:pt>
                <c:pt idx="258">
                  <c:v>0.02</c:v>
                </c:pt>
                <c:pt idx="259">
                  <c:v>2.1100000000000001E-2</c:v>
                </c:pt>
                <c:pt idx="260">
                  <c:v>2.47E-2</c:v>
                </c:pt>
                <c:pt idx="261">
                  <c:v>2.8899999999999999E-2</c:v>
                </c:pt>
                <c:pt idx="262">
                  <c:v>3.2199999999999999E-2</c:v>
                </c:pt>
                <c:pt idx="263">
                  <c:v>3.7100000000000001E-2</c:v>
                </c:pt>
                <c:pt idx="264">
                  <c:v>4.3299999999999998E-2</c:v>
                </c:pt>
                <c:pt idx="265">
                  <c:v>0.05</c:v>
                </c:pt>
                <c:pt idx="266">
                  <c:v>5.6399999999999999E-2</c:v>
                </c:pt>
                <c:pt idx="267">
                  <c:v>6.54E-2</c:v>
                </c:pt>
                <c:pt idx="268">
                  <c:v>7.5600000000000001E-2</c:v>
                </c:pt>
                <c:pt idx="269">
                  <c:v>8.5099999999999995E-2</c:v>
                </c:pt>
                <c:pt idx="270">
                  <c:v>9.8299999999999998E-2</c:v>
                </c:pt>
                <c:pt idx="271">
                  <c:v>0.109</c:v>
                </c:pt>
                <c:pt idx="272">
                  <c:v>0.1232</c:v>
                </c:pt>
                <c:pt idx="273">
                  <c:v>0.14130000000000001</c:v>
                </c:pt>
                <c:pt idx="274">
                  <c:v>0.1573</c:v>
                </c:pt>
                <c:pt idx="275">
                  <c:v>0.18629999999999999</c:v>
                </c:pt>
                <c:pt idx="276">
                  <c:v>0.2082</c:v>
                </c:pt>
                <c:pt idx="277">
                  <c:v>0.23719999999999999</c:v>
                </c:pt>
                <c:pt idx="278">
                  <c:v>0.27050000000000002</c:v>
                </c:pt>
                <c:pt idx="279">
                  <c:v>0.30020000000000002</c:v>
                </c:pt>
                <c:pt idx="280">
                  <c:v>0.3352</c:v>
                </c:pt>
                <c:pt idx="281">
                  <c:v>0.37090000000000001</c:v>
                </c:pt>
                <c:pt idx="282">
                  <c:v>0.40699999999999997</c:v>
                </c:pt>
                <c:pt idx="283">
                  <c:v>0.44369999999999998</c:v>
                </c:pt>
                <c:pt idx="284">
                  <c:v>0.48520000000000002</c:v>
                </c:pt>
                <c:pt idx="285">
                  <c:v>0.5323</c:v>
                </c:pt>
                <c:pt idx="286">
                  <c:v>0.56559999999999999</c:v>
                </c:pt>
                <c:pt idx="287">
                  <c:v>0.60609999999999997</c:v>
                </c:pt>
                <c:pt idx="288">
                  <c:v>0.65049999999999997</c:v>
                </c:pt>
                <c:pt idx="289">
                  <c:v>0.68589999999999995</c:v>
                </c:pt>
                <c:pt idx="290">
                  <c:v>0.72450000000000003</c:v>
                </c:pt>
                <c:pt idx="291">
                  <c:v>0.76800000000000002</c:v>
                </c:pt>
                <c:pt idx="292">
                  <c:v>0.79800000000000004</c:v>
                </c:pt>
                <c:pt idx="293">
                  <c:v>0.83230000000000004</c:v>
                </c:pt>
                <c:pt idx="294">
                  <c:v>0.872</c:v>
                </c:pt>
                <c:pt idx="295">
                  <c:v>0.89700000000000002</c:v>
                </c:pt>
                <c:pt idx="296">
                  <c:v>0.92400000000000004</c:v>
                </c:pt>
                <c:pt idx="297">
                  <c:v>0.93969999999999998</c:v>
                </c:pt>
                <c:pt idx="298">
                  <c:v>0.95750000000000002</c:v>
                </c:pt>
                <c:pt idx="299">
                  <c:v>0.96779999999999999</c:v>
                </c:pt>
                <c:pt idx="300">
                  <c:v>0.9829</c:v>
                </c:pt>
                <c:pt idx="301">
                  <c:v>0.99080000000000001</c:v>
                </c:pt>
                <c:pt idx="302">
                  <c:v>0.99339999999999995</c:v>
                </c:pt>
                <c:pt idx="303">
                  <c:v>1</c:v>
                </c:pt>
                <c:pt idx="304">
                  <c:v>0.99390000000000001</c:v>
                </c:pt>
                <c:pt idx="305">
                  <c:v>0.98550000000000004</c:v>
                </c:pt>
                <c:pt idx="306">
                  <c:v>0.97170000000000001</c:v>
                </c:pt>
                <c:pt idx="307">
                  <c:v>0.95909999999999995</c:v>
                </c:pt>
                <c:pt idx="308">
                  <c:v>0.94240000000000002</c:v>
                </c:pt>
                <c:pt idx="309">
                  <c:v>0.93489999999999995</c:v>
                </c:pt>
                <c:pt idx="310">
                  <c:v>0.91290000000000004</c:v>
                </c:pt>
                <c:pt idx="311">
                  <c:v>0.88660000000000005</c:v>
                </c:pt>
                <c:pt idx="312">
                  <c:v>0.87070000000000003</c:v>
                </c:pt>
                <c:pt idx="313">
                  <c:v>0.84440000000000004</c:v>
                </c:pt>
                <c:pt idx="314">
                  <c:v>0.82130000000000003</c:v>
                </c:pt>
                <c:pt idx="315">
                  <c:v>0.80020000000000002</c:v>
                </c:pt>
                <c:pt idx="316">
                  <c:v>0.7732</c:v>
                </c:pt>
                <c:pt idx="317">
                  <c:v>0.75339999999999996</c:v>
                </c:pt>
                <c:pt idx="318">
                  <c:v>0.72489999999999999</c:v>
                </c:pt>
                <c:pt idx="319">
                  <c:v>0.7</c:v>
                </c:pt>
                <c:pt idx="320">
                  <c:v>0.6784</c:v>
                </c:pt>
                <c:pt idx="321">
                  <c:v>0.65090000000000003</c:v>
                </c:pt>
                <c:pt idx="322">
                  <c:v>0.62360000000000004</c:v>
                </c:pt>
                <c:pt idx="323">
                  <c:v>0.60170000000000001</c:v>
                </c:pt>
                <c:pt idx="324">
                  <c:v>0.58109999999999995</c:v>
                </c:pt>
                <c:pt idx="325">
                  <c:v>0.56179999999999997</c:v>
                </c:pt>
                <c:pt idx="326">
                  <c:v>0.54800000000000004</c:v>
                </c:pt>
                <c:pt idx="327">
                  <c:v>0.52600000000000002</c:v>
                </c:pt>
                <c:pt idx="328">
                  <c:v>0.50880000000000003</c:v>
                </c:pt>
                <c:pt idx="329">
                  <c:v>0.48749999999999999</c:v>
                </c:pt>
                <c:pt idx="330">
                  <c:v>0.47549999999999998</c:v>
                </c:pt>
                <c:pt idx="331">
                  <c:v>0.4556</c:v>
                </c:pt>
                <c:pt idx="332">
                  <c:v>0.44080000000000003</c:v>
                </c:pt>
                <c:pt idx="333">
                  <c:v>0.4325</c:v>
                </c:pt>
                <c:pt idx="334">
                  <c:v>0.41449999999999998</c:v>
                </c:pt>
                <c:pt idx="335">
                  <c:v>0.4032</c:v>
                </c:pt>
                <c:pt idx="336">
                  <c:v>0.3891</c:v>
                </c:pt>
                <c:pt idx="337">
                  <c:v>0.37830000000000003</c:v>
                </c:pt>
                <c:pt idx="338">
                  <c:v>0.37030000000000002</c:v>
                </c:pt>
                <c:pt idx="339">
                  <c:v>0.35630000000000001</c:v>
                </c:pt>
                <c:pt idx="340">
                  <c:v>0.34610000000000002</c:v>
                </c:pt>
                <c:pt idx="341">
                  <c:v>0.33300000000000002</c:v>
                </c:pt>
                <c:pt idx="342">
                  <c:v>0.32850000000000001</c:v>
                </c:pt>
                <c:pt idx="343">
                  <c:v>0.32329999999999998</c:v>
                </c:pt>
                <c:pt idx="344">
                  <c:v>0.31559999999999999</c:v>
                </c:pt>
                <c:pt idx="345">
                  <c:v>0.30780000000000002</c:v>
                </c:pt>
                <c:pt idx="346">
                  <c:v>0.3029</c:v>
                </c:pt>
                <c:pt idx="347">
                  <c:v>0.29239999999999999</c:v>
                </c:pt>
                <c:pt idx="348">
                  <c:v>0.29360000000000003</c:v>
                </c:pt>
                <c:pt idx="349">
                  <c:v>0.28289999999999998</c:v>
                </c:pt>
                <c:pt idx="350">
                  <c:v>0.27510000000000001</c:v>
                </c:pt>
                <c:pt idx="351">
                  <c:v>0.27460000000000001</c:v>
                </c:pt>
                <c:pt idx="352">
                  <c:v>0.26750000000000002</c:v>
                </c:pt>
                <c:pt idx="353">
                  <c:v>0.2616</c:v>
                </c:pt>
                <c:pt idx="354">
                  <c:v>0.2515</c:v>
                </c:pt>
                <c:pt idx="355">
                  <c:v>0.2447</c:v>
                </c:pt>
                <c:pt idx="356">
                  <c:v>0.2467</c:v>
                </c:pt>
                <c:pt idx="357">
                  <c:v>0.23669999999999999</c:v>
                </c:pt>
                <c:pt idx="358">
                  <c:v>0.2397</c:v>
                </c:pt>
                <c:pt idx="359">
                  <c:v>0.23230000000000001</c:v>
                </c:pt>
                <c:pt idx="360">
                  <c:v>0.2311</c:v>
                </c:pt>
                <c:pt idx="361">
                  <c:v>0.224</c:v>
                </c:pt>
                <c:pt idx="362">
                  <c:v>0.22570000000000001</c:v>
                </c:pt>
                <c:pt idx="363">
                  <c:v>0.222</c:v>
                </c:pt>
                <c:pt idx="364">
                  <c:v>0.2137</c:v>
                </c:pt>
                <c:pt idx="365">
                  <c:v>0.21160000000000001</c:v>
                </c:pt>
                <c:pt idx="366">
                  <c:v>0.20519999999999999</c:v>
                </c:pt>
                <c:pt idx="367">
                  <c:v>0.20200000000000001</c:v>
                </c:pt>
                <c:pt idx="368">
                  <c:v>0.19839999999999999</c:v>
                </c:pt>
                <c:pt idx="369">
                  <c:v>0.19259999999999999</c:v>
                </c:pt>
                <c:pt idx="370">
                  <c:v>0.18909999999999999</c:v>
                </c:pt>
                <c:pt idx="371">
                  <c:v>0.18129999999999999</c:v>
                </c:pt>
                <c:pt idx="372">
                  <c:v>0.1807</c:v>
                </c:pt>
                <c:pt idx="373">
                  <c:v>0.17879999999999999</c:v>
                </c:pt>
                <c:pt idx="374">
                  <c:v>0.17580000000000001</c:v>
                </c:pt>
                <c:pt idx="375">
                  <c:v>0.16539999999999999</c:v>
                </c:pt>
                <c:pt idx="376">
                  <c:v>0.16300000000000001</c:v>
                </c:pt>
                <c:pt idx="377">
                  <c:v>0.1545</c:v>
                </c:pt>
                <c:pt idx="378">
                  <c:v>0.14899999999999999</c:v>
                </c:pt>
                <c:pt idx="379">
                  <c:v>0.14580000000000001</c:v>
                </c:pt>
                <c:pt idx="380">
                  <c:v>0.1447</c:v>
                </c:pt>
                <c:pt idx="381">
                  <c:v>0.1406</c:v>
                </c:pt>
                <c:pt idx="382">
                  <c:v>0.13689999999999999</c:v>
                </c:pt>
                <c:pt idx="383">
                  <c:v>0.1298</c:v>
                </c:pt>
                <c:pt idx="384">
                  <c:v>0.12180000000000001</c:v>
                </c:pt>
                <c:pt idx="385">
                  <c:v>0.1172</c:v>
                </c:pt>
                <c:pt idx="386">
                  <c:v>0.1152</c:v>
                </c:pt>
                <c:pt idx="387">
                  <c:v>0.1123</c:v>
                </c:pt>
                <c:pt idx="388">
                  <c:v>0.1079</c:v>
                </c:pt>
                <c:pt idx="389">
                  <c:v>0.1026</c:v>
                </c:pt>
                <c:pt idx="390">
                  <c:v>0.1031</c:v>
                </c:pt>
                <c:pt idx="391">
                  <c:v>9.6799999999999997E-2</c:v>
                </c:pt>
                <c:pt idx="392">
                  <c:v>9.4100000000000003E-2</c:v>
                </c:pt>
                <c:pt idx="393">
                  <c:v>8.8700000000000001E-2</c:v>
                </c:pt>
                <c:pt idx="394">
                  <c:v>8.9899999999999994E-2</c:v>
                </c:pt>
                <c:pt idx="395">
                  <c:v>8.5300000000000001E-2</c:v>
                </c:pt>
                <c:pt idx="396">
                  <c:v>8.6699999999999999E-2</c:v>
                </c:pt>
                <c:pt idx="397">
                  <c:v>7.9399999999999998E-2</c:v>
                </c:pt>
                <c:pt idx="398">
                  <c:v>7.9799999999999996E-2</c:v>
                </c:pt>
                <c:pt idx="399">
                  <c:v>8.0199999999999994E-2</c:v>
                </c:pt>
                <c:pt idx="400">
                  <c:v>7.6799999999999993E-2</c:v>
                </c:pt>
                <c:pt idx="401">
                  <c:v>7.0900000000000005E-2</c:v>
                </c:pt>
                <c:pt idx="402">
                  <c:v>6.9099999999999995E-2</c:v>
                </c:pt>
                <c:pt idx="403">
                  <c:v>6.7799999999999999E-2</c:v>
                </c:pt>
                <c:pt idx="404">
                  <c:v>6.5000000000000002E-2</c:v>
                </c:pt>
                <c:pt idx="405">
                  <c:v>6.1100000000000002E-2</c:v>
                </c:pt>
                <c:pt idx="406">
                  <c:v>6.1100000000000002E-2</c:v>
                </c:pt>
                <c:pt idx="407">
                  <c:v>5.96E-2</c:v>
                </c:pt>
                <c:pt idx="408">
                  <c:v>5.8999999999999997E-2</c:v>
                </c:pt>
                <c:pt idx="409">
                  <c:v>5.7099999999999998E-2</c:v>
                </c:pt>
                <c:pt idx="410">
                  <c:v>5.0900000000000001E-2</c:v>
                </c:pt>
                <c:pt idx="411">
                  <c:v>5.28E-2</c:v>
                </c:pt>
                <c:pt idx="412">
                  <c:v>5.0999999999999997E-2</c:v>
                </c:pt>
                <c:pt idx="413">
                  <c:v>5.0999999999999997E-2</c:v>
                </c:pt>
                <c:pt idx="414">
                  <c:v>5.0200000000000002E-2</c:v>
                </c:pt>
                <c:pt idx="415">
                  <c:v>5.0099999999999999E-2</c:v>
                </c:pt>
                <c:pt idx="416">
                  <c:v>4.7500000000000001E-2</c:v>
                </c:pt>
                <c:pt idx="417">
                  <c:v>4.4600000000000001E-2</c:v>
                </c:pt>
                <c:pt idx="418">
                  <c:v>4.5199999999999997E-2</c:v>
                </c:pt>
                <c:pt idx="419">
                  <c:v>4.3700000000000003E-2</c:v>
                </c:pt>
                <c:pt idx="420">
                  <c:v>4.6100000000000002E-2</c:v>
                </c:pt>
                <c:pt idx="421">
                  <c:v>4.5499999999999999E-2</c:v>
                </c:pt>
                <c:pt idx="422">
                  <c:v>4.2299999999999997E-2</c:v>
                </c:pt>
                <c:pt idx="423">
                  <c:v>4.1799999999999997E-2</c:v>
                </c:pt>
                <c:pt idx="424">
                  <c:v>4.1700000000000001E-2</c:v>
                </c:pt>
                <c:pt idx="425">
                  <c:v>3.9600000000000003E-2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emission!$O$1</c:f>
              <c:strCache>
                <c:ptCount val="1"/>
                <c:pt idx="0">
                  <c:v>Cy3.5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emission!$O$2:$O$577</c:f>
              <c:numCache>
                <c:formatCode>General</c:formatCode>
                <c:ptCount val="576"/>
                <c:pt idx="248">
                  <c:v>1.11E-2</c:v>
                </c:pt>
                <c:pt idx="249">
                  <c:v>1.11E-2</c:v>
                </c:pt>
                <c:pt idx="250">
                  <c:v>1.11E-2</c:v>
                </c:pt>
                <c:pt idx="251">
                  <c:v>1.11E-2</c:v>
                </c:pt>
                <c:pt idx="252">
                  <c:v>1.3899999999999999E-2</c:v>
                </c:pt>
                <c:pt idx="253">
                  <c:v>1.3899999999999999E-2</c:v>
                </c:pt>
                <c:pt idx="254">
                  <c:v>1.3899999999999999E-2</c:v>
                </c:pt>
                <c:pt idx="255">
                  <c:v>1.67E-2</c:v>
                </c:pt>
                <c:pt idx="256">
                  <c:v>1.9400000000000001E-2</c:v>
                </c:pt>
                <c:pt idx="257">
                  <c:v>2.5000000000000001E-2</c:v>
                </c:pt>
                <c:pt idx="258">
                  <c:v>2.7799999999999998E-2</c:v>
                </c:pt>
                <c:pt idx="259">
                  <c:v>3.0599999999999999E-2</c:v>
                </c:pt>
                <c:pt idx="260">
                  <c:v>3.0599999999999999E-2</c:v>
                </c:pt>
                <c:pt idx="261">
                  <c:v>4.1700000000000001E-2</c:v>
                </c:pt>
                <c:pt idx="262">
                  <c:v>4.4400000000000002E-2</c:v>
                </c:pt>
                <c:pt idx="263">
                  <c:v>5.5599999999999997E-2</c:v>
                </c:pt>
                <c:pt idx="264">
                  <c:v>6.9400000000000003E-2</c:v>
                </c:pt>
                <c:pt idx="265">
                  <c:v>6.9400000000000003E-2</c:v>
                </c:pt>
                <c:pt idx="266">
                  <c:v>8.8900000000000007E-2</c:v>
                </c:pt>
                <c:pt idx="267">
                  <c:v>0.1111</c:v>
                </c:pt>
                <c:pt idx="268">
                  <c:v>0.1305</c:v>
                </c:pt>
                <c:pt idx="269">
                  <c:v>0.16389999999999999</c:v>
                </c:pt>
                <c:pt idx="270">
                  <c:v>0.18329999999999999</c:v>
                </c:pt>
                <c:pt idx="271">
                  <c:v>0.20830000000000001</c:v>
                </c:pt>
                <c:pt idx="272">
                  <c:v>0.25280000000000002</c:v>
                </c:pt>
                <c:pt idx="273">
                  <c:v>0.2833</c:v>
                </c:pt>
                <c:pt idx="274">
                  <c:v>0.33889999999999998</c:v>
                </c:pt>
                <c:pt idx="275">
                  <c:v>0.39169999999999999</c:v>
                </c:pt>
                <c:pt idx="276">
                  <c:v>0.43059999999999998</c:v>
                </c:pt>
                <c:pt idx="277">
                  <c:v>0.50280000000000002</c:v>
                </c:pt>
                <c:pt idx="278">
                  <c:v>0.57779999999999998</c:v>
                </c:pt>
                <c:pt idx="279">
                  <c:v>0.62219999999999998</c:v>
                </c:pt>
                <c:pt idx="280">
                  <c:v>0.66669999999999996</c:v>
                </c:pt>
                <c:pt idx="281">
                  <c:v>0.73609999999999998</c:v>
                </c:pt>
                <c:pt idx="282">
                  <c:v>0.83330000000000004</c:v>
                </c:pt>
                <c:pt idx="283">
                  <c:v>0.8528</c:v>
                </c:pt>
                <c:pt idx="284">
                  <c:v>0.8861</c:v>
                </c:pt>
                <c:pt idx="285">
                  <c:v>0.91669999999999996</c:v>
                </c:pt>
                <c:pt idx="286">
                  <c:v>0.9556</c:v>
                </c:pt>
                <c:pt idx="287">
                  <c:v>0.9778</c:v>
                </c:pt>
                <c:pt idx="288">
                  <c:v>0.99439999999999995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0.99439999999999995</c:v>
                </c:pt>
                <c:pt idx="294">
                  <c:v>0.98060000000000003</c:v>
                </c:pt>
                <c:pt idx="295">
                  <c:v>0.96389999999999998</c:v>
                </c:pt>
                <c:pt idx="296">
                  <c:v>0.9556</c:v>
                </c:pt>
                <c:pt idx="297">
                  <c:v>0.93059999999999998</c:v>
                </c:pt>
                <c:pt idx="298">
                  <c:v>0.9</c:v>
                </c:pt>
                <c:pt idx="299">
                  <c:v>0.87780000000000002</c:v>
                </c:pt>
                <c:pt idx="300">
                  <c:v>0.84440000000000004</c:v>
                </c:pt>
                <c:pt idx="301">
                  <c:v>0.82499999999999996</c:v>
                </c:pt>
                <c:pt idx="302">
                  <c:v>0.7944</c:v>
                </c:pt>
                <c:pt idx="303">
                  <c:v>0.76390000000000002</c:v>
                </c:pt>
                <c:pt idx="304">
                  <c:v>0.74719999999999998</c:v>
                </c:pt>
                <c:pt idx="305">
                  <c:v>0.71109999999999995</c:v>
                </c:pt>
                <c:pt idx="306">
                  <c:v>0.69440000000000002</c:v>
                </c:pt>
                <c:pt idx="307">
                  <c:v>0.6694</c:v>
                </c:pt>
                <c:pt idx="308">
                  <c:v>0.64170000000000005</c:v>
                </c:pt>
                <c:pt idx="309">
                  <c:v>0.61109999999999998</c:v>
                </c:pt>
                <c:pt idx="310">
                  <c:v>0.6</c:v>
                </c:pt>
                <c:pt idx="311">
                  <c:v>0.58609999999999995</c:v>
                </c:pt>
                <c:pt idx="312">
                  <c:v>0.56389999999999996</c:v>
                </c:pt>
                <c:pt idx="313">
                  <c:v>0.55000000000000004</c:v>
                </c:pt>
                <c:pt idx="314">
                  <c:v>0.52500000000000002</c:v>
                </c:pt>
                <c:pt idx="315">
                  <c:v>0.51670000000000005</c:v>
                </c:pt>
                <c:pt idx="316">
                  <c:v>0.50829999999999997</c:v>
                </c:pt>
                <c:pt idx="317">
                  <c:v>0.49440000000000001</c:v>
                </c:pt>
                <c:pt idx="318">
                  <c:v>0.48609999999999998</c:v>
                </c:pt>
                <c:pt idx="319">
                  <c:v>0.47220000000000001</c:v>
                </c:pt>
                <c:pt idx="320">
                  <c:v>0.46110000000000001</c:v>
                </c:pt>
                <c:pt idx="321">
                  <c:v>0.46110000000000001</c:v>
                </c:pt>
                <c:pt idx="322">
                  <c:v>0.4556</c:v>
                </c:pt>
                <c:pt idx="323">
                  <c:v>0.44169999999999998</c:v>
                </c:pt>
                <c:pt idx="324">
                  <c:v>0.44169999999999998</c:v>
                </c:pt>
                <c:pt idx="325">
                  <c:v>0.43330000000000002</c:v>
                </c:pt>
                <c:pt idx="326">
                  <c:v>0.43330000000000002</c:v>
                </c:pt>
                <c:pt idx="327">
                  <c:v>0.43330000000000002</c:v>
                </c:pt>
                <c:pt idx="328">
                  <c:v>0.43330000000000002</c:v>
                </c:pt>
                <c:pt idx="329">
                  <c:v>0.43330000000000002</c:v>
                </c:pt>
                <c:pt idx="330">
                  <c:v>0.43890000000000001</c:v>
                </c:pt>
                <c:pt idx="331">
                  <c:v>0.43890000000000001</c:v>
                </c:pt>
                <c:pt idx="332">
                  <c:v>0.44169999999999998</c:v>
                </c:pt>
                <c:pt idx="333">
                  <c:v>0.44169999999999998</c:v>
                </c:pt>
                <c:pt idx="334">
                  <c:v>0.44440000000000002</c:v>
                </c:pt>
                <c:pt idx="335">
                  <c:v>0.44440000000000002</c:v>
                </c:pt>
                <c:pt idx="336">
                  <c:v>0.44719999999999999</c:v>
                </c:pt>
                <c:pt idx="337">
                  <c:v>0.44719999999999999</c:v>
                </c:pt>
                <c:pt idx="338">
                  <c:v>0.44719999999999999</c:v>
                </c:pt>
                <c:pt idx="339">
                  <c:v>0.44169999999999998</c:v>
                </c:pt>
                <c:pt idx="340">
                  <c:v>0.44169999999999998</c:v>
                </c:pt>
                <c:pt idx="341">
                  <c:v>0.43890000000000001</c:v>
                </c:pt>
                <c:pt idx="342">
                  <c:v>0.43330000000000002</c:v>
                </c:pt>
                <c:pt idx="343">
                  <c:v>0.43059999999999998</c:v>
                </c:pt>
                <c:pt idx="344">
                  <c:v>0.4194</c:v>
                </c:pt>
                <c:pt idx="345">
                  <c:v>0.41670000000000001</c:v>
                </c:pt>
                <c:pt idx="346">
                  <c:v>0.4083</c:v>
                </c:pt>
                <c:pt idx="347">
                  <c:v>0.4</c:v>
                </c:pt>
                <c:pt idx="348">
                  <c:v>0.39439999999999997</c:v>
                </c:pt>
                <c:pt idx="349">
                  <c:v>0.38059999999999999</c:v>
                </c:pt>
                <c:pt idx="350">
                  <c:v>0.36670000000000003</c:v>
                </c:pt>
                <c:pt idx="351">
                  <c:v>0.36670000000000003</c:v>
                </c:pt>
                <c:pt idx="352">
                  <c:v>0.35830000000000001</c:v>
                </c:pt>
                <c:pt idx="353">
                  <c:v>0.33889999999999998</c:v>
                </c:pt>
                <c:pt idx="354">
                  <c:v>0.33329999999999999</c:v>
                </c:pt>
                <c:pt idx="355">
                  <c:v>0.31940000000000002</c:v>
                </c:pt>
                <c:pt idx="356">
                  <c:v>0.31669999999999998</c:v>
                </c:pt>
                <c:pt idx="357">
                  <c:v>0.30830000000000002</c:v>
                </c:pt>
                <c:pt idx="358">
                  <c:v>0.2944</c:v>
                </c:pt>
                <c:pt idx="359">
                  <c:v>0.28889999999999999</c:v>
                </c:pt>
                <c:pt idx="360">
                  <c:v>0.26939999999999997</c:v>
                </c:pt>
                <c:pt idx="361">
                  <c:v>0.26669999999999999</c:v>
                </c:pt>
                <c:pt idx="362">
                  <c:v>0.2611</c:v>
                </c:pt>
                <c:pt idx="363">
                  <c:v>0.25</c:v>
                </c:pt>
                <c:pt idx="364">
                  <c:v>0.2361</c:v>
                </c:pt>
                <c:pt idx="365">
                  <c:v>0.23330000000000001</c:v>
                </c:pt>
                <c:pt idx="366">
                  <c:v>0.22500000000000001</c:v>
                </c:pt>
                <c:pt idx="367">
                  <c:v>0.21390000000000001</c:v>
                </c:pt>
                <c:pt idx="368">
                  <c:v>0.21110000000000001</c:v>
                </c:pt>
                <c:pt idx="369">
                  <c:v>0.19719999999999999</c:v>
                </c:pt>
                <c:pt idx="370">
                  <c:v>0.19439999999999999</c:v>
                </c:pt>
                <c:pt idx="371">
                  <c:v>0.19170000000000001</c:v>
                </c:pt>
                <c:pt idx="372">
                  <c:v>0.18329999999999999</c:v>
                </c:pt>
                <c:pt idx="373">
                  <c:v>0.18049999999999999</c:v>
                </c:pt>
                <c:pt idx="374">
                  <c:v>0.17219999999999999</c:v>
                </c:pt>
                <c:pt idx="375">
                  <c:v>0.16669999999999999</c:v>
                </c:pt>
                <c:pt idx="376">
                  <c:v>0.16669999999999999</c:v>
                </c:pt>
                <c:pt idx="377">
                  <c:v>0.1583</c:v>
                </c:pt>
                <c:pt idx="378">
                  <c:v>0.15</c:v>
                </c:pt>
                <c:pt idx="379">
                  <c:v>0.15</c:v>
                </c:pt>
                <c:pt idx="380">
                  <c:v>0.14169999999999999</c:v>
                </c:pt>
                <c:pt idx="381">
                  <c:v>0.14169999999999999</c:v>
                </c:pt>
                <c:pt idx="382">
                  <c:v>0.1389</c:v>
                </c:pt>
                <c:pt idx="383">
                  <c:v>0.1305</c:v>
                </c:pt>
                <c:pt idx="384">
                  <c:v>0.1305</c:v>
                </c:pt>
                <c:pt idx="385">
                  <c:v>0.125</c:v>
                </c:pt>
                <c:pt idx="386">
                  <c:v>0.125</c:v>
                </c:pt>
                <c:pt idx="387">
                  <c:v>0.125</c:v>
                </c:pt>
                <c:pt idx="388">
                  <c:v>0.1222</c:v>
                </c:pt>
                <c:pt idx="389">
                  <c:v>0.1167</c:v>
                </c:pt>
                <c:pt idx="390">
                  <c:v>0.1139</c:v>
                </c:pt>
                <c:pt idx="391">
                  <c:v>0.1139</c:v>
                </c:pt>
                <c:pt idx="392">
                  <c:v>0.1111</c:v>
                </c:pt>
                <c:pt idx="393">
                  <c:v>0.1111</c:v>
                </c:pt>
                <c:pt idx="394">
                  <c:v>0.10829999999999999</c:v>
                </c:pt>
                <c:pt idx="395">
                  <c:v>0.10829999999999999</c:v>
                </c:pt>
                <c:pt idx="396">
                  <c:v>0.10829999999999999</c:v>
                </c:pt>
                <c:pt idx="397">
                  <c:v>0.1028</c:v>
                </c:pt>
                <c:pt idx="398">
                  <c:v>0.1</c:v>
                </c:pt>
                <c:pt idx="399">
                  <c:v>9.7199999999999995E-2</c:v>
                </c:pt>
                <c:pt idx="400">
                  <c:v>9.7199999999999995E-2</c:v>
                </c:pt>
                <c:pt idx="401">
                  <c:v>9.4399999999999998E-2</c:v>
                </c:pt>
                <c:pt idx="402">
                  <c:v>9.4399999999999998E-2</c:v>
                </c:pt>
                <c:pt idx="403">
                  <c:v>8.8900000000000007E-2</c:v>
                </c:pt>
                <c:pt idx="404">
                  <c:v>8.6099999999999996E-2</c:v>
                </c:pt>
                <c:pt idx="405">
                  <c:v>8.6099999999999996E-2</c:v>
                </c:pt>
                <c:pt idx="406">
                  <c:v>8.6099999999999996E-2</c:v>
                </c:pt>
                <c:pt idx="407">
                  <c:v>8.3299999999999999E-2</c:v>
                </c:pt>
                <c:pt idx="408">
                  <c:v>8.0500000000000002E-2</c:v>
                </c:pt>
                <c:pt idx="409">
                  <c:v>8.0500000000000002E-2</c:v>
                </c:pt>
                <c:pt idx="410">
                  <c:v>7.4999999999999997E-2</c:v>
                </c:pt>
                <c:pt idx="411">
                  <c:v>7.4999999999999997E-2</c:v>
                </c:pt>
                <c:pt idx="412">
                  <c:v>7.22E-2</c:v>
                </c:pt>
                <c:pt idx="413">
                  <c:v>6.9400000000000003E-2</c:v>
                </c:pt>
                <c:pt idx="414">
                  <c:v>6.9400000000000003E-2</c:v>
                </c:pt>
                <c:pt idx="415">
                  <c:v>6.6699999999999995E-2</c:v>
                </c:pt>
                <c:pt idx="416">
                  <c:v>6.6699999999999995E-2</c:v>
                </c:pt>
                <c:pt idx="417">
                  <c:v>6.6699999999999995E-2</c:v>
                </c:pt>
                <c:pt idx="418">
                  <c:v>6.1100000000000002E-2</c:v>
                </c:pt>
                <c:pt idx="419">
                  <c:v>5.8299999999999998E-2</c:v>
                </c:pt>
                <c:pt idx="420">
                  <c:v>5.8299999999999998E-2</c:v>
                </c:pt>
                <c:pt idx="421">
                  <c:v>5.8299999999999998E-2</c:v>
                </c:pt>
                <c:pt idx="422">
                  <c:v>5.5599999999999997E-2</c:v>
                </c:pt>
                <c:pt idx="423">
                  <c:v>5.5599999999999997E-2</c:v>
                </c:pt>
                <c:pt idx="424">
                  <c:v>5.28E-2</c:v>
                </c:pt>
                <c:pt idx="425">
                  <c:v>5.28E-2</c:v>
                </c:pt>
                <c:pt idx="426">
                  <c:v>4.7199999999999999E-2</c:v>
                </c:pt>
                <c:pt idx="427">
                  <c:v>4.7199999999999999E-2</c:v>
                </c:pt>
                <c:pt idx="428">
                  <c:v>4.7199999999999999E-2</c:v>
                </c:pt>
                <c:pt idx="429">
                  <c:v>4.4400000000000002E-2</c:v>
                </c:pt>
                <c:pt idx="430">
                  <c:v>4.4400000000000002E-2</c:v>
                </c:pt>
                <c:pt idx="431">
                  <c:v>4.4400000000000002E-2</c:v>
                </c:pt>
                <c:pt idx="432">
                  <c:v>4.1700000000000001E-2</c:v>
                </c:pt>
                <c:pt idx="433">
                  <c:v>3.8899999999999997E-2</c:v>
                </c:pt>
                <c:pt idx="434">
                  <c:v>3.8899999999999997E-2</c:v>
                </c:pt>
                <c:pt idx="435">
                  <c:v>3.8899999999999997E-2</c:v>
                </c:pt>
                <c:pt idx="436">
                  <c:v>3.3300000000000003E-2</c:v>
                </c:pt>
                <c:pt idx="437">
                  <c:v>3.3300000000000003E-2</c:v>
                </c:pt>
                <c:pt idx="438">
                  <c:v>3.3300000000000003E-2</c:v>
                </c:pt>
                <c:pt idx="439">
                  <c:v>3.3300000000000003E-2</c:v>
                </c:pt>
                <c:pt idx="440">
                  <c:v>3.0599999999999999E-2</c:v>
                </c:pt>
                <c:pt idx="441">
                  <c:v>3.0599999999999999E-2</c:v>
                </c:pt>
                <c:pt idx="442">
                  <c:v>3.0599999999999999E-2</c:v>
                </c:pt>
                <c:pt idx="443">
                  <c:v>3.0599999999999999E-2</c:v>
                </c:pt>
                <c:pt idx="444">
                  <c:v>2.7799999999999998E-2</c:v>
                </c:pt>
                <c:pt idx="445">
                  <c:v>2.7799999999999998E-2</c:v>
                </c:pt>
                <c:pt idx="446">
                  <c:v>2.7799999999999998E-2</c:v>
                </c:pt>
                <c:pt idx="447">
                  <c:v>2.7799999999999998E-2</c:v>
                </c:pt>
                <c:pt idx="448">
                  <c:v>2.7799999999999998E-2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emission!$P$1</c:f>
              <c:strCache>
                <c:ptCount val="1"/>
                <c:pt idx="0">
                  <c:v>Alexa 594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emission!$P$2:$P$577</c:f>
              <c:numCache>
                <c:formatCode>General</c:formatCode>
                <c:ptCount val="576"/>
                <c:pt idx="280">
                  <c:v>6.1600000000000002E-2</c:v>
                </c:pt>
                <c:pt idx="281">
                  <c:v>6.6600000000000006E-2</c:v>
                </c:pt>
                <c:pt idx="282">
                  <c:v>7.3899999999999993E-2</c:v>
                </c:pt>
                <c:pt idx="283">
                  <c:v>8.4400000000000003E-2</c:v>
                </c:pt>
                <c:pt idx="284">
                  <c:v>9.7000000000000003E-2</c:v>
                </c:pt>
                <c:pt idx="285">
                  <c:v>0.1105</c:v>
                </c:pt>
                <c:pt idx="286">
                  <c:v>0.12520000000000001</c:v>
                </c:pt>
                <c:pt idx="287">
                  <c:v>0.14199999999999999</c:v>
                </c:pt>
                <c:pt idx="288">
                  <c:v>0.16209999999999999</c:v>
                </c:pt>
                <c:pt idx="289">
                  <c:v>0.1837</c:v>
                </c:pt>
                <c:pt idx="290">
                  <c:v>0.20669999999999999</c:v>
                </c:pt>
                <c:pt idx="291">
                  <c:v>0.2306</c:v>
                </c:pt>
                <c:pt idx="292">
                  <c:v>0.25729999999999997</c:v>
                </c:pt>
                <c:pt idx="293">
                  <c:v>0.28820000000000001</c:v>
                </c:pt>
                <c:pt idx="294">
                  <c:v>0.31390000000000001</c:v>
                </c:pt>
                <c:pt idx="295">
                  <c:v>0.34489999999999998</c:v>
                </c:pt>
                <c:pt idx="296">
                  <c:v>0.37659999999999999</c:v>
                </c:pt>
                <c:pt idx="297">
                  <c:v>0.4123</c:v>
                </c:pt>
                <c:pt idx="298">
                  <c:v>0.44800000000000001</c:v>
                </c:pt>
                <c:pt idx="299">
                  <c:v>0.48509999999999998</c:v>
                </c:pt>
                <c:pt idx="300">
                  <c:v>0.52359999999999995</c:v>
                </c:pt>
                <c:pt idx="301">
                  <c:v>0.56100000000000005</c:v>
                </c:pt>
                <c:pt idx="302">
                  <c:v>0.59799999999999998</c:v>
                </c:pt>
                <c:pt idx="303">
                  <c:v>0.63729999999999998</c:v>
                </c:pt>
                <c:pt idx="304">
                  <c:v>0.67789999999999995</c:v>
                </c:pt>
                <c:pt idx="305">
                  <c:v>0.71550000000000002</c:v>
                </c:pt>
                <c:pt idx="306">
                  <c:v>0.74809999999999999</c:v>
                </c:pt>
                <c:pt idx="307">
                  <c:v>0.78439999999999999</c:v>
                </c:pt>
                <c:pt idx="308">
                  <c:v>0.81799999999999995</c:v>
                </c:pt>
                <c:pt idx="309">
                  <c:v>0.84760000000000002</c:v>
                </c:pt>
                <c:pt idx="310">
                  <c:v>0.876</c:v>
                </c:pt>
                <c:pt idx="311">
                  <c:v>0.90359999999999996</c:v>
                </c:pt>
                <c:pt idx="312">
                  <c:v>0.92630000000000001</c:v>
                </c:pt>
                <c:pt idx="313">
                  <c:v>0.94410000000000005</c:v>
                </c:pt>
                <c:pt idx="314">
                  <c:v>0.9587</c:v>
                </c:pt>
                <c:pt idx="315">
                  <c:v>0.97460000000000002</c:v>
                </c:pt>
                <c:pt idx="316">
                  <c:v>0.98570000000000002</c:v>
                </c:pt>
                <c:pt idx="317">
                  <c:v>0.99580000000000002</c:v>
                </c:pt>
                <c:pt idx="318">
                  <c:v>1</c:v>
                </c:pt>
                <c:pt idx="319">
                  <c:v>0.99829999999999997</c:v>
                </c:pt>
                <c:pt idx="320">
                  <c:v>0.996</c:v>
                </c:pt>
                <c:pt idx="321">
                  <c:v>0.99470000000000003</c:v>
                </c:pt>
                <c:pt idx="322">
                  <c:v>0.98480000000000001</c:v>
                </c:pt>
                <c:pt idx="323">
                  <c:v>0.97619999999999996</c:v>
                </c:pt>
                <c:pt idx="324">
                  <c:v>0.96809999999999996</c:v>
                </c:pt>
                <c:pt idx="325">
                  <c:v>0.95330000000000004</c:v>
                </c:pt>
                <c:pt idx="326">
                  <c:v>0.93430000000000002</c:v>
                </c:pt>
                <c:pt idx="327">
                  <c:v>0.91769999999999996</c:v>
                </c:pt>
                <c:pt idx="328">
                  <c:v>0.89870000000000005</c:v>
                </c:pt>
                <c:pt idx="329">
                  <c:v>0.88160000000000005</c:v>
                </c:pt>
                <c:pt idx="330">
                  <c:v>0.85919999999999996</c:v>
                </c:pt>
                <c:pt idx="331">
                  <c:v>0.84130000000000005</c:v>
                </c:pt>
                <c:pt idx="332">
                  <c:v>0.81899999999999995</c:v>
                </c:pt>
                <c:pt idx="333">
                  <c:v>0.79759999999999998</c:v>
                </c:pt>
                <c:pt idx="334">
                  <c:v>0.77059999999999995</c:v>
                </c:pt>
                <c:pt idx="335">
                  <c:v>0.74860000000000004</c:v>
                </c:pt>
                <c:pt idx="336">
                  <c:v>0.72840000000000005</c:v>
                </c:pt>
                <c:pt idx="337">
                  <c:v>0.70240000000000002</c:v>
                </c:pt>
                <c:pt idx="338">
                  <c:v>0.67879999999999996</c:v>
                </c:pt>
                <c:pt idx="339">
                  <c:v>0.65780000000000005</c:v>
                </c:pt>
                <c:pt idx="340">
                  <c:v>0.63639999999999997</c:v>
                </c:pt>
                <c:pt idx="341">
                  <c:v>0.6159</c:v>
                </c:pt>
                <c:pt idx="342">
                  <c:v>0.59489999999999998</c:v>
                </c:pt>
                <c:pt idx="343">
                  <c:v>0.5766</c:v>
                </c:pt>
                <c:pt idx="344">
                  <c:v>0.55549999999999999</c:v>
                </c:pt>
                <c:pt idx="345">
                  <c:v>0.5363</c:v>
                </c:pt>
                <c:pt idx="346">
                  <c:v>0.52259999999999995</c:v>
                </c:pt>
                <c:pt idx="347">
                  <c:v>0.50509999999999999</c:v>
                </c:pt>
                <c:pt idx="348">
                  <c:v>0.4889</c:v>
                </c:pt>
                <c:pt idx="349">
                  <c:v>0.4728</c:v>
                </c:pt>
                <c:pt idx="350">
                  <c:v>0.45800000000000002</c:v>
                </c:pt>
                <c:pt idx="351">
                  <c:v>0.44540000000000002</c:v>
                </c:pt>
                <c:pt idx="352">
                  <c:v>0.43269999999999997</c:v>
                </c:pt>
                <c:pt idx="353">
                  <c:v>0.42080000000000001</c:v>
                </c:pt>
                <c:pt idx="354">
                  <c:v>0.40799999999999997</c:v>
                </c:pt>
                <c:pt idx="355">
                  <c:v>0.3977</c:v>
                </c:pt>
                <c:pt idx="356">
                  <c:v>0.38829999999999998</c:v>
                </c:pt>
                <c:pt idx="357">
                  <c:v>0.377</c:v>
                </c:pt>
                <c:pt idx="358">
                  <c:v>0.37059999999999998</c:v>
                </c:pt>
                <c:pt idx="359">
                  <c:v>0.36130000000000001</c:v>
                </c:pt>
                <c:pt idx="360">
                  <c:v>0.35349999999999998</c:v>
                </c:pt>
                <c:pt idx="361">
                  <c:v>0.3463</c:v>
                </c:pt>
                <c:pt idx="362">
                  <c:v>0.34160000000000001</c:v>
                </c:pt>
                <c:pt idx="363">
                  <c:v>0.3347</c:v>
                </c:pt>
                <c:pt idx="364">
                  <c:v>0.32640000000000002</c:v>
                </c:pt>
                <c:pt idx="365">
                  <c:v>0.3211</c:v>
                </c:pt>
                <c:pt idx="366">
                  <c:v>0.31590000000000001</c:v>
                </c:pt>
                <c:pt idx="367">
                  <c:v>0.30959999999999999</c:v>
                </c:pt>
                <c:pt idx="368">
                  <c:v>0.30230000000000001</c:v>
                </c:pt>
                <c:pt idx="369">
                  <c:v>0.29759999999999998</c:v>
                </c:pt>
                <c:pt idx="370">
                  <c:v>0.28910000000000002</c:v>
                </c:pt>
                <c:pt idx="371">
                  <c:v>0.28520000000000001</c:v>
                </c:pt>
                <c:pt idx="372">
                  <c:v>0.28089999999999998</c:v>
                </c:pt>
                <c:pt idx="373">
                  <c:v>0.27650000000000002</c:v>
                </c:pt>
                <c:pt idx="374">
                  <c:v>0.26900000000000002</c:v>
                </c:pt>
                <c:pt idx="375">
                  <c:v>0.26579999999999998</c:v>
                </c:pt>
                <c:pt idx="376">
                  <c:v>0.26150000000000001</c:v>
                </c:pt>
                <c:pt idx="377">
                  <c:v>0.2555</c:v>
                </c:pt>
                <c:pt idx="378">
                  <c:v>0.25080000000000002</c:v>
                </c:pt>
                <c:pt idx="379">
                  <c:v>0.2457</c:v>
                </c:pt>
                <c:pt idx="380">
                  <c:v>0.24149999999999999</c:v>
                </c:pt>
                <c:pt idx="381">
                  <c:v>0.23699999999999999</c:v>
                </c:pt>
                <c:pt idx="382">
                  <c:v>0.23180000000000001</c:v>
                </c:pt>
                <c:pt idx="383">
                  <c:v>0.2263</c:v>
                </c:pt>
                <c:pt idx="384">
                  <c:v>0.2218</c:v>
                </c:pt>
                <c:pt idx="385">
                  <c:v>0.2175</c:v>
                </c:pt>
                <c:pt idx="386">
                  <c:v>0.21260000000000001</c:v>
                </c:pt>
                <c:pt idx="387">
                  <c:v>0.20660000000000001</c:v>
                </c:pt>
                <c:pt idx="388">
                  <c:v>0.2011</c:v>
                </c:pt>
                <c:pt idx="389">
                  <c:v>0.19689999999999999</c:v>
                </c:pt>
                <c:pt idx="390">
                  <c:v>0.19320000000000001</c:v>
                </c:pt>
                <c:pt idx="391">
                  <c:v>0.18729999999999999</c:v>
                </c:pt>
                <c:pt idx="392">
                  <c:v>0.18390000000000001</c:v>
                </c:pt>
                <c:pt idx="393">
                  <c:v>0.17799999999999999</c:v>
                </c:pt>
                <c:pt idx="394">
                  <c:v>0.17469999999999999</c:v>
                </c:pt>
                <c:pt idx="395">
                  <c:v>0.16969999999999999</c:v>
                </c:pt>
                <c:pt idx="396">
                  <c:v>0.16589999999999999</c:v>
                </c:pt>
                <c:pt idx="397">
                  <c:v>0.16250000000000001</c:v>
                </c:pt>
                <c:pt idx="398">
                  <c:v>0.1588</c:v>
                </c:pt>
                <c:pt idx="399">
                  <c:v>0.15229999999999999</c:v>
                </c:pt>
                <c:pt idx="400">
                  <c:v>0.14910000000000001</c:v>
                </c:pt>
                <c:pt idx="401">
                  <c:v>0.1439</c:v>
                </c:pt>
                <c:pt idx="402">
                  <c:v>0.13969999999999999</c:v>
                </c:pt>
                <c:pt idx="403">
                  <c:v>0.13519999999999999</c:v>
                </c:pt>
                <c:pt idx="404">
                  <c:v>0.13</c:v>
                </c:pt>
                <c:pt idx="405">
                  <c:v>0.12509999999999999</c:v>
                </c:pt>
                <c:pt idx="406">
                  <c:v>0.1225</c:v>
                </c:pt>
                <c:pt idx="407">
                  <c:v>0.1187</c:v>
                </c:pt>
                <c:pt idx="408">
                  <c:v>0.1149</c:v>
                </c:pt>
                <c:pt idx="409">
                  <c:v>0.10979999999999999</c:v>
                </c:pt>
                <c:pt idx="410">
                  <c:v>0.1065</c:v>
                </c:pt>
                <c:pt idx="411">
                  <c:v>0.10249999999999999</c:v>
                </c:pt>
                <c:pt idx="412">
                  <c:v>0.1004</c:v>
                </c:pt>
                <c:pt idx="413">
                  <c:v>9.6500000000000002E-2</c:v>
                </c:pt>
                <c:pt idx="414">
                  <c:v>9.3700000000000006E-2</c:v>
                </c:pt>
                <c:pt idx="415">
                  <c:v>9.01E-2</c:v>
                </c:pt>
                <c:pt idx="416">
                  <c:v>8.5199999999999998E-2</c:v>
                </c:pt>
                <c:pt idx="417">
                  <c:v>8.3199999999999996E-2</c:v>
                </c:pt>
                <c:pt idx="418">
                  <c:v>8.0699999999999994E-2</c:v>
                </c:pt>
                <c:pt idx="419">
                  <c:v>7.6600000000000001E-2</c:v>
                </c:pt>
                <c:pt idx="420">
                  <c:v>7.3599999999999999E-2</c:v>
                </c:pt>
                <c:pt idx="421">
                  <c:v>7.3099999999999998E-2</c:v>
                </c:pt>
                <c:pt idx="422">
                  <c:v>7.0300000000000001E-2</c:v>
                </c:pt>
                <c:pt idx="423">
                  <c:v>6.7199999999999996E-2</c:v>
                </c:pt>
                <c:pt idx="424">
                  <c:v>6.3600000000000004E-2</c:v>
                </c:pt>
                <c:pt idx="425">
                  <c:v>6.1899999999999997E-2</c:v>
                </c:pt>
                <c:pt idx="426">
                  <c:v>6.0499999999999998E-2</c:v>
                </c:pt>
                <c:pt idx="427">
                  <c:v>5.8500000000000003E-2</c:v>
                </c:pt>
                <c:pt idx="428">
                  <c:v>5.79E-2</c:v>
                </c:pt>
                <c:pt idx="429">
                  <c:v>5.5399999999999998E-2</c:v>
                </c:pt>
                <c:pt idx="430">
                  <c:v>5.4600000000000003E-2</c:v>
                </c:pt>
                <c:pt idx="431">
                  <c:v>5.3199999999999997E-2</c:v>
                </c:pt>
                <c:pt idx="432">
                  <c:v>5.1999999999999998E-2</c:v>
                </c:pt>
                <c:pt idx="433">
                  <c:v>5.11E-2</c:v>
                </c:pt>
                <c:pt idx="434">
                  <c:v>4.8500000000000001E-2</c:v>
                </c:pt>
                <c:pt idx="435">
                  <c:v>4.82E-2</c:v>
                </c:pt>
                <c:pt idx="436">
                  <c:v>4.6699999999999998E-2</c:v>
                </c:pt>
                <c:pt idx="437">
                  <c:v>4.5900000000000003E-2</c:v>
                </c:pt>
                <c:pt idx="438">
                  <c:v>4.3999999999999997E-2</c:v>
                </c:pt>
                <c:pt idx="439">
                  <c:v>4.36E-2</c:v>
                </c:pt>
                <c:pt idx="440">
                  <c:v>4.1700000000000001E-2</c:v>
                </c:pt>
                <c:pt idx="441">
                  <c:v>4.0899999999999999E-2</c:v>
                </c:pt>
                <c:pt idx="442">
                  <c:v>4.0599999999999997E-2</c:v>
                </c:pt>
                <c:pt idx="443">
                  <c:v>3.9800000000000002E-2</c:v>
                </c:pt>
                <c:pt idx="444">
                  <c:v>3.8600000000000002E-2</c:v>
                </c:pt>
                <c:pt idx="445">
                  <c:v>3.8199999999999998E-2</c:v>
                </c:pt>
                <c:pt idx="446">
                  <c:v>3.7499999999999999E-2</c:v>
                </c:pt>
                <c:pt idx="447">
                  <c:v>3.5700000000000003E-2</c:v>
                </c:pt>
                <c:pt idx="448">
                  <c:v>3.5700000000000003E-2</c:v>
                </c:pt>
                <c:pt idx="449">
                  <c:v>3.5200000000000002E-2</c:v>
                </c:pt>
                <c:pt idx="450">
                  <c:v>3.4000000000000002E-2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emission!$Q$1</c:f>
              <c:strCache>
                <c:ptCount val="1"/>
                <c:pt idx="0">
                  <c:v>Texas Red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emission!$Q$2:$Q$577</c:f>
              <c:numCache>
                <c:formatCode>General</c:formatCode>
                <c:ptCount val="576"/>
                <c:pt idx="270">
                  <c:v>8.8999999999999999E-3</c:v>
                </c:pt>
                <c:pt idx="271">
                  <c:v>0.01</c:v>
                </c:pt>
                <c:pt idx="272">
                  <c:v>1.04E-2</c:v>
                </c:pt>
                <c:pt idx="273">
                  <c:v>1.3299999999999999E-2</c:v>
                </c:pt>
                <c:pt idx="274">
                  <c:v>1.46E-2</c:v>
                </c:pt>
                <c:pt idx="275">
                  <c:v>1.8499999999999999E-2</c:v>
                </c:pt>
                <c:pt idx="276">
                  <c:v>2.18E-2</c:v>
                </c:pt>
                <c:pt idx="277">
                  <c:v>2.3900000000000001E-2</c:v>
                </c:pt>
                <c:pt idx="278">
                  <c:v>2.9499999999999998E-2</c:v>
                </c:pt>
                <c:pt idx="279">
                  <c:v>3.3399999999999999E-2</c:v>
                </c:pt>
                <c:pt idx="280">
                  <c:v>3.95E-2</c:v>
                </c:pt>
                <c:pt idx="281">
                  <c:v>4.7600000000000003E-2</c:v>
                </c:pt>
                <c:pt idx="282">
                  <c:v>5.67E-2</c:v>
                </c:pt>
                <c:pt idx="283">
                  <c:v>6.7299999999999999E-2</c:v>
                </c:pt>
                <c:pt idx="284">
                  <c:v>7.8399999999999997E-2</c:v>
                </c:pt>
                <c:pt idx="285">
                  <c:v>9.4299999999999995E-2</c:v>
                </c:pt>
                <c:pt idx="286">
                  <c:v>0.10920000000000001</c:v>
                </c:pt>
                <c:pt idx="287">
                  <c:v>0.12640000000000001</c:v>
                </c:pt>
                <c:pt idx="288">
                  <c:v>0.1467</c:v>
                </c:pt>
                <c:pt idx="289">
                  <c:v>0.16980000000000001</c:v>
                </c:pt>
                <c:pt idx="290">
                  <c:v>0.1961</c:v>
                </c:pt>
                <c:pt idx="291">
                  <c:v>0.22839999999999999</c:v>
                </c:pt>
                <c:pt idx="292">
                  <c:v>0.25800000000000001</c:v>
                </c:pt>
                <c:pt idx="293">
                  <c:v>0.29339999999999999</c:v>
                </c:pt>
                <c:pt idx="294">
                  <c:v>0.33589999999999998</c:v>
                </c:pt>
                <c:pt idx="295">
                  <c:v>0.37459999999999999</c:v>
                </c:pt>
                <c:pt idx="296">
                  <c:v>0.42580000000000001</c:v>
                </c:pt>
                <c:pt idx="297">
                  <c:v>0.46439999999999998</c:v>
                </c:pt>
                <c:pt idx="298">
                  <c:v>0.51859999999999995</c:v>
                </c:pt>
                <c:pt idx="299">
                  <c:v>0.56040000000000001</c:v>
                </c:pt>
                <c:pt idx="300">
                  <c:v>0.61099999999999999</c:v>
                </c:pt>
                <c:pt idx="301">
                  <c:v>0.65439999999999998</c:v>
                </c:pt>
                <c:pt idx="302">
                  <c:v>0.70120000000000005</c:v>
                </c:pt>
                <c:pt idx="303">
                  <c:v>0.73740000000000006</c:v>
                </c:pt>
                <c:pt idx="304">
                  <c:v>0.79569999999999996</c:v>
                </c:pt>
                <c:pt idx="305">
                  <c:v>0.82930000000000004</c:v>
                </c:pt>
                <c:pt idx="306">
                  <c:v>0.878</c:v>
                </c:pt>
                <c:pt idx="307">
                  <c:v>0.90629999999999999</c:v>
                </c:pt>
                <c:pt idx="308">
                  <c:v>0.93230000000000002</c:v>
                </c:pt>
                <c:pt idx="309">
                  <c:v>0.94930000000000003</c:v>
                </c:pt>
                <c:pt idx="310">
                  <c:v>0.96579999999999999</c:v>
                </c:pt>
                <c:pt idx="311">
                  <c:v>0.98260000000000003</c:v>
                </c:pt>
                <c:pt idx="312">
                  <c:v>0.99670000000000003</c:v>
                </c:pt>
                <c:pt idx="313">
                  <c:v>1</c:v>
                </c:pt>
                <c:pt idx="314">
                  <c:v>0.98819999999999997</c:v>
                </c:pt>
                <c:pt idx="315">
                  <c:v>0.98340000000000005</c:v>
                </c:pt>
                <c:pt idx="316">
                  <c:v>0.97609999999999997</c:v>
                </c:pt>
                <c:pt idx="317">
                  <c:v>0.95960000000000001</c:v>
                </c:pt>
                <c:pt idx="318">
                  <c:v>0.94059999999999999</c:v>
                </c:pt>
                <c:pt idx="319">
                  <c:v>0.91790000000000005</c:v>
                </c:pt>
                <c:pt idx="320">
                  <c:v>0.89529999999999998</c:v>
                </c:pt>
                <c:pt idx="321">
                  <c:v>0.85719999999999996</c:v>
                </c:pt>
                <c:pt idx="322">
                  <c:v>0.84050000000000002</c:v>
                </c:pt>
                <c:pt idx="323">
                  <c:v>0.8085</c:v>
                </c:pt>
                <c:pt idx="324">
                  <c:v>0.79169999999999996</c:v>
                </c:pt>
                <c:pt idx="325">
                  <c:v>0.75639999999999996</c:v>
                </c:pt>
                <c:pt idx="326">
                  <c:v>0.7288</c:v>
                </c:pt>
                <c:pt idx="327">
                  <c:v>0.69810000000000005</c:v>
                </c:pt>
                <c:pt idx="328">
                  <c:v>0.67569999999999997</c:v>
                </c:pt>
                <c:pt idx="329">
                  <c:v>0.64859999999999995</c:v>
                </c:pt>
                <c:pt idx="330">
                  <c:v>0.62209999999999999</c:v>
                </c:pt>
                <c:pt idx="331">
                  <c:v>0.58979999999999999</c:v>
                </c:pt>
                <c:pt idx="332">
                  <c:v>0.57240000000000002</c:v>
                </c:pt>
                <c:pt idx="333">
                  <c:v>0.54</c:v>
                </c:pt>
                <c:pt idx="334">
                  <c:v>0.5212</c:v>
                </c:pt>
                <c:pt idx="335">
                  <c:v>0.49199999999999999</c:v>
                </c:pt>
                <c:pt idx="336">
                  <c:v>0.47270000000000001</c:v>
                </c:pt>
                <c:pt idx="337">
                  <c:v>0.45860000000000001</c:v>
                </c:pt>
                <c:pt idx="338">
                  <c:v>0.43309999999999998</c:v>
                </c:pt>
                <c:pt idx="339">
                  <c:v>0.41959999999999997</c:v>
                </c:pt>
                <c:pt idx="340">
                  <c:v>0.40329999999999999</c:v>
                </c:pt>
                <c:pt idx="341">
                  <c:v>0.38869999999999999</c:v>
                </c:pt>
                <c:pt idx="342">
                  <c:v>0.36990000000000001</c:v>
                </c:pt>
                <c:pt idx="343">
                  <c:v>0.36130000000000001</c:v>
                </c:pt>
                <c:pt idx="344">
                  <c:v>0.34239999999999998</c:v>
                </c:pt>
                <c:pt idx="345">
                  <c:v>0.32850000000000001</c:v>
                </c:pt>
                <c:pt idx="346">
                  <c:v>0.31590000000000001</c:v>
                </c:pt>
                <c:pt idx="347">
                  <c:v>0.30630000000000002</c:v>
                </c:pt>
                <c:pt idx="348">
                  <c:v>0.2969</c:v>
                </c:pt>
                <c:pt idx="349">
                  <c:v>0.2868</c:v>
                </c:pt>
                <c:pt idx="350">
                  <c:v>0.27889999999999998</c:v>
                </c:pt>
                <c:pt idx="351">
                  <c:v>0.27310000000000001</c:v>
                </c:pt>
                <c:pt idx="352">
                  <c:v>0.2631</c:v>
                </c:pt>
                <c:pt idx="353">
                  <c:v>0.2571</c:v>
                </c:pt>
                <c:pt idx="354">
                  <c:v>0.25259999999999999</c:v>
                </c:pt>
                <c:pt idx="355">
                  <c:v>0.24790000000000001</c:v>
                </c:pt>
                <c:pt idx="356">
                  <c:v>0.24440000000000001</c:v>
                </c:pt>
                <c:pt idx="357">
                  <c:v>0.24299999999999999</c:v>
                </c:pt>
                <c:pt idx="358">
                  <c:v>0.23719999999999999</c:v>
                </c:pt>
                <c:pt idx="359">
                  <c:v>0.2331</c:v>
                </c:pt>
                <c:pt idx="360">
                  <c:v>0.23019999999999999</c:v>
                </c:pt>
                <c:pt idx="361">
                  <c:v>0.22359999999999999</c:v>
                </c:pt>
                <c:pt idx="362">
                  <c:v>0.22389999999999999</c:v>
                </c:pt>
                <c:pt idx="363">
                  <c:v>0.22220000000000001</c:v>
                </c:pt>
                <c:pt idx="364">
                  <c:v>0.2175</c:v>
                </c:pt>
                <c:pt idx="365">
                  <c:v>0.21379999999999999</c:v>
                </c:pt>
                <c:pt idx="366">
                  <c:v>0.2157</c:v>
                </c:pt>
                <c:pt idx="367">
                  <c:v>0.21729999999999999</c:v>
                </c:pt>
                <c:pt idx="368">
                  <c:v>0.21460000000000001</c:v>
                </c:pt>
                <c:pt idx="369">
                  <c:v>0.2137</c:v>
                </c:pt>
                <c:pt idx="370">
                  <c:v>0.20830000000000001</c:v>
                </c:pt>
                <c:pt idx="371">
                  <c:v>0.2069</c:v>
                </c:pt>
                <c:pt idx="372">
                  <c:v>0.2044</c:v>
                </c:pt>
                <c:pt idx="373">
                  <c:v>0.20150000000000001</c:v>
                </c:pt>
                <c:pt idx="374">
                  <c:v>0.20050000000000001</c:v>
                </c:pt>
                <c:pt idx="375">
                  <c:v>0.1951</c:v>
                </c:pt>
                <c:pt idx="376">
                  <c:v>0.1958</c:v>
                </c:pt>
                <c:pt idx="377">
                  <c:v>0.1933</c:v>
                </c:pt>
                <c:pt idx="378">
                  <c:v>0.1875</c:v>
                </c:pt>
                <c:pt idx="379">
                  <c:v>0.1837</c:v>
                </c:pt>
                <c:pt idx="380">
                  <c:v>0.1784</c:v>
                </c:pt>
                <c:pt idx="381">
                  <c:v>0.17829999999999999</c:v>
                </c:pt>
                <c:pt idx="382">
                  <c:v>0.1706</c:v>
                </c:pt>
                <c:pt idx="383">
                  <c:v>0.1656</c:v>
                </c:pt>
                <c:pt idx="384">
                  <c:v>0.1623</c:v>
                </c:pt>
                <c:pt idx="385">
                  <c:v>0.15670000000000001</c:v>
                </c:pt>
                <c:pt idx="386">
                  <c:v>0.15390000000000001</c:v>
                </c:pt>
                <c:pt idx="387">
                  <c:v>0.14729999999999999</c:v>
                </c:pt>
                <c:pt idx="388">
                  <c:v>0.14549999999999999</c:v>
                </c:pt>
                <c:pt idx="389">
                  <c:v>0.1381</c:v>
                </c:pt>
                <c:pt idx="390">
                  <c:v>0.13850000000000001</c:v>
                </c:pt>
                <c:pt idx="391">
                  <c:v>0.1283</c:v>
                </c:pt>
                <c:pt idx="392">
                  <c:v>0.1283</c:v>
                </c:pt>
                <c:pt idx="393">
                  <c:v>0.1237</c:v>
                </c:pt>
                <c:pt idx="394">
                  <c:v>0.11840000000000001</c:v>
                </c:pt>
                <c:pt idx="395">
                  <c:v>0.1169</c:v>
                </c:pt>
                <c:pt idx="396">
                  <c:v>0.1137</c:v>
                </c:pt>
                <c:pt idx="397">
                  <c:v>0.10340000000000001</c:v>
                </c:pt>
                <c:pt idx="398">
                  <c:v>0.1042</c:v>
                </c:pt>
                <c:pt idx="399">
                  <c:v>0.1007</c:v>
                </c:pt>
                <c:pt idx="400">
                  <c:v>9.6199999999999994E-2</c:v>
                </c:pt>
                <c:pt idx="401">
                  <c:v>9.3799999999999994E-2</c:v>
                </c:pt>
                <c:pt idx="402">
                  <c:v>0.09</c:v>
                </c:pt>
                <c:pt idx="403">
                  <c:v>8.8900000000000007E-2</c:v>
                </c:pt>
                <c:pt idx="404">
                  <c:v>7.9200000000000007E-2</c:v>
                </c:pt>
                <c:pt idx="405">
                  <c:v>7.6200000000000004E-2</c:v>
                </c:pt>
                <c:pt idx="406">
                  <c:v>7.7499999999999999E-2</c:v>
                </c:pt>
                <c:pt idx="407">
                  <c:v>7.6399999999999996E-2</c:v>
                </c:pt>
                <c:pt idx="408">
                  <c:v>7.0199999999999999E-2</c:v>
                </c:pt>
                <c:pt idx="409">
                  <c:v>6.83E-2</c:v>
                </c:pt>
                <c:pt idx="410">
                  <c:v>6.5699999999999995E-2</c:v>
                </c:pt>
                <c:pt idx="411">
                  <c:v>5.8799999999999998E-2</c:v>
                </c:pt>
                <c:pt idx="412">
                  <c:v>6.2799999999999995E-2</c:v>
                </c:pt>
                <c:pt idx="413">
                  <c:v>5.8700000000000002E-2</c:v>
                </c:pt>
                <c:pt idx="414">
                  <c:v>5.8200000000000002E-2</c:v>
                </c:pt>
                <c:pt idx="415">
                  <c:v>5.4899999999999997E-2</c:v>
                </c:pt>
                <c:pt idx="416">
                  <c:v>5.5599999999999997E-2</c:v>
                </c:pt>
                <c:pt idx="417">
                  <c:v>5.2999999999999999E-2</c:v>
                </c:pt>
                <c:pt idx="418">
                  <c:v>4.9500000000000002E-2</c:v>
                </c:pt>
                <c:pt idx="419">
                  <c:v>4.8500000000000001E-2</c:v>
                </c:pt>
                <c:pt idx="420">
                  <c:v>4.3200000000000002E-2</c:v>
                </c:pt>
                <c:pt idx="421">
                  <c:v>4.6399999999999997E-2</c:v>
                </c:pt>
                <c:pt idx="422">
                  <c:v>4.3099999999999999E-2</c:v>
                </c:pt>
                <c:pt idx="423">
                  <c:v>4.4699999999999997E-2</c:v>
                </c:pt>
                <c:pt idx="424">
                  <c:v>4.2599999999999999E-2</c:v>
                </c:pt>
                <c:pt idx="425">
                  <c:v>4.19E-2</c:v>
                </c:pt>
                <c:pt idx="426">
                  <c:v>3.95E-2</c:v>
                </c:pt>
                <c:pt idx="427">
                  <c:v>3.6400000000000002E-2</c:v>
                </c:pt>
                <c:pt idx="428">
                  <c:v>3.7499999999999999E-2</c:v>
                </c:pt>
                <c:pt idx="429">
                  <c:v>3.44E-2</c:v>
                </c:pt>
                <c:pt idx="430">
                  <c:v>3.5299999999999998E-2</c:v>
                </c:pt>
                <c:pt idx="431">
                  <c:v>3.6999999999999998E-2</c:v>
                </c:pt>
                <c:pt idx="432">
                  <c:v>3.32E-2</c:v>
                </c:pt>
                <c:pt idx="433">
                  <c:v>3.61E-2</c:v>
                </c:pt>
                <c:pt idx="434">
                  <c:v>3.15E-2</c:v>
                </c:pt>
                <c:pt idx="435">
                  <c:v>3.44E-2</c:v>
                </c:pt>
                <c:pt idx="436">
                  <c:v>3.1E-2</c:v>
                </c:pt>
                <c:pt idx="437">
                  <c:v>3.1399999999999997E-2</c:v>
                </c:pt>
                <c:pt idx="438">
                  <c:v>2.7799999999999998E-2</c:v>
                </c:pt>
                <c:pt idx="439">
                  <c:v>3.0800000000000001E-2</c:v>
                </c:pt>
                <c:pt idx="440">
                  <c:v>2.92E-2</c:v>
                </c:pt>
                <c:pt idx="441">
                  <c:v>2.7400000000000001E-2</c:v>
                </c:pt>
                <c:pt idx="442">
                  <c:v>3.1300000000000001E-2</c:v>
                </c:pt>
                <c:pt idx="443">
                  <c:v>2.81E-2</c:v>
                </c:pt>
                <c:pt idx="444">
                  <c:v>2.7799999999999998E-2</c:v>
                </c:pt>
                <c:pt idx="445">
                  <c:v>2.5899999999999999E-2</c:v>
                </c:pt>
                <c:pt idx="446">
                  <c:v>2.69E-2</c:v>
                </c:pt>
                <c:pt idx="447">
                  <c:v>2.63E-2</c:v>
                </c:pt>
                <c:pt idx="448">
                  <c:v>2.3400000000000001E-2</c:v>
                </c:pt>
                <c:pt idx="449">
                  <c:v>2.7199999999999998E-2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emission!$R$1</c:f>
              <c:strCache>
                <c:ptCount val="1"/>
                <c:pt idx="0">
                  <c:v>Alexa 610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emission!$R$2:$R$577</c:f>
              <c:numCache>
                <c:formatCode>General</c:formatCode>
                <c:ptCount val="576"/>
                <c:pt idx="280">
                  <c:v>1.4500000000000001E-2</c:v>
                </c:pt>
                <c:pt idx="281">
                  <c:v>7.3000000000000001E-3</c:v>
                </c:pt>
                <c:pt idx="282">
                  <c:v>5.4000000000000003E-3</c:v>
                </c:pt>
                <c:pt idx="283">
                  <c:v>5.7999999999999996E-3</c:v>
                </c:pt>
                <c:pt idx="284">
                  <c:v>6.7000000000000002E-3</c:v>
                </c:pt>
                <c:pt idx="285">
                  <c:v>8.3000000000000001E-3</c:v>
                </c:pt>
                <c:pt idx="286">
                  <c:v>9.1999999999999998E-3</c:v>
                </c:pt>
                <c:pt idx="287">
                  <c:v>1.12E-2</c:v>
                </c:pt>
                <c:pt idx="288">
                  <c:v>1.2800000000000001E-2</c:v>
                </c:pt>
                <c:pt idx="289">
                  <c:v>1.47E-2</c:v>
                </c:pt>
                <c:pt idx="290">
                  <c:v>1.7500000000000002E-2</c:v>
                </c:pt>
                <c:pt idx="291">
                  <c:v>2.1600000000000001E-2</c:v>
                </c:pt>
                <c:pt idx="292">
                  <c:v>2.46E-2</c:v>
                </c:pt>
                <c:pt idx="293">
                  <c:v>2.87E-2</c:v>
                </c:pt>
                <c:pt idx="294">
                  <c:v>3.3799999999999997E-2</c:v>
                </c:pt>
                <c:pt idx="295">
                  <c:v>4.0899999999999999E-2</c:v>
                </c:pt>
                <c:pt idx="296">
                  <c:v>4.7199999999999999E-2</c:v>
                </c:pt>
                <c:pt idx="297">
                  <c:v>5.5100000000000003E-2</c:v>
                </c:pt>
                <c:pt idx="298">
                  <c:v>6.3399999999999998E-2</c:v>
                </c:pt>
                <c:pt idx="299">
                  <c:v>7.5899999999999995E-2</c:v>
                </c:pt>
                <c:pt idx="300">
                  <c:v>8.7400000000000005E-2</c:v>
                </c:pt>
                <c:pt idx="301">
                  <c:v>0.1013</c:v>
                </c:pt>
                <c:pt idx="302">
                  <c:v>0.11700000000000001</c:v>
                </c:pt>
                <c:pt idx="303">
                  <c:v>0.13539999999999999</c:v>
                </c:pt>
                <c:pt idx="304">
                  <c:v>0.15620000000000001</c:v>
                </c:pt>
                <c:pt idx="305">
                  <c:v>0.1779</c:v>
                </c:pt>
                <c:pt idx="306">
                  <c:v>0.20369999999999999</c:v>
                </c:pt>
                <c:pt idx="307">
                  <c:v>0.2261</c:v>
                </c:pt>
                <c:pt idx="308">
                  <c:v>0.26</c:v>
                </c:pt>
                <c:pt idx="309">
                  <c:v>0.29210000000000003</c:v>
                </c:pt>
                <c:pt idx="310">
                  <c:v>0.3221</c:v>
                </c:pt>
                <c:pt idx="311">
                  <c:v>0.35980000000000001</c:v>
                </c:pt>
                <c:pt idx="312">
                  <c:v>0.40229999999999999</c:v>
                </c:pt>
                <c:pt idx="313">
                  <c:v>0.44219999999999998</c:v>
                </c:pt>
                <c:pt idx="314">
                  <c:v>0.48680000000000001</c:v>
                </c:pt>
                <c:pt idx="315">
                  <c:v>0.53080000000000005</c:v>
                </c:pt>
                <c:pt idx="316">
                  <c:v>0.57950000000000002</c:v>
                </c:pt>
                <c:pt idx="317">
                  <c:v>0.61970000000000003</c:v>
                </c:pt>
                <c:pt idx="318">
                  <c:v>0.66839999999999999</c:v>
                </c:pt>
                <c:pt idx="319">
                  <c:v>0.71619999999999995</c:v>
                </c:pt>
                <c:pt idx="320">
                  <c:v>0.76319999999999999</c:v>
                </c:pt>
                <c:pt idx="321">
                  <c:v>0.80230000000000001</c:v>
                </c:pt>
                <c:pt idx="322">
                  <c:v>0.84309999999999996</c:v>
                </c:pt>
                <c:pt idx="323">
                  <c:v>0.87739999999999996</c:v>
                </c:pt>
                <c:pt idx="324">
                  <c:v>0.90849999999999997</c:v>
                </c:pt>
                <c:pt idx="325">
                  <c:v>0.94310000000000005</c:v>
                </c:pt>
                <c:pt idx="326">
                  <c:v>0.96619999999999995</c:v>
                </c:pt>
                <c:pt idx="327">
                  <c:v>0.98099999999999998</c:v>
                </c:pt>
                <c:pt idx="328">
                  <c:v>0.99329999999999996</c:v>
                </c:pt>
                <c:pt idx="329">
                  <c:v>0.99860000000000004</c:v>
                </c:pt>
                <c:pt idx="330">
                  <c:v>1</c:v>
                </c:pt>
                <c:pt idx="331">
                  <c:v>0.99490000000000001</c:v>
                </c:pt>
                <c:pt idx="332">
                  <c:v>0.98960000000000004</c:v>
                </c:pt>
                <c:pt idx="333">
                  <c:v>0.97489999999999999</c:v>
                </c:pt>
                <c:pt idx="334">
                  <c:v>0.95699999999999996</c:v>
                </c:pt>
                <c:pt idx="335">
                  <c:v>0.93540000000000001</c:v>
                </c:pt>
                <c:pt idx="336">
                  <c:v>0.91510000000000002</c:v>
                </c:pt>
                <c:pt idx="337">
                  <c:v>0.8831</c:v>
                </c:pt>
                <c:pt idx="338">
                  <c:v>0.85399999999999998</c:v>
                </c:pt>
                <c:pt idx="339">
                  <c:v>0.83020000000000005</c:v>
                </c:pt>
                <c:pt idx="340">
                  <c:v>0.78949999999999998</c:v>
                </c:pt>
                <c:pt idx="341">
                  <c:v>0.75839999999999996</c:v>
                </c:pt>
                <c:pt idx="342">
                  <c:v>0.72989999999999999</c:v>
                </c:pt>
                <c:pt idx="343">
                  <c:v>0.69489999999999996</c:v>
                </c:pt>
                <c:pt idx="344">
                  <c:v>0.66039999999999999</c:v>
                </c:pt>
                <c:pt idx="345">
                  <c:v>0.6321</c:v>
                </c:pt>
                <c:pt idx="346">
                  <c:v>0.5978</c:v>
                </c:pt>
                <c:pt idx="347">
                  <c:v>0.57040000000000002</c:v>
                </c:pt>
                <c:pt idx="348">
                  <c:v>0.53790000000000004</c:v>
                </c:pt>
                <c:pt idx="349">
                  <c:v>0.51029999999999998</c:v>
                </c:pt>
                <c:pt idx="350">
                  <c:v>0.48480000000000001</c:v>
                </c:pt>
                <c:pt idx="351">
                  <c:v>0.46039999999999998</c:v>
                </c:pt>
                <c:pt idx="352">
                  <c:v>0.43590000000000001</c:v>
                </c:pt>
                <c:pt idx="353">
                  <c:v>0.41149999999999998</c:v>
                </c:pt>
                <c:pt idx="354">
                  <c:v>0.38790000000000002</c:v>
                </c:pt>
                <c:pt idx="355">
                  <c:v>0.36919999999999997</c:v>
                </c:pt>
                <c:pt idx="356">
                  <c:v>0.3493</c:v>
                </c:pt>
                <c:pt idx="357">
                  <c:v>0.33329999999999999</c:v>
                </c:pt>
                <c:pt idx="358">
                  <c:v>0.317</c:v>
                </c:pt>
                <c:pt idx="359">
                  <c:v>0.30149999999999999</c:v>
                </c:pt>
                <c:pt idx="360">
                  <c:v>0.2858</c:v>
                </c:pt>
                <c:pt idx="361">
                  <c:v>0.27260000000000001</c:v>
                </c:pt>
                <c:pt idx="362">
                  <c:v>0.25590000000000002</c:v>
                </c:pt>
                <c:pt idx="363">
                  <c:v>0.2495</c:v>
                </c:pt>
                <c:pt idx="364">
                  <c:v>0.2379</c:v>
                </c:pt>
                <c:pt idx="365">
                  <c:v>0.2281</c:v>
                </c:pt>
                <c:pt idx="366">
                  <c:v>0.21759999999999999</c:v>
                </c:pt>
                <c:pt idx="367">
                  <c:v>0.20930000000000001</c:v>
                </c:pt>
                <c:pt idx="368">
                  <c:v>0.20200000000000001</c:v>
                </c:pt>
                <c:pt idx="369">
                  <c:v>0.19420000000000001</c:v>
                </c:pt>
                <c:pt idx="370">
                  <c:v>0.188</c:v>
                </c:pt>
                <c:pt idx="371">
                  <c:v>0.18490000000000001</c:v>
                </c:pt>
                <c:pt idx="372">
                  <c:v>0.17519999999999999</c:v>
                </c:pt>
                <c:pt idx="373">
                  <c:v>0.1714</c:v>
                </c:pt>
                <c:pt idx="374">
                  <c:v>0.1701</c:v>
                </c:pt>
                <c:pt idx="375">
                  <c:v>0.16569999999999999</c:v>
                </c:pt>
                <c:pt idx="376">
                  <c:v>0.16209999999999999</c:v>
                </c:pt>
                <c:pt idx="377">
                  <c:v>0.15920000000000001</c:v>
                </c:pt>
                <c:pt idx="378">
                  <c:v>0.15529999999999999</c:v>
                </c:pt>
                <c:pt idx="379">
                  <c:v>0.154</c:v>
                </c:pt>
                <c:pt idx="380">
                  <c:v>0.15060000000000001</c:v>
                </c:pt>
                <c:pt idx="381">
                  <c:v>0.14849999999999999</c:v>
                </c:pt>
                <c:pt idx="382">
                  <c:v>0.14680000000000001</c:v>
                </c:pt>
                <c:pt idx="383">
                  <c:v>0.14430000000000001</c:v>
                </c:pt>
                <c:pt idx="384">
                  <c:v>0.1419</c:v>
                </c:pt>
                <c:pt idx="385">
                  <c:v>0.1386</c:v>
                </c:pt>
                <c:pt idx="386">
                  <c:v>0.13700000000000001</c:v>
                </c:pt>
                <c:pt idx="387">
                  <c:v>0.13589999999999999</c:v>
                </c:pt>
                <c:pt idx="388">
                  <c:v>0.13320000000000001</c:v>
                </c:pt>
                <c:pt idx="389">
                  <c:v>0.1313</c:v>
                </c:pt>
                <c:pt idx="390">
                  <c:v>0.12720000000000001</c:v>
                </c:pt>
                <c:pt idx="391">
                  <c:v>0.1236</c:v>
                </c:pt>
                <c:pt idx="392">
                  <c:v>0.1216</c:v>
                </c:pt>
                <c:pt idx="393">
                  <c:v>0.1179</c:v>
                </c:pt>
                <c:pt idx="394">
                  <c:v>0.11459999999999999</c:v>
                </c:pt>
                <c:pt idx="395">
                  <c:v>0.11260000000000001</c:v>
                </c:pt>
                <c:pt idx="396">
                  <c:v>0.10879999999999999</c:v>
                </c:pt>
                <c:pt idx="397">
                  <c:v>0.1076</c:v>
                </c:pt>
                <c:pt idx="398">
                  <c:v>0.1016</c:v>
                </c:pt>
                <c:pt idx="399">
                  <c:v>9.8799999999999999E-2</c:v>
                </c:pt>
                <c:pt idx="400">
                  <c:v>9.7600000000000006E-2</c:v>
                </c:pt>
                <c:pt idx="401">
                  <c:v>9.3100000000000002E-2</c:v>
                </c:pt>
                <c:pt idx="402">
                  <c:v>0.09</c:v>
                </c:pt>
                <c:pt idx="403">
                  <c:v>8.6800000000000002E-2</c:v>
                </c:pt>
                <c:pt idx="404">
                  <c:v>8.3400000000000002E-2</c:v>
                </c:pt>
                <c:pt idx="405">
                  <c:v>8.0199999999999994E-2</c:v>
                </c:pt>
                <c:pt idx="406">
                  <c:v>7.7499999999999999E-2</c:v>
                </c:pt>
                <c:pt idx="407">
                  <c:v>7.2700000000000001E-2</c:v>
                </c:pt>
                <c:pt idx="408">
                  <c:v>6.93E-2</c:v>
                </c:pt>
                <c:pt idx="409">
                  <c:v>6.7100000000000007E-2</c:v>
                </c:pt>
                <c:pt idx="410">
                  <c:v>6.3399999999999998E-2</c:v>
                </c:pt>
                <c:pt idx="411">
                  <c:v>6.1699999999999998E-2</c:v>
                </c:pt>
                <c:pt idx="412">
                  <c:v>5.79E-2</c:v>
                </c:pt>
                <c:pt idx="413">
                  <c:v>5.5E-2</c:v>
                </c:pt>
                <c:pt idx="414">
                  <c:v>5.3199999999999997E-2</c:v>
                </c:pt>
                <c:pt idx="415">
                  <c:v>4.9599999999999998E-2</c:v>
                </c:pt>
                <c:pt idx="416">
                  <c:v>4.8899999999999999E-2</c:v>
                </c:pt>
                <c:pt idx="417">
                  <c:v>4.4999999999999998E-2</c:v>
                </c:pt>
                <c:pt idx="418">
                  <c:v>4.3299999999999998E-2</c:v>
                </c:pt>
                <c:pt idx="419">
                  <c:v>4.19E-2</c:v>
                </c:pt>
                <c:pt idx="420">
                  <c:v>3.85E-2</c:v>
                </c:pt>
                <c:pt idx="421">
                  <c:v>3.7499999999999999E-2</c:v>
                </c:pt>
                <c:pt idx="422">
                  <c:v>3.56E-2</c:v>
                </c:pt>
                <c:pt idx="423">
                  <c:v>3.3599999999999998E-2</c:v>
                </c:pt>
                <c:pt idx="424">
                  <c:v>3.1800000000000002E-2</c:v>
                </c:pt>
                <c:pt idx="425">
                  <c:v>3.0200000000000001E-2</c:v>
                </c:pt>
                <c:pt idx="426">
                  <c:v>2.81E-2</c:v>
                </c:pt>
                <c:pt idx="427">
                  <c:v>2.7099999999999999E-2</c:v>
                </c:pt>
                <c:pt idx="428">
                  <c:v>2.6100000000000002E-2</c:v>
                </c:pt>
                <c:pt idx="429">
                  <c:v>2.53E-2</c:v>
                </c:pt>
                <c:pt idx="430">
                  <c:v>2.3199999999999998E-2</c:v>
                </c:pt>
                <c:pt idx="431">
                  <c:v>2.2499999999999999E-2</c:v>
                </c:pt>
                <c:pt idx="432">
                  <c:v>2.1499999999999998E-2</c:v>
                </c:pt>
                <c:pt idx="433">
                  <c:v>2.01E-2</c:v>
                </c:pt>
                <c:pt idx="434">
                  <c:v>1.84E-2</c:v>
                </c:pt>
                <c:pt idx="435">
                  <c:v>1.8100000000000002E-2</c:v>
                </c:pt>
                <c:pt idx="436">
                  <c:v>1.7600000000000001E-2</c:v>
                </c:pt>
                <c:pt idx="437">
                  <c:v>1.6299999999999999E-2</c:v>
                </c:pt>
                <c:pt idx="438">
                  <c:v>1.6E-2</c:v>
                </c:pt>
                <c:pt idx="439">
                  <c:v>1.54E-2</c:v>
                </c:pt>
                <c:pt idx="440">
                  <c:v>1.4500000000000001E-2</c:v>
                </c:pt>
                <c:pt idx="441">
                  <c:v>1.43E-2</c:v>
                </c:pt>
                <c:pt idx="442">
                  <c:v>1.35E-2</c:v>
                </c:pt>
                <c:pt idx="443">
                  <c:v>1.32E-2</c:v>
                </c:pt>
                <c:pt idx="444">
                  <c:v>1.2699999999999999E-2</c:v>
                </c:pt>
                <c:pt idx="445">
                  <c:v>1.18E-2</c:v>
                </c:pt>
                <c:pt idx="446">
                  <c:v>1.12E-2</c:v>
                </c:pt>
                <c:pt idx="447">
                  <c:v>1.06E-2</c:v>
                </c:pt>
                <c:pt idx="448">
                  <c:v>1.06E-2</c:v>
                </c:pt>
                <c:pt idx="449">
                  <c:v>0.01</c:v>
                </c:pt>
                <c:pt idx="450">
                  <c:v>9.4999999999999998E-3</c:v>
                </c:pt>
                <c:pt idx="451">
                  <c:v>9.7000000000000003E-3</c:v>
                </c:pt>
                <c:pt idx="452">
                  <c:v>8.8000000000000005E-3</c:v>
                </c:pt>
                <c:pt idx="453">
                  <c:v>8.8999999999999999E-3</c:v>
                </c:pt>
                <c:pt idx="454">
                  <c:v>7.9000000000000008E-3</c:v>
                </c:pt>
                <c:pt idx="455">
                  <c:v>8.2000000000000007E-3</c:v>
                </c:pt>
                <c:pt idx="456">
                  <c:v>7.9000000000000008E-3</c:v>
                </c:pt>
                <c:pt idx="457">
                  <c:v>7.7000000000000002E-3</c:v>
                </c:pt>
                <c:pt idx="458">
                  <c:v>6.8999999999999999E-3</c:v>
                </c:pt>
                <c:pt idx="459">
                  <c:v>7.3000000000000001E-3</c:v>
                </c:pt>
                <c:pt idx="460">
                  <c:v>6.7000000000000002E-3</c:v>
                </c:pt>
                <c:pt idx="461">
                  <c:v>6.6E-3</c:v>
                </c:pt>
                <c:pt idx="462">
                  <c:v>6.1999999999999998E-3</c:v>
                </c:pt>
                <c:pt idx="463">
                  <c:v>5.8999999999999999E-3</c:v>
                </c:pt>
                <c:pt idx="464">
                  <c:v>5.7000000000000002E-3</c:v>
                </c:pt>
                <c:pt idx="465">
                  <c:v>6.0000000000000001E-3</c:v>
                </c:pt>
                <c:pt idx="466">
                  <c:v>5.7000000000000002E-3</c:v>
                </c:pt>
                <c:pt idx="467">
                  <c:v>5.5999999999999999E-3</c:v>
                </c:pt>
                <c:pt idx="468">
                  <c:v>5.1000000000000004E-3</c:v>
                </c:pt>
                <c:pt idx="469">
                  <c:v>5.4000000000000003E-3</c:v>
                </c:pt>
                <c:pt idx="470">
                  <c:v>4.7000000000000002E-3</c:v>
                </c:pt>
                <c:pt idx="471">
                  <c:v>4.5999999999999999E-3</c:v>
                </c:pt>
                <c:pt idx="472">
                  <c:v>4.4999999999999997E-3</c:v>
                </c:pt>
                <c:pt idx="473">
                  <c:v>4.4999999999999997E-3</c:v>
                </c:pt>
                <c:pt idx="474">
                  <c:v>4.4000000000000003E-3</c:v>
                </c:pt>
                <c:pt idx="475">
                  <c:v>4.1999999999999997E-3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emission!$S$1</c:f>
              <c:strCache>
                <c:ptCount val="1"/>
                <c:pt idx="0">
                  <c:v>Alexa 633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emission!$S$2:$S$577</c:f>
              <c:numCache>
                <c:formatCode>General</c:formatCode>
                <c:ptCount val="576"/>
                <c:pt idx="310">
                  <c:v>2.01E-2</c:v>
                </c:pt>
                <c:pt idx="311">
                  <c:v>2.5399999999999999E-2</c:v>
                </c:pt>
                <c:pt idx="312">
                  <c:v>2.9600000000000001E-2</c:v>
                </c:pt>
                <c:pt idx="313">
                  <c:v>3.4299999999999997E-2</c:v>
                </c:pt>
                <c:pt idx="314">
                  <c:v>4.1599999999999998E-2</c:v>
                </c:pt>
                <c:pt idx="315">
                  <c:v>4.8899999999999999E-2</c:v>
                </c:pt>
                <c:pt idx="316">
                  <c:v>5.8900000000000001E-2</c:v>
                </c:pt>
                <c:pt idx="317">
                  <c:v>6.9699999999999998E-2</c:v>
                </c:pt>
                <c:pt idx="318">
                  <c:v>8.2299999999999998E-2</c:v>
                </c:pt>
                <c:pt idx="319">
                  <c:v>9.5100000000000004E-2</c:v>
                </c:pt>
                <c:pt idx="320">
                  <c:v>0.1103</c:v>
                </c:pt>
                <c:pt idx="321">
                  <c:v>0.12809999999999999</c:v>
                </c:pt>
                <c:pt idx="322">
                  <c:v>0.14749999999999999</c:v>
                </c:pt>
                <c:pt idx="323">
                  <c:v>0.16850000000000001</c:v>
                </c:pt>
                <c:pt idx="324">
                  <c:v>0.1918</c:v>
                </c:pt>
                <c:pt idx="325">
                  <c:v>0.218</c:v>
                </c:pt>
                <c:pt idx="326">
                  <c:v>0.24859999999999999</c:v>
                </c:pt>
                <c:pt idx="327">
                  <c:v>0.27889999999999998</c:v>
                </c:pt>
                <c:pt idx="328">
                  <c:v>0.31119999999999998</c:v>
                </c:pt>
                <c:pt idx="329">
                  <c:v>0.3498</c:v>
                </c:pt>
                <c:pt idx="330">
                  <c:v>0.3901</c:v>
                </c:pt>
                <c:pt idx="331">
                  <c:v>0.43630000000000002</c:v>
                </c:pt>
                <c:pt idx="332">
                  <c:v>0.47610000000000002</c:v>
                </c:pt>
                <c:pt idx="333">
                  <c:v>0.51659999999999995</c:v>
                </c:pt>
                <c:pt idx="334">
                  <c:v>0.56130000000000002</c:v>
                </c:pt>
                <c:pt idx="335">
                  <c:v>0.60599999999999998</c:v>
                </c:pt>
                <c:pt idx="336">
                  <c:v>0.65110000000000001</c:v>
                </c:pt>
                <c:pt idx="337">
                  <c:v>0.69630000000000003</c:v>
                </c:pt>
                <c:pt idx="338">
                  <c:v>0.74</c:v>
                </c:pt>
                <c:pt idx="339">
                  <c:v>0.77969999999999995</c:v>
                </c:pt>
                <c:pt idx="340">
                  <c:v>0.81659999999999999</c:v>
                </c:pt>
                <c:pt idx="341">
                  <c:v>0.85270000000000001</c:v>
                </c:pt>
                <c:pt idx="342">
                  <c:v>0.88829999999999998</c:v>
                </c:pt>
                <c:pt idx="343">
                  <c:v>0.91549999999999998</c:v>
                </c:pt>
                <c:pt idx="344">
                  <c:v>0.94179999999999997</c:v>
                </c:pt>
                <c:pt idx="345">
                  <c:v>0.9637</c:v>
                </c:pt>
                <c:pt idx="346">
                  <c:v>0.97840000000000005</c:v>
                </c:pt>
                <c:pt idx="347">
                  <c:v>0.99050000000000005</c:v>
                </c:pt>
                <c:pt idx="348">
                  <c:v>0.99490000000000001</c:v>
                </c:pt>
                <c:pt idx="349">
                  <c:v>0.99950000000000006</c:v>
                </c:pt>
                <c:pt idx="350">
                  <c:v>1</c:v>
                </c:pt>
                <c:pt idx="351">
                  <c:v>0.99670000000000003</c:v>
                </c:pt>
                <c:pt idx="352">
                  <c:v>0.99609999999999999</c:v>
                </c:pt>
                <c:pt idx="353">
                  <c:v>0.99009999999999998</c:v>
                </c:pt>
                <c:pt idx="354">
                  <c:v>0.9748</c:v>
                </c:pt>
                <c:pt idx="355">
                  <c:v>0.9708</c:v>
                </c:pt>
                <c:pt idx="356">
                  <c:v>0.95789999999999997</c:v>
                </c:pt>
                <c:pt idx="357">
                  <c:v>0.93279999999999996</c:v>
                </c:pt>
                <c:pt idx="358">
                  <c:v>0.91610000000000003</c:v>
                </c:pt>
                <c:pt idx="359">
                  <c:v>0.88759999999999994</c:v>
                </c:pt>
                <c:pt idx="360">
                  <c:v>0.8649</c:v>
                </c:pt>
                <c:pt idx="361">
                  <c:v>0.84230000000000005</c:v>
                </c:pt>
                <c:pt idx="362">
                  <c:v>0.81730000000000003</c:v>
                </c:pt>
                <c:pt idx="363">
                  <c:v>0.79159999999999997</c:v>
                </c:pt>
                <c:pt idx="364">
                  <c:v>0.77529999999999999</c:v>
                </c:pt>
                <c:pt idx="365">
                  <c:v>0.74060000000000004</c:v>
                </c:pt>
                <c:pt idx="366">
                  <c:v>0.71360000000000001</c:v>
                </c:pt>
                <c:pt idx="367">
                  <c:v>0.68300000000000005</c:v>
                </c:pt>
                <c:pt idx="368">
                  <c:v>0.66120000000000001</c:v>
                </c:pt>
                <c:pt idx="369">
                  <c:v>0.62749999999999995</c:v>
                </c:pt>
                <c:pt idx="370">
                  <c:v>0.61099999999999999</c:v>
                </c:pt>
                <c:pt idx="371">
                  <c:v>0.5867</c:v>
                </c:pt>
                <c:pt idx="372">
                  <c:v>0.56540000000000001</c:v>
                </c:pt>
                <c:pt idx="373">
                  <c:v>0.54290000000000005</c:v>
                </c:pt>
                <c:pt idx="374">
                  <c:v>0.51890000000000003</c:v>
                </c:pt>
                <c:pt idx="375">
                  <c:v>0.503</c:v>
                </c:pt>
                <c:pt idx="376">
                  <c:v>0.48659999999999998</c:v>
                </c:pt>
                <c:pt idx="377">
                  <c:v>0.45929999999999999</c:v>
                </c:pt>
                <c:pt idx="378">
                  <c:v>0.44519999999999998</c:v>
                </c:pt>
                <c:pt idx="379">
                  <c:v>0.4269</c:v>
                </c:pt>
                <c:pt idx="380">
                  <c:v>0.4158</c:v>
                </c:pt>
                <c:pt idx="381">
                  <c:v>0.40450000000000003</c:v>
                </c:pt>
                <c:pt idx="382">
                  <c:v>0.38850000000000001</c:v>
                </c:pt>
                <c:pt idx="383">
                  <c:v>0.37690000000000001</c:v>
                </c:pt>
                <c:pt idx="384">
                  <c:v>0.37009999999999998</c:v>
                </c:pt>
                <c:pt idx="385">
                  <c:v>0.3574</c:v>
                </c:pt>
                <c:pt idx="386">
                  <c:v>0.34860000000000002</c:v>
                </c:pt>
                <c:pt idx="387">
                  <c:v>0.34029999999999999</c:v>
                </c:pt>
                <c:pt idx="388">
                  <c:v>0.33379999999999999</c:v>
                </c:pt>
                <c:pt idx="389">
                  <c:v>0.32419999999999999</c:v>
                </c:pt>
                <c:pt idx="390">
                  <c:v>0.31590000000000001</c:v>
                </c:pt>
                <c:pt idx="391">
                  <c:v>0.30509999999999998</c:v>
                </c:pt>
                <c:pt idx="392">
                  <c:v>0.30580000000000002</c:v>
                </c:pt>
                <c:pt idx="393">
                  <c:v>0.30080000000000001</c:v>
                </c:pt>
                <c:pt idx="394">
                  <c:v>0.29949999999999999</c:v>
                </c:pt>
                <c:pt idx="395">
                  <c:v>0.29749999999999999</c:v>
                </c:pt>
                <c:pt idx="396">
                  <c:v>0.29409999999999997</c:v>
                </c:pt>
                <c:pt idx="397">
                  <c:v>0.29189999999999999</c:v>
                </c:pt>
                <c:pt idx="398">
                  <c:v>0.28910000000000002</c:v>
                </c:pt>
                <c:pt idx="399">
                  <c:v>0.28249999999999997</c:v>
                </c:pt>
                <c:pt idx="400">
                  <c:v>0.28539999999999999</c:v>
                </c:pt>
                <c:pt idx="401">
                  <c:v>0.28239999999999998</c:v>
                </c:pt>
                <c:pt idx="402">
                  <c:v>0.28439999999999999</c:v>
                </c:pt>
                <c:pt idx="403">
                  <c:v>0.28120000000000001</c:v>
                </c:pt>
                <c:pt idx="404">
                  <c:v>0.28370000000000001</c:v>
                </c:pt>
                <c:pt idx="405">
                  <c:v>0.28320000000000001</c:v>
                </c:pt>
                <c:pt idx="406">
                  <c:v>0.27600000000000002</c:v>
                </c:pt>
                <c:pt idx="407">
                  <c:v>0.2823</c:v>
                </c:pt>
                <c:pt idx="408">
                  <c:v>0.28520000000000001</c:v>
                </c:pt>
                <c:pt idx="409">
                  <c:v>0.28160000000000002</c:v>
                </c:pt>
                <c:pt idx="410">
                  <c:v>0.2792</c:v>
                </c:pt>
                <c:pt idx="411">
                  <c:v>0.2762</c:v>
                </c:pt>
                <c:pt idx="412">
                  <c:v>0.27339999999999998</c:v>
                </c:pt>
                <c:pt idx="413">
                  <c:v>0.27339999999999998</c:v>
                </c:pt>
                <c:pt idx="414">
                  <c:v>0.27100000000000002</c:v>
                </c:pt>
                <c:pt idx="415">
                  <c:v>0.26579999999999998</c:v>
                </c:pt>
                <c:pt idx="416">
                  <c:v>0.26960000000000001</c:v>
                </c:pt>
                <c:pt idx="417">
                  <c:v>0.26390000000000002</c:v>
                </c:pt>
                <c:pt idx="418">
                  <c:v>0.25890000000000002</c:v>
                </c:pt>
                <c:pt idx="419">
                  <c:v>0.25540000000000002</c:v>
                </c:pt>
                <c:pt idx="420">
                  <c:v>0.25359999999999999</c:v>
                </c:pt>
                <c:pt idx="421">
                  <c:v>0.25140000000000001</c:v>
                </c:pt>
                <c:pt idx="422">
                  <c:v>0.24410000000000001</c:v>
                </c:pt>
                <c:pt idx="423">
                  <c:v>0.23680000000000001</c:v>
                </c:pt>
                <c:pt idx="424">
                  <c:v>0.23119999999999999</c:v>
                </c:pt>
                <c:pt idx="425">
                  <c:v>0.22209999999999999</c:v>
                </c:pt>
                <c:pt idx="426">
                  <c:v>0.2155</c:v>
                </c:pt>
                <c:pt idx="427">
                  <c:v>0.21360000000000001</c:v>
                </c:pt>
                <c:pt idx="428">
                  <c:v>0.20530000000000001</c:v>
                </c:pt>
                <c:pt idx="429">
                  <c:v>0.20080000000000001</c:v>
                </c:pt>
                <c:pt idx="430">
                  <c:v>0.19259999999999999</c:v>
                </c:pt>
                <c:pt idx="431">
                  <c:v>0.18529999999999999</c:v>
                </c:pt>
                <c:pt idx="432">
                  <c:v>0.18029999999999999</c:v>
                </c:pt>
                <c:pt idx="433">
                  <c:v>0.1774</c:v>
                </c:pt>
                <c:pt idx="434">
                  <c:v>0.1696</c:v>
                </c:pt>
                <c:pt idx="435">
                  <c:v>0.16650000000000001</c:v>
                </c:pt>
                <c:pt idx="436">
                  <c:v>0.1585</c:v>
                </c:pt>
                <c:pt idx="437">
                  <c:v>0.1542</c:v>
                </c:pt>
                <c:pt idx="438">
                  <c:v>0.15179999999999999</c:v>
                </c:pt>
                <c:pt idx="439">
                  <c:v>0.1474</c:v>
                </c:pt>
                <c:pt idx="440">
                  <c:v>0.1429</c:v>
                </c:pt>
                <c:pt idx="441">
                  <c:v>0.14019999999999999</c:v>
                </c:pt>
                <c:pt idx="442">
                  <c:v>0.13339999999999999</c:v>
                </c:pt>
                <c:pt idx="443">
                  <c:v>0.12809999999999999</c:v>
                </c:pt>
                <c:pt idx="444">
                  <c:v>0.1216</c:v>
                </c:pt>
                <c:pt idx="445">
                  <c:v>0.1229</c:v>
                </c:pt>
                <c:pt idx="446">
                  <c:v>0.1207</c:v>
                </c:pt>
                <c:pt idx="447">
                  <c:v>0.11210000000000001</c:v>
                </c:pt>
                <c:pt idx="448">
                  <c:v>0.1086</c:v>
                </c:pt>
                <c:pt idx="449">
                  <c:v>0.1089</c:v>
                </c:pt>
                <c:pt idx="450">
                  <c:v>0.1057</c:v>
                </c:pt>
                <c:pt idx="451">
                  <c:v>0.1028</c:v>
                </c:pt>
                <c:pt idx="452">
                  <c:v>9.9099999999999994E-2</c:v>
                </c:pt>
                <c:pt idx="453">
                  <c:v>9.3399999999999997E-2</c:v>
                </c:pt>
                <c:pt idx="454">
                  <c:v>9.0899999999999995E-2</c:v>
                </c:pt>
                <c:pt idx="455">
                  <c:v>8.4400000000000003E-2</c:v>
                </c:pt>
                <c:pt idx="456">
                  <c:v>8.3099999999999993E-2</c:v>
                </c:pt>
                <c:pt idx="457">
                  <c:v>8.4199999999999997E-2</c:v>
                </c:pt>
                <c:pt idx="458">
                  <c:v>7.7200000000000005E-2</c:v>
                </c:pt>
                <c:pt idx="459">
                  <c:v>7.5600000000000001E-2</c:v>
                </c:pt>
                <c:pt idx="460">
                  <c:v>7.3999999999999996E-2</c:v>
                </c:pt>
                <c:pt idx="461">
                  <c:v>6.8400000000000002E-2</c:v>
                </c:pt>
                <c:pt idx="462">
                  <c:v>6.7900000000000002E-2</c:v>
                </c:pt>
                <c:pt idx="463">
                  <c:v>6.6199999999999995E-2</c:v>
                </c:pt>
                <c:pt idx="464">
                  <c:v>6.4699999999999994E-2</c:v>
                </c:pt>
                <c:pt idx="465">
                  <c:v>6.2300000000000001E-2</c:v>
                </c:pt>
                <c:pt idx="466">
                  <c:v>5.8400000000000001E-2</c:v>
                </c:pt>
                <c:pt idx="467">
                  <c:v>6.13E-2</c:v>
                </c:pt>
                <c:pt idx="468">
                  <c:v>5.6800000000000003E-2</c:v>
                </c:pt>
                <c:pt idx="469">
                  <c:v>5.5E-2</c:v>
                </c:pt>
                <c:pt idx="470">
                  <c:v>5.6399999999999999E-2</c:v>
                </c:pt>
                <c:pt idx="471">
                  <c:v>5.3600000000000002E-2</c:v>
                </c:pt>
                <c:pt idx="472">
                  <c:v>5.0799999999999998E-2</c:v>
                </c:pt>
                <c:pt idx="473">
                  <c:v>5.1400000000000001E-2</c:v>
                </c:pt>
                <c:pt idx="474">
                  <c:v>5.0299999999999997E-2</c:v>
                </c:pt>
                <c:pt idx="475">
                  <c:v>4.9099999999999998E-2</c:v>
                </c:pt>
                <c:pt idx="476">
                  <c:v>4.6399999999999997E-2</c:v>
                </c:pt>
                <c:pt idx="477">
                  <c:v>4.4900000000000002E-2</c:v>
                </c:pt>
                <c:pt idx="478">
                  <c:v>4.7E-2</c:v>
                </c:pt>
                <c:pt idx="479">
                  <c:v>4.3299999999999998E-2</c:v>
                </c:pt>
                <c:pt idx="480">
                  <c:v>4.3099999999999999E-2</c:v>
                </c:pt>
                <c:pt idx="481">
                  <c:v>4.4499999999999998E-2</c:v>
                </c:pt>
                <c:pt idx="482">
                  <c:v>4.36E-2</c:v>
                </c:pt>
                <c:pt idx="483">
                  <c:v>3.7600000000000001E-2</c:v>
                </c:pt>
                <c:pt idx="484">
                  <c:v>4.3299999999999998E-2</c:v>
                </c:pt>
                <c:pt idx="485">
                  <c:v>4.1200000000000001E-2</c:v>
                </c:pt>
                <c:pt idx="486">
                  <c:v>3.73E-2</c:v>
                </c:pt>
                <c:pt idx="487">
                  <c:v>3.7699999999999997E-2</c:v>
                </c:pt>
                <c:pt idx="488">
                  <c:v>0.04</c:v>
                </c:pt>
                <c:pt idx="489">
                  <c:v>3.9E-2</c:v>
                </c:pt>
                <c:pt idx="490">
                  <c:v>3.9300000000000002E-2</c:v>
                </c:pt>
                <c:pt idx="491">
                  <c:v>3.8899999999999997E-2</c:v>
                </c:pt>
                <c:pt idx="492">
                  <c:v>3.4799999999999998E-2</c:v>
                </c:pt>
                <c:pt idx="493">
                  <c:v>3.4799999999999998E-2</c:v>
                </c:pt>
                <c:pt idx="494">
                  <c:v>3.4599999999999999E-2</c:v>
                </c:pt>
                <c:pt idx="495">
                  <c:v>3.2800000000000003E-2</c:v>
                </c:pt>
                <c:pt idx="496">
                  <c:v>3.5900000000000001E-2</c:v>
                </c:pt>
                <c:pt idx="497">
                  <c:v>3.39E-2</c:v>
                </c:pt>
                <c:pt idx="498">
                  <c:v>3.3599999999999998E-2</c:v>
                </c:pt>
                <c:pt idx="499">
                  <c:v>3.3500000000000002E-2</c:v>
                </c:pt>
                <c:pt idx="500">
                  <c:v>3.2000000000000001E-2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emission!$T$1</c:f>
              <c:strCache>
                <c:ptCount val="1"/>
                <c:pt idx="0">
                  <c:v>Alexa 635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emission!$T$2:$T$577</c:f>
              <c:numCache>
                <c:formatCode>General</c:formatCode>
                <c:ptCount val="576"/>
                <c:pt idx="305">
                  <c:v>2.7400000000000001E-2</c:v>
                </c:pt>
                <c:pt idx="306">
                  <c:v>1.7999999999999999E-2</c:v>
                </c:pt>
                <c:pt idx="307">
                  <c:v>1.9199999999999998E-2</c:v>
                </c:pt>
                <c:pt idx="308">
                  <c:v>2.0899999999999998E-2</c:v>
                </c:pt>
                <c:pt idx="309">
                  <c:v>2.3300000000000001E-2</c:v>
                </c:pt>
                <c:pt idx="310">
                  <c:v>2.7099999999999999E-2</c:v>
                </c:pt>
                <c:pt idx="311">
                  <c:v>3.2599999999999997E-2</c:v>
                </c:pt>
                <c:pt idx="312">
                  <c:v>3.8600000000000002E-2</c:v>
                </c:pt>
                <c:pt idx="313">
                  <c:v>4.3499999999999997E-2</c:v>
                </c:pt>
                <c:pt idx="314">
                  <c:v>5.0599999999999999E-2</c:v>
                </c:pt>
                <c:pt idx="315">
                  <c:v>5.8900000000000001E-2</c:v>
                </c:pt>
                <c:pt idx="316">
                  <c:v>6.8000000000000005E-2</c:v>
                </c:pt>
                <c:pt idx="317">
                  <c:v>0.08</c:v>
                </c:pt>
                <c:pt idx="318">
                  <c:v>9.1499999999999998E-2</c:v>
                </c:pt>
                <c:pt idx="319">
                  <c:v>0.10290000000000001</c:v>
                </c:pt>
                <c:pt idx="320">
                  <c:v>0.1235</c:v>
                </c:pt>
                <c:pt idx="321">
                  <c:v>0.1391</c:v>
                </c:pt>
                <c:pt idx="322">
                  <c:v>0.1588</c:v>
                </c:pt>
                <c:pt idx="323">
                  <c:v>0.1797</c:v>
                </c:pt>
                <c:pt idx="324">
                  <c:v>0.21029999999999999</c:v>
                </c:pt>
                <c:pt idx="325">
                  <c:v>0.23710000000000001</c:v>
                </c:pt>
                <c:pt idx="326">
                  <c:v>0.26769999999999999</c:v>
                </c:pt>
                <c:pt idx="327">
                  <c:v>0.3039</c:v>
                </c:pt>
                <c:pt idx="328">
                  <c:v>0.34250000000000003</c:v>
                </c:pt>
                <c:pt idx="329">
                  <c:v>0.3775</c:v>
                </c:pt>
                <c:pt idx="330">
                  <c:v>0.4244</c:v>
                </c:pt>
                <c:pt idx="331">
                  <c:v>0.46600000000000003</c:v>
                </c:pt>
                <c:pt idx="332">
                  <c:v>0.50480000000000003</c:v>
                </c:pt>
                <c:pt idx="333">
                  <c:v>0.55630000000000002</c:v>
                </c:pt>
                <c:pt idx="334">
                  <c:v>0.59760000000000002</c:v>
                </c:pt>
                <c:pt idx="335">
                  <c:v>0.65339999999999998</c:v>
                </c:pt>
                <c:pt idx="336">
                  <c:v>0.69430000000000003</c:v>
                </c:pt>
                <c:pt idx="337">
                  <c:v>0.74129999999999996</c:v>
                </c:pt>
                <c:pt idx="338">
                  <c:v>0.78520000000000001</c:v>
                </c:pt>
                <c:pt idx="339">
                  <c:v>0.83620000000000005</c:v>
                </c:pt>
                <c:pt idx="340">
                  <c:v>0.86550000000000005</c:v>
                </c:pt>
                <c:pt idx="341">
                  <c:v>0.90190000000000003</c:v>
                </c:pt>
                <c:pt idx="342">
                  <c:v>0.93279999999999996</c:v>
                </c:pt>
                <c:pt idx="343">
                  <c:v>0.95409999999999995</c:v>
                </c:pt>
                <c:pt idx="344">
                  <c:v>0.97970000000000002</c:v>
                </c:pt>
                <c:pt idx="345">
                  <c:v>0.99</c:v>
                </c:pt>
                <c:pt idx="346">
                  <c:v>0.99960000000000004</c:v>
                </c:pt>
                <c:pt idx="347">
                  <c:v>0.99970000000000003</c:v>
                </c:pt>
                <c:pt idx="348">
                  <c:v>1</c:v>
                </c:pt>
                <c:pt idx="349">
                  <c:v>0.99609999999999999</c:v>
                </c:pt>
                <c:pt idx="350">
                  <c:v>0.97889999999999999</c:v>
                </c:pt>
                <c:pt idx="351">
                  <c:v>0.97060000000000002</c:v>
                </c:pt>
                <c:pt idx="352">
                  <c:v>0.95020000000000004</c:v>
                </c:pt>
                <c:pt idx="353">
                  <c:v>0.92530000000000001</c:v>
                </c:pt>
                <c:pt idx="354">
                  <c:v>0.8972</c:v>
                </c:pt>
                <c:pt idx="355">
                  <c:v>0.86980000000000002</c:v>
                </c:pt>
                <c:pt idx="356">
                  <c:v>0.83489999999999998</c:v>
                </c:pt>
                <c:pt idx="357">
                  <c:v>0.80210000000000004</c:v>
                </c:pt>
                <c:pt idx="358">
                  <c:v>0.76680000000000004</c:v>
                </c:pt>
                <c:pt idx="359">
                  <c:v>0.73499999999999999</c:v>
                </c:pt>
                <c:pt idx="360">
                  <c:v>0.70420000000000005</c:v>
                </c:pt>
                <c:pt idx="361">
                  <c:v>0.67600000000000005</c:v>
                </c:pt>
                <c:pt idx="362">
                  <c:v>0.63529999999999998</c:v>
                </c:pt>
                <c:pt idx="363">
                  <c:v>0.60229999999999995</c:v>
                </c:pt>
                <c:pt idx="364">
                  <c:v>0.56810000000000005</c:v>
                </c:pt>
                <c:pt idx="365">
                  <c:v>0.54149999999999998</c:v>
                </c:pt>
                <c:pt idx="366">
                  <c:v>0.51</c:v>
                </c:pt>
                <c:pt idx="367">
                  <c:v>0.48089999999999999</c:v>
                </c:pt>
                <c:pt idx="368">
                  <c:v>0.45440000000000003</c:v>
                </c:pt>
                <c:pt idx="369">
                  <c:v>0.4284</c:v>
                </c:pt>
                <c:pt idx="370">
                  <c:v>0.40260000000000001</c:v>
                </c:pt>
                <c:pt idx="371">
                  <c:v>0.37859999999999999</c:v>
                </c:pt>
                <c:pt idx="372">
                  <c:v>0.3579</c:v>
                </c:pt>
                <c:pt idx="373">
                  <c:v>0.34010000000000001</c:v>
                </c:pt>
                <c:pt idx="374">
                  <c:v>0.31879999999999997</c:v>
                </c:pt>
                <c:pt idx="375">
                  <c:v>0.30199999999999999</c:v>
                </c:pt>
                <c:pt idx="376">
                  <c:v>0.2858</c:v>
                </c:pt>
                <c:pt idx="377">
                  <c:v>0.26750000000000002</c:v>
                </c:pt>
                <c:pt idx="378">
                  <c:v>0.2515</c:v>
                </c:pt>
                <c:pt idx="379">
                  <c:v>0.24229999999999999</c:v>
                </c:pt>
                <c:pt idx="380">
                  <c:v>0.2268</c:v>
                </c:pt>
                <c:pt idx="381">
                  <c:v>0.21870000000000001</c:v>
                </c:pt>
                <c:pt idx="382">
                  <c:v>0.20849999999999999</c:v>
                </c:pt>
                <c:pt idx="383">
                  <c:v>0.19570000000000001</c:v>
                </c:pt>
                <c:pt idx="384">
                  <c:v>0.188</c:v>
                </c:pt>
                <c:pt idx="385">
                  <c:v>0.18149999999999999</c:v>
                </c:pt>
                <c:pt idx="386">
                  <c:v>0.1721</c:v>
                </c:pt>
                <c:pt idx="387">
                  <c:v>0.16309999999999999</c:v>
                </c:pt>
                <c:pt idx="388">
                  <c:v>0.1573</c:v>
                </c:pt>
                <c:pt idx="389">
                  <c:v>0.15079999999999999</c:v>
                </c:pt>
                <c:pt idx="390">
                  <c:v>0.14399999999999999</c:v>
                </c:pt>
                <c:pt idx="391">
                  <c:v>0.1394</c:v>
                </c:pt>
                <c:pt idx="392">
                  <c:v>0.13469999999999999</c:v>
                </c:pt>
                <c:pt idx="393">
                  <c:v>0.13150000000000001</c:v>
                </c:pt>
                <c:pt idx="394">
                  <c:v>0.127</c:v>
                </c:pt>
                <c:pt idx="395">
                  <c:v>0.1236</c:v>
                </c:pt>
                <c:pt idx="396">
                  <c:v>0.12130000000000001</c:v>
                </c:pt>
                <c:pt idx="397">
                  <c:v>0.1192</c:v>
                </c:pt>
                <c:pt idx="398">
                  <c:v>0.1176</c:v>
                </c:pt>
                <c:pt idx="399">
                  <c:v>0.1147</c:v>
                </c:pt>
                <c:pt idx="400">
                  <c:v>0.11409999999999999</c:v>
                </c:pt>
                <c:pt idx="401">
                  <c:v>0.1108</c:v>
                </c:pt>
                <c:pt idx="402">
                  <c:v>0.10780000000000001</c:v>
                </c:pt>
                <c:pt idx="403">
                  <c:v>0.1076</c:v>
                </c:pt>
                <c:pt idx="404">
                  <c:v>0.1065</c:v>
                </c:pt>
                <c:pt idx="405">
                  <c:v>0.10539999999999999</c:v>
                </c:pt>
                <c:pt idx="406">
                  <c:v>0.104</c:v>
                </c:pt>
                <c:pt idx="407">
                  <c:v>0.10150000000000001</c:v>
                </c:pt>
                <c:pt idx="408">
                  <c:v>9.9699999999999997E-2</c:v>
                </c:pt>
                <c:pt idx="409">
                  <c:v>9.9099999999999994E-2</c:v>
                </c:pt>
                <c:pt idx="410">
                  <c:v>9.8599999999999993E-2</c:v>
                </c:pt>
                <c:pt idx="411">
                  <c:v>9.8000000000000004E-2</c:v>
                </c:pt>
                <c:pt idx="412">
                  <c:v>9.5799999999999996E-2</c:v>
                </c:pt>
                <c:pt idx="413">
                  <c:v>9.4399999999999998E-2</c:v>
                </c:pt>
                <c:pt idx="414">
                  <c:v>9.4100000000000003E-2</c:v>
                </c:pt>
                <c:pt idx="415">
                  <c:v>9.06E-2</c:v>
                </c:pt>
                <c:pt idx="416">
                  <c:v>8.7099999999999997E-2</c:v>
                </c:pt>
                <c:pt idx="417">
                  <c:v>8.3799999999999999E-2</c:v>
                </c:pt>
                <c:pt idx="418">
                  <c:v>8.5099999999999995E-2</c:v>
                </c:pt>
                <c:pt idx="419">
                  <c:v>8.2400000000000001E-2</c:v>
                </c:pt>
                <c:pt idx="420">
                  <c:v>8.1299999999999997E-2</c:v>
                </c:pt>
                <c:pt idx="421">
                  <c:v>7.8200000000000006E-2</c:v>
                </c:pt>
                <c:pt idx="422">
                  <c:v>7.5300000000000006E-2</c:v>
                </c:pt>
                <c:pt idx="423">
                  <c:v>7.4200000000000002E-2</c:v>
                </c:pt>
                <c:pt idx="424">
                  <c:v>7.0599999999999996E-2</c:v>
                </c:pt>
                <c:pt idx="425">
                  <c:v>6.9199999999999998E-2</c:v>
                </c:pt>
                <c:pt idx="426">
                  <c:v>6.7500000000000004E-2</c:v>
                </c:pt>
                <c:pt idx="427">
                  <c:v>6.3299999999999995E-2</c:v>
                </c:pt>
                <c:pt idx="428">
                  <c:v>5.8700000000000002E-2</c:v>
                </c:pt>
                <c:pt idx="429">
                  <c:v>5.8900000000000001E-2</c:v>
                </c:pt>
                <c:pt idx="430">
                  <c:v>5.6399999999999999E-2</c:v>
                </c:pt>
                <c:pt idx="431">
                  <c:v>5.5300000000000002E-2</c:v>
                </c:pt>
                <c:pt idx="432">
                  <c:v>5.2299999999999999E-2</c:v>
                </c:pt>
                <c:pt idx="433">
                  <c:v>4.9399999999999999E-2</c:v>
                </c:pt>
                <c:pt idx="434">
                  <c:v>4.6199999999999998E-2</c:v>
                </c:pt>
                <c:pt idx="435">
                  <c:v>4.5100000000000001E-2</c:v>
                </c:pt>
                <c:pt idx="436">
                  <c:v>4.4900000000000002E-2</c:v>
                </c:pt>
                <c:pt idx="437">
                  <c:v>4.0099999999999997E-2</c:v>
                </c:pt>
                <c:pt idx="438">
                  <c:v>3.9899999999999998E-2</c:v>
                </c:pt>
                <c:pt idx="439">
                  <c:v>3.78E-2</c:v>
                </c:pt>
                <c:pt idx="440">
                  <c:v>3.6400000000000002E-2</c:v>
                </c:pt>
                <c:pt idx="441">
                  <c:v>3.4799999999999998E-2</c:v>
                </c:pt>
                <c:pt idx="442">
                  <c:v>3.3000000000000002E-2</c:v>
                </c:pt>
                <c:pt idx="443">
                  <c:v>0.03</c:v>
                </c:pt>
                <c:pt idx="444">
                  <c:v>2.9499999999999998E-2</c:v>
                </c:pt>
                <c:pt idx="445">
                  <c:v>2.86E-2</c:v>
                </c:pt>
                <c:pt idx="446">
                  <c:v>2.5700000000000001E-2</c:v>
                </c:pt>
                <c:pt idx="447">
                  <c:v>2.53E-2</c:v>
                </c:pt>
                <c:pt idx="448">
                  <c:v>2.3599999999999999E-2</c:v>
                </c:pt>
                <c:pt idx="449">
                  <c:v>2.3900000000000001E-2</c:v>
                </c:pt>
                <c:pt idx="450">
                  <c:v>2.1499999999999998E-2</c:v>
                </c:pt>
                <c:pt idx="451">
                  <c:v>2.24E-2</c:v>
                </c:pt>
                <c:pt idx="452">
                  <c:v>1.9400000000000001E-2</c:v>
                </c:pt>
                <c:pt idx="453">
                  <c:v>1.9400000000000001E-2</c:v>
                </c:pt>
                <c:pt idx="454">
                  <c:v>1.8200000000000001E-2</c:v>
                </c:pt>
                <c:pt idx="455">
                  <c:v>1.6299999999999999E-2</c:v>
                </c:pt>
                <c:pt idx="456">
                  <c:v>1.67E-2</c:v>
                </c:pt>
                <c:pt idx="457">
                  <c:v>1.6299999999999999E-2</c:v>
                </c:pt>
                <c:pt idx="458">
                  <c:v>1.5699999999999999E-2</c:v>
                </c:pt>
                <c:pt idx="459">
                  <c:v>1.52E-2</c:v>
                </c:pt>
                <c:pt idx="460">
                  <c:v>1.47E-2</c:v>
                </c:pt>
                <c:pt idx="461">
                  <c:v>1.29E-2</c:v>
                </c:pt>
                <c:pt idx="462">
                  <c:v>1.21E-2</c:v>
                </c:pt>
                <c:pt idx="463">
                  <c:v>1.2E-2</c:v>
                </c:pt>
                <c:pt idx="464">
                  <c:v>1.2699999999999999E-2</c:v>
                </c:pt>
                <c:pt idx="465">
                  <c:v>1.12E-2</c:v>
                </c:pt>
                <c:pt idx="466">
                  <c:v>1.0999999999999999E-2</c:v>
                </c:pt>
                <c:pt idx="467">
                  <c:v>9.9000000000000008E-3</c:v>
                </c:pt>
                <c:pt idx="468">
                  <c:v>9.9000000000000008E-3</c:v>
                </c:pt>
                <c:pt idx="469">
                  <c:v>1.06E-2</c:v>
                </c:pt>
                <c:pt idx="470">
                  <c:v>1.0500000000000001E-2</c:v>
                </c:pt>
                <c:pt idx="471">
                  <c:v>8.6999999999999994E-3</c:v>
                </c:pt>
                <c:pt idx="472">
                  <c:v>8.8999999999999999E-3</c:v>
                </c:pt>
                <c:pt idx="473">
                  <c:v>8.8999999999999999E-3</c:v>
                </c:pt>
                <c:pt idx="474">
                  <c:v>8.0999999999999996E-3</c:v>
                </c:pt>
                <c:pt idx="475">
                  <c:v>8.9999999999999993E-3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emission!$U$1</c:f>
              <c:strCache>
                <c:ptCount val="1"/>
                <c:pt idx="0">
                  <c:v>Cy5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emission!$U$2:$U$577</c:f>
              <c:numCache>
                <c:formatCode>General</c:formatCode>
                <c:ptCount val="576"/>
                <c:pt idx="317">
                  <c:v>9.4000000000000004E-3</c:v>
                </c:pt>
                <c:pt idx="318">
                  <c:v>9.4000000000000004E-3</c:v>
                </c:pt>
                <c:pt idx="319">
                  <c:v>9.4000000000000004E-3</c:v>
                </c:pt>
                <c:pt idx="320">
                  <c:v>1.29E-2</c:v>
                </c:pt>
                <c:pt idx="321">
                  <c:v>1.29E-2</c:v>
                </c:pt>
                <c:pt idx="322">
                  <c:v>1.6400000000000001E-2</c:v>
                </c:pt>
                <c:pt idx="323">
                  <c:v>1.9900000000000001E-2</c:v>
                </c:pt>
                <c:pt idx="324">
                  <c:v>1.9900000000000001E-2</c:v>
                </c:pt>
                <c:pt idx="325">
                  <c:v>2.3400000000000001E-2</c:v>
                </c:pt>
                <c:pt idx="326">
                  <c:v>2.87E-2</c:v>
                </c:pt>
                <c:pt idx="327">
                  <c:v>3.2199999999999999E-2</c:v>
                </c:pt>
                <c:pt idx="328">
                  <c:v>3.9199999999999999E-2</c:v>
                </c:pt>
                <c:pt idx="329">
                  <c:v>4.2700000000000002E-2</c:v>
                </c:pt>
                <c:pt idx="330">
                  <c:v>5.3199999999999997E-2</c:v>
                </c:pt>
                <c:pt idx="331">
                  <c:v>6.0100000000000001E-2</c:v>
                </c:pt>
                <c:pt idx="332">
                  <c:v>6.7100000000000007E-2</c:v>
                </c:pt>
                <c:pt idx="333">
                  <c:v>8.4599999999999995E-2</c:v>
                </c:pt>
                <c:pt idx="334">
                  <c:v>9.8599999999999993E-2</c:v>
                </c:pt>
                <c:pt idx="335">
                  <c:v>0.11609999999999999</c:v>
                </c:pt>
                <c:pt idx="336">
                  <c:v>0.13</c:v>
                </c:pt>
                <c:pt idx="337">
                  <c:v>0.158</c:v>
                </c:pt>
                <c:pt idx="338">
                  <c:v>0.17549999999999999</c:v>
                </c:pt>
                <c:pt idx="339">
                  <c:v>0.19289999999999999</c:v>
                </c:pt>
                <c:pt idx="340">
                  <c:v>0.23139999999999999</c:v>
                </c:pt>
                <c:pt idx="341">
                  <c:v>0.26279999999999998</c:v>
                </c:pt>
                <c:pt idx="342">
                  <c:v>0.30470000000000003</c:v>
                </c:pt>
                <c:pt idx="343">
                  <c:v>0.3327</c:v>
                </c:pt>
                <c:pt idx="344">
                  <c:v>0.38159999999999999</c:v>
                </c:pt>
                <c:pt idx="345">
                  <c:v>0.41299999999999998</c:v>
                </c:pt>
                <c:pt idx="346">
                  <c:v>0.4637</c:v>
                </c:pt>
                <c:pt idx="347">
                  <c:v>0.49859999999999999</c:v>
                </c:pt>
                <c:pt idx="348">
                  <c:v>0.55800000000000005</c:v>
                </c:pt>
                <c:pt idx="349">
                  <c:v>0.59299999999999997</c:v>
                </c:pt>
                <c:pt idx="350">
                  <c:v>0.63839999999999997</c:v>
                </c:pt>
                <c:pt idx="351">
                  <c:v>0.69430000000000003</c:v>
                </c:pt>
                <c:pt idx="352">
                  <c:v>0.72919999999999996</c:v>
                </c:pt>
                <c:pt idx="353">
                  <c:v>0.78159999999999996</c:v>
                </c:pt>
                <c:pt idx="354">
                  <c:v>0.78159999999999996</c:v>
                </c:pt>
                <c:pt idx="355">
                  <c:v>0.87419999999999998</c:v>
                </c:pt>
                <c:pt idx="356">
                  <c:v>0.88819999999999999</c:v>
                </c:pt>
                <c:pt idx="357">
                  <c:v>0.93359999999999999</c:v>
                </c:pt>
                <c:pt idx="358">
                  <c:v>0.9476</c:v>
                </c:pt>
                <c:pt idx="359">
                  <c:v>0.96150000000000002</c:v>
                </c:pt>
                <c:pt idx="360">
                  <c:v>0.98250000000000004</c:v>
                </c:pt>
                <c:pt idx="361">
                  <c:v>0.99299999999999999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0.99299999999999999</c:v>
                </c:pt>
                <c:pt idx="367">
                  <c:v>0.98599999999999999</c:v>
                </c:pt>
                <c:pt idx="368">
                  <c:v>0.97909999999999997</c:v>
                </c:pt>
                <c:pt idx="369">
                  <c:v>0.95809999999999995</c:v>
                </c:pt>
                <c:pt idx="370">
                  <c:v>0.94410000000000005</c:v>
                </c:pt>
                <c:pt idx="371">
                  <c:v>0.91620000000000001</c:v>
                </c:pt>
                <c:pt idx="372">
                  <c:v>0.89870000000000005</c:v>
                </c:pt>
                <c:pt idx="373">
                  <c:v>0.85329999999999995</c:v>
                </c:pt>
                <c:pt idx="374">
                  <c:v>0.84109999999999996</c:v>
                </c:pt>
                <c:pt idx="375">
                  <c:v>0.81669999999999998</c:v>
                </c:pt>
                <c:pt idx="376">
                  <c:v>0.77829999999999999</c:v>
                </c:pt>
                <c:pt idx="377">
                  <c:v>0.75380000000000003</c:v>
                </c:pt>
                <c:pt idx="378">
                  <c:v>0.71189999999999998</c:v>
                </c:pt>
                <c:pt idx="379">
                  <c:v>0.68740000000000001</c:v>
                </c:pt>
                <c:pt idx="380">
                  <c:v>0.63160000000000005</c:v>
                </c:pt>
                <c:pt idx="381">
                  <c:v>0.61760000000000004</c:v>
                </c:pt>
                <c:pt idx="382">
                  <c:v>0.59309999999999996</c:v>
                </c:pt>
                <c:pt idx="383">
                  <c:v>0.55820000000000003</c:v>
                </c:pt>
                <c:pt idx="384">
                  <c:v>0.5373</c:v>
                </c:pt>
                <c:pt idx="385">
                  <c:v>0.50229999999999997</c:v>
                </c:pt>
                <c:pt idx="386">
                  <c:v>0.4849</c:v>
                </c:pt>
                <c:pt idx="387">
                  <c:v>0.45350000000000001</c:v>
                </c:pt>
                <c:pt idx="388">
                  <c:v>0.43769999999999998</c:v>
                </c:pt>
                <c:pt idx="389">
                  <c:v>0.4168</c:v>
                </c:pt>
                <c:pt idx="390">
                  <c:v>0.39229999999999998</c:v>
                </c:pt>
                <c:pt idx="391">
                  <c:v>0.37840000000000001</c:v>
                </c:pt>
                <c:pt idx="392">
                  <c:v>0.35389999999999999</c:v>
                </c:pt>
                <c:pt idx="393">
                  <c:v>0.34339999999999998</c:v>
                </c:pt>
                <c:pt idx="394">
                  <c:v>0.31900000000000001</c:v>
                </c:pt>
                <c:pt idx="395">
                  <c:v>0.312</c:v>
                </c:pt>
                <c:pt idx="396">
                  <c:v>0.30149999999999999</c:v>
                </c:pt>
                <c:pt idx="397">
                  <c:v>0.28760000000000002</c:v>
                </c:pt>
                <c:pt idx="398">
                  <c:v>0.28060000000000002</c:v>
                </c:pt>
                <c:pt idx="399">
                  <c:v>0.2666</c:v>
                </c:pt>
                <c:pt idx="400">
                  <c:v>0.2631</c:v>
                </c:pt>
                <c:pt idx="401">
                  <c:v>0.2492</c:v>
                </c:pt>
                <c:pt idx="402">
                  <c:v>0.2457</c:v>
                </c:pt>
                <c:pt idx="403">
                  <c:v>0.23169999999999999</c:v>
                </c:pt>
                <c:pt idx="404">
                  <c:v>0.22819999999999999</c:v>
                </c:pt>
                <c:pt idx="405">
                  <c:v>0.2248</c:v>
                </c:pt>
                <c:pt idx="406">
                  <c:v>0.2213</c:v>
                </c:pt>
                <c:pt idx="407">
                  <c:v>0.21779999999999999</c:v>
                </c:pt>
                <c:pt idx="408">
                  <c:v>0.21429999999999999</c:v>
                </c:pt>
                <c:pt idx="409">
                  <c:v>0.21079999999999999</c:v>
                </c:pt>
                <c:pt idx="410">
                  <c:v>0.20380000000000001</c:v>
                </c:pt>
                <c:pt idx="411">
                  <c:v>0.20380000000000001</c:v>
                </c:pt>
                <c:pt idx="412">
                  <c:v>0.20030000000000001</c:v>
                </c:pt>
                <c:pt idx="413">
                  <c:v>0.19689999999999999</c:v>
                </c:pt>
                <c:pt idx="414">
                  <c:v>0.19689999999999999</c:v>
                </c:pt>
                <c:pt idx="415">
                  <c:v>0.19339999999999999</c:v>
                </c:pt>
                <c:pt idx="416">
                  <c:v>0.19339999999999999</c:v>
                </c:pt>
                <c:pt idx="417">
                  <c:v>0.18990000000000001</c:v>
                </c:pt>
                <c:pt idx="418">
                  <c:v>0.18990000000000001</c:v>
                </c:pt>
                <c:pt idx="419">
                  <c:v>0.18640000000000001</c:v>
                </c:pt>
                <c:pt idx="420">
                  <c:v>0.18640000000000001</c:v>
                </c:pt>
                <c:pt idx="421">
                  <c:v>0.18290000000000001</c:v>
                </c:pt>
                <c:pt idx="422">
                  <c:v>0.18290000000000001</c:v>
                </c:pt>
                <c:pt idx="423">
                  <c:v>0.1794</c:v>
                </c:pt>
                <c:pt idx="424">
                  <c:v>0.17599999999999999</c:v>
                </c:pt>
                <c:pt idx="425">
                  <c:v>0.17599999999999999</c:v>
                </c:pt>
                <c:pt idx="426">
                  <c:v>0.16900000000000001</c:v>
                </c:pt>
                <c:pt idx="427">
                  <c:v>0.16900000000000001</c:v>
                </c:pt>
                <c:pt idx="428">
                  <c:v>0.16550000000000001</c:v>
                </c:pt>
                <c:pt idx="429">
                  <c:v>0.16200000000000001</c:v>
                </c:pt>
                <c:pt idx="430">
                  <c:v>0.1585</c:v>
                </c:pt>
                <c:pt idx="431">
                  <c:v>0.155</c:v>
                </c:pt>
                <c:pt idx="432">
                  <c:v>0.1515</c:v>
                </c:pt>
                <c:pt idx="433">
                  <c:v>0.14460000000000001</c:v>
                </c:pt>
                <c:pt idx="434">
                  <c:v>0.14460000000000001</c:v>
                </c:pt>
                <c:pt idx="435">
                  <c:v>0.1411</c:v>
                </c:pt>
                <c:pt idx="436">
                  <c:v>0.1376</c:v>
                </c:pt>
                <c:pt idx="437">
                  <c:v>0.1341</c:v>
                </c:pt>
                <c:pt idx="438">
                  <c:v>0.13059999999999999</c:v>
                </c:pt>
                <c:pt idx="439">
                  <c:v>0.12709999999999999</c:v>
                </c:pt>
                <c:pt idx="440">
                  <c:v>0.1167</c:v>
                </c:pt>
                <c:pt idx="441">
                  <c:v>0.1167</c:v>
                </c:pt>
                <c:pt idx="442">
                  <c:v>0.1132</c:v>
                </c:pt>
                <c:pt idx="443">
                  <c:v>0.10970000000000001</c:v>
                </c:pt>
                <c:pt idx="444">
                  <c:v>0.1062</c:v>
                </c:pt>
                <c:pt idx="445">
                  <c:v>0.1027</c:v>
                </c:pt>
                <c:pt idx="446">
                  <c:v>9.9199999999999997E-2</c:v>
                </c:pt>
                <c:pt idx="447">
                  <c:v>9.5799999999999996E-2</c:v>
                </c:pt>
                <c:pt idx="448">
                  <c:v>9.2299999999999993E-2</c:v>
                </c:pt>
                <c:pt idx="449">
                  <c:v>8.5300000000000001E-2</c:v>
                </c:pt>
                <c:pt idx="450">
                  <c:v>8.5300000000000001E-2</c:v>
                </c:pt>
                <c:pt idx="451">
                  <c:v>8.1799999999999998E-2</c:v>
                </c:pt>
                <c:pt idx="452">
                  <c:v>7.8299999999999995E-2</c:v>
                </c:pt>
                <c:pt idx="453">
                  <c:v>7.4800000000000005E-2</c:v>
                </c:pt>
                <c:pt idx="454">
                  <c:v>7.1300000000000002E-2</c:v>
                </c:pt>
                <c:pt idx="455">
                  <c:v>6.7900000000000002E-2</c:v>
                </c:pt>
                <c:pt idx="456">
                  <c:v>6.4399999999999999E-2</c:v>
                </c:pt>
                <c:pt idx="457">
                  <c:v>6.4399999999999999E-2</c:v>
                </c:pt>
                <c:pt idx="458">
                  <c:v>6.0900000000000003E-2</c:v>
                </c:pt>
                <c:pt idx="459">
                  <c:v>6.0900000000000003E-2</c:v>
                </c:pt>
                <c:pt idx="460">
                  <c:v>5.74E-2</c:v>
                </c:pt>
                <c:pt idx="461">
                  <c:v>5.3900000000000003E-2</c:v>
                </c:pt>
                <c:pt idx="462">
                  <c:v>5.3900000000000003E-2</c:v>
                </c:pt>
                <c:pt idx="463">
                  <c:v>4.6899999999999997E-2</c:v>
                </c:pt>
                <c:pt idx="464">
                  <c:v>4.6899999999999997E-2</c:v>
                </c:pt>
                <c:pt idx="465">
                  <c:v>4.3499999999999997E-2</c:v>
                </c:pt>
                <c:pt idx="466">
                  <c:v>4.3499999999999997E-2</c:v>
                </c:pt>
                <c:pt idx="467">
                  <c:v>4.3499999999999997E-2</c:v>
                </c:pt>
                <c:pt idx="468">
                  <c:v>0.04</c:v>
                </c:pt>
                <c:pt idx="469">
                  <c:v>0.04</c:v>
                </c:pt>
                <c:pt idx="470">
                  <c:v>3.6499999999999998E-2</c:v>
                </c:pt>
                <c:pt idx="471">
                  <c:v>3.6499999999999998E-2</c:v>
                </c:pt>
                <c:pt idx="472">
                  <c:v>3.6499999999999998E-2</c:v>
                </c:pt>
                <c:pt idx="473">
                  <c:v>3.6499999999999998E-2</c:v>
                </c:pt>
                <c:pt idx="474">
                  <c:v>3.3000000000000002E-2</c:v>
                </c:pt>
                <c:pt idx="475">
                  <c:v>3.3000000000000002E-2</c:v>
                </c:pt>
                <c:pt idx="476">
                  <c:v>2.9499999999999998E-2</c:v>
                </c:pt>
                <c:pt idx="477">
                  <c:v>2.9600000000000001E-2</c:v>
                </c:pt>
                <c:pt idx="478">
                  <c:v>2.9600000000000001E-2</c:v>
                </c:pt>
                <c:pt idx="479">
                  <c:v>2.9600000000000001E-2</c:v>
                </c:pt>
                <c:pt idx="480">
                  <c:v>2.9600000000000001E-2</c:v>
                </c:pt>
                <c:pt idx="481">
                  <c:v>2.9600000000000001E-2</c:v>
                </c:pt>
                <c:pt idx="482">
                  <c:v>2.7799999999999998E-2</c:v>
                </c:pt>
                <c:pt idx="483">
                  <c:v>2.7799999999999998E-2</c:v>
                </c:pt>
                <c:pt idx="484">
                  <c:v>2.7799999999999998E-2</c:v>
                </c:pt>
                <c:pt idx="485">
                  <c:v>2.7900000000000001E-2</c:v>
                </c:pt>
                <c:pt idx="486">
                  <c:v>2.7900000000000001E-2</c:v>
                </c:pt>
                <c:pt idx="487">
                  <c:v>2.7900000000000001E-2</c:v>
                </c:pt>
                <c:pt idx="488">
                  <c:v>2.4400000000000002E-2</c:v>
                </c:pt>
                <c:pt idx="489">
                  <c:v>2.4400000000000002E-2</c:v>
                </c:pt>
                <c:pt idx="490">
                  <c:v>2.4400000000000002E-2</c:v>
                </c:pt>
                <c:pt idx="491">
                  <c:v>2.4400000000000002E-2</c:v>
                </c:pt>
                <c:pt idx="492">
                  <c:v>2.4400000000000002E-2</c:v>
                </c:pt>
                <c:pt idx="493">
                  <c:v>2.4400000000000002E-2</c:v>
                </c:pt>
                <c:pt idx="494">
                  <c:v>2.4400000000000002E-2</c:v>
                </c:pt>
                <c:pt idx="495">
                  <c:v>2.4400000000000002E-2</c:v>
                </c:pt>
                <c:pt idx="496">
                  <c:v>2.4400000000000002E-2</c:v>
                </c:pt>
                <c:pt idx="497">
                  <c:v>2.4400000000000002E-2</c:v>
                </c:pt>
                <c:pt idx="498">
                  <c:v>2.0899999999999998E-2</c:v>
                </c:pt>
                <c:pt idx="499">
                  <c:v>2.0899999999999998E-2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emission!$V$1</c:f>
              <c:strCache>
                <c:ptCount val="1"/>
                <c:pt idx="0">
                  <c:v>Alexa 647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emission!$V$2:$V$577</c:f>
              <c:numCache>
                <c:formatCode>General</c:formatCode>
                <c:ptCount val="576"/>
                <c:pt idx="330">
                  <c:v>2.1499999999999998E-2</c:v>
                </c:pt>
                <c:pt idx="331">
                  <c:v>2.35E-2</c:v>
                </c:pt>
                <c:pt idx="332">
                  <c:v>2.7199999999999998E-2</c:v>
                </c:pt>
                <c:pt idx="333">
                  <c:v>3.1399999999999997E-2</c:v>
                </c:pt>
                <c:pt idx="334">
                  <c:v>3.6900000000000002E-2</c:v>
                </c:pt>
                <c:pt idx="335">
                  <c:v>4.2599999999999999E-2</c:v>
                </c:pt>
                <c:pt idx="336">
                  <c:v>4.9799999999999997E-2</c:v>
                </c:pt>
                <c:pt idx="337">
                  <c:v>5.8099999999999999E-2</c:v>
                </c:pt>
                <c:pt idx="338">
                  <c:v>6.7299999999999999E-2</c:v>
                </c:pt>
                <c:pt idx="339">
                  <c:v>7.8100000000000003E-2</c:v>
                </c:pt>
                <c:pt idx="340">
                  <c:v>8.9399999999999993E-2</c:v>
                </c:pt>
                <c:pt idx="341">
                  <c:v>0.1033</c:v>
                </c:pt>
                <c:pt idx="342">
                  <c:v>0.1203</c:v>
                </c:pt>
                <c:pt idx="343">
                  <c:v>0.13719999999999999</c:v>
                </c:pt>
                <c:pt idx="344">
                  <c:v>0.1573</c:v>
                </c:pt>
                <c:pt idx="345">
                  <c:v>0.17860000000000001</c:v>
                </c:pt>
                <c:pt idx="346">
                  <c:v>0.20069999999999999</c:v>
                </c:pt>
                <c:pt idx="347">
                  <c:v>0.22739999999999999</c:v>
                </c:pt>
                <c:pt idx="348">
                  <c:v>0.25509999999999999</c:v>
                </c:pt>
                <c:pt idx="349">
                  <c:v>0.28420000000000001</c:v>
                </c:pt>
                <c:pt idx="350">
                  <c:v>0.3165</c:v>
                </c:pt>
                <c:pt idx="351">
                  <c:v>0.34939999999999999</c:v>
                </c:pt>
                <c:pt idx="352">
                  <c:v>0.39</c:v>
                </c:pt>
                <c:pt idx="353">
                  <c:v>0.42920000000000003</c:v>
                </c:pt>
                <c:pt idx="354">
                  <c:v>0.4642</c:v>
                </c:pt>
                <c:pt idx="355">
                  <c:v>0.51329999999999998</c:v>
                </c:pt>
                <c:pt idx="356">
                  <c:v>0.55249999999999999</c:v>
                </c:pt>
                <c:pt idx="357">
                  <c:v>0.59789999999999999</c:v>
                </c:pt>
                <c:pt idx="358">
                  <c:v>0.64410000000000001</c:v>
                </c:pt>
                <c:pt idx="359">
                  <c:v>0.68130000000000002</c:v>
                </c:pt>
                <c:pt idx="360">
                  <c:v>0.72589999999999999</c:v>
                </c:pt>
                <c:pt idx="361">
                  <c:v>0.76600000000000001</c:v>
                </c:pt>
                <c:pt idx="362">
                  <c:v>0.80549999999999999</c:v>
                </c:pt>
                <c:pt idx="363">
                  <c:v>0.84770000000000001</c:v>
                </c:pt>
                <c:pt idx="364">
                  <c:v>0.88560000000000005</c:v>
                </c:pt>
                <c:pt idx="365">
                  <c:v>0.90749999999999997</c:v>
                </c:pt>
                <c:pt idx="366">
                  <c:v>0.93200000000000005</c:v>
                </c:pt>
                <c:pt idx="367">
                  <c:v>0.95069999999999999</c:v>
                </c:pt>
                <c:pt idx="368">
                  <c:v>0.9738</c:v>
                </c:pt>
                <c:pt idx="369">
                  <c:v>0.98409999999999997</c:v>
                </c:pt>
                <c:pt idx="370">
                  <c:v>0.99729999999999996</c:v>
                </c:pt>
                <c:pt idx="371">
                  <c:v>1</c:v>
                </c:pt>
                <c:pt idx="372">
                  <c:v>0.99280000000000002</c:v>
                </c:pt>
                <c:pt idx="373">
                  <c:v>0.98270000000000002</c:v>
                </c:pt>
                <c:pt idx="374">
                  <c:v>0.96879999999999999</c:v>
                </c:pt>
                <c:pt idx="375">
                  <c:v>0.95220000000000005</c:v>
                </c:pt>
                <c:pt idx="376">
                  <c:v>0.93899999999999995</c:v>
                </c:pt>
                <c:pt idx="377">
                  <c:v>0.90569999999999995</c:v>
                </c:pt>
                <c:pt idx="378">
                  <c:v>0.88439999999999996</c:v>
                </c:pt>
                <c:pt idx="379">
                  <c:v>0.86150000000000004</c:v>
                </c:pt>
                <c:pt idx="380">
                  <c:v>0.83389999999999997</c:v>
                </c:pt>
                <c:pt idx="381">
                  <c:v>0.80420000000000003</c:v>
                </c:pt>
                <c:pt idx="382">
                  <c:v>0.77090000000000003</c:v>
                </c:pt>
                <c:pt idx="383">
                  <c:v>0.74750000000000005</c:v>
                </c:pt>
                <c:pt idx="384">
                  <c:v>0.70920000000000005</c:v>
                </c:pt>
                <c:pt idx="385">
                  <c:v>0.68300000000000005</c:v>
                </c:pt>
                <c:pt idx="386">
                  <c:v>0.65669999999999995</c:v>
                </c:pt>
                <c:pt idx="387">
                  <c:v>0.61990000000000001</c:v>
                </c:pt>
                <c:pt idx="388">
                  <c:v>0.59299999999999997</c:v>
                </c:pt>
                <c:pt idx="389">
                  <c:v>0.57169999999999999</c:v>
                </c:pt>
                <c:pt idx="390">
                  <c:v>0.53720000000000001</c:v>
                </c:pt>
                <c:pt idx="391">
                  <c:v>0.50949999999999995</c:v>
                </c:pt>
                <c:pt idx="392">
                  <c:v>0.48870000000000002</c:v>
                </c:pt>
                <c:pt idx="393">
                  <c:v>0.4652</c:v>
                </c:pt>
                <c:pt idx="394">
                  <c:v>0.4451</c:v>
                </c:pt>
                <c:pt idx="395">
                  <c:v>0.42670000000000002</c:v>
                </c:pt>
                <c:pt idx="396">
                  <c:v>0.40639999999999998</c:v>
                </c:pt>
                <c:pt idx="397">
                  <c:v>0.38990000000000002</c:v>
                </c:pt>
                <c:pt idx="398">
                  <c:v>0.37309999999999999</c:v>
                </c:pt>
                <c:pt idx="399">
                  <c:v>0.35639999999999999</c:v>
                </c:pt>
                <c:pt idx="400">
                  <c:v>0.34060000000000001</c:v>
                </c:pt>
                <c:pt idx="401">
                  <c:v>0.33029999999999998</c:v>
                </c:pt>
                <c:pt idx="402">
                  <c:v>0.318</c:v>
                </c:pt>
                <c:pt idx="403">
                  <c:v>0.30640000000000001</c:v>
                </c:pt>
                <c:pt idx="404">
                  <c:v>0.29730000000000001</c:v>
                </c:pt>
                <c:pt idx="405">
                  <c:v>0.28449999999999998</c:v>
                </c:pt>
                <c:pt idx="406">
                  <c:v>0.27489999999999998</c:v>
                </c:pt>
                <c:pt idx="407">
                  <c:v>0.26929999999999998</c:v>
                </c:pt>
                <c:pt idx="408">
                  <c:v>0.26250000000000001</c:v>
                </c:pt>
                <c:pt idx="409">
                  <c:v>0.25280000000000002</c:v>
                </c:pt>
                <c:pt idx="410">
                  <c:v>0.24940000000000001</c:v>
                </c:pt>
                <c:pt idx="411">
                  <c:v>0.24460000000000001</c:v>
                </c:pt>
                <c:pt idx="412">
                  <c:v>0.24179999999999999</c:v>
                </c:pt>
                <c:pt idx="413">
                  <c:v>0.2364</c:v>
                </c:pt>
                <c:pt idx="414">
                  <c:v>0.23549999999999999</c:v>
                </c:pt>
                <c:pt idx="415">
                  <c:v>0.23269999999999999</c:v>
                </c:pt>
                <c:pt idx="416">
                  <c:v>0.23089999999999999</c:v>
                </c:pt>
                <c:pt idx="417">
                  <c:v>0.22739999999999999</c:v>
                </c:pt>
                <c:pt idx="418">
                  <c:v>0.22600000000000001</c:v>
                </c:pt>
                <c:pt idx="419">
                  <c:v>0.2223</c:v>
                </c:pt>
                <c:pt idx="420">
                  <c:v>0.2213</c:v>
                </c:pt>
                <c:pt idx="421">
                  <c:v>0.2205</c:v>
                </c:pt>
                <c:pt idx="422">
                  <c:v>0.21759999999999999</c:v>
                </c:pt>
                <c:pt idx="423">
                  <c:v>0.21809999999999999</c:v>
                </c:pt>
                <c:pt idx="424">
                  <c:v>0.215</c:v>
                </c:pt>
                <c:pt idx="425">
                  <c:v>0.21429999999999999</c:v>
                </c:pt>
                <c:pt idx="426">
                  <c:v>0.2097</c:v>
                </c:pt>
                <c:pt idx="427">
                  <c:v>0.2084</c:v>
                </c:pt>
                <c:pt idx="428">
                  <c:v>0.2077</c:v>
                </c:pt>
                <c:pt idx="429">
                  <c:v>0.2036</c:v>
                </c:pt>
                <c:pt idx="430">
                  <c:v>0.20030000000000001</c:v>
                </c:pt>
                <c:pt idx="431">
                  <c:v>0.1981</c:v>
                </c:pt>
                <c:pt idx="432">
                  <c:v>0.1973</c:v>
                </c:pt>
                <c:pt idx="433">
                  <c:v>0.1925</c:v>
                </c:pt>
                <c:pt idx="434">
                  <c:v>0.18970000000000001</c:v>
                </c:pt>
                <c:pt idx="435">
                  <c:v>0.18609999999999999</c:v>
                </c:pt>
                <c:pt idx="436">
                  <c:v>0.1825</c:v>
                </c:pt>
                <c:pt idx="437">
                  <c:v>0.1789</c:v>
                </c:pt>
                <c:pt idx="438">
                  <c:v>0.17599999999999999</c:v>
                </c:pt>
                <c:pt idx="439">
                  <c:v>0.1726</c:v>
                </c:pt>
                <c:pt idx="440">
                  <c:v>0.16819999999999999</c:v>
                </c:pt>
                <c:pt idx="441">
                  <c:v>0.1636</c:v>
                </c:pt>
                <c:pt idx="442">
                  <c:v>0.15909999999999999</c:v>
                </c:pt>
                <c:pt idx="443">
                  <c:v>0.15390000000000001</c:v>
                </c:pt>
                <c:pt idx="444">
                  <c:v>0.15040000000000001</c:v>
                </c:pt>
                <c:pt idx="445">
                  <c:v>0.14710000000000001</c:v>
                </c:pt>
                <c:pt idx="446">
                  <c:v>0.14299999999999999</c:v>
                </c:pt>
                <c:pt idx="447">
                  <c:v>0.1384</c:v>
                </c:pt>
                <c:pt idx="448">
                  <c:v>0.13370000000000001</c:v>
                </c:pt>
                <c:pt idx="449">
                  <c:v>0.12989999999999999</c:v>
                </c:pt>
                <c:pt idx="450">
                  <c:v>0.12590000000000001</c:v>
                </c:pt>
                <c:pt idx="451">
                  <c:v>0.12</c:v>
                </c:pt>
                <c:pt idx="452">
                  <c:v>0.1144</c:v>
                </c:pt>
                <c:pt idx="453">
                  <c:v>0.1105</c:v>
                </c:pt>
                <c:pt idx="454">
                  <c:v>0.1081</c:v>
                </c:pt>
                <c:pt idx="455">
                  <c:v>0.10390000000000001</c:v>
                </c:pt>
                <c:pt idx="456">
                  <c:v>9.8699999999999996E-2</c:v>
                </c:pt>
                <c:pt idx="457">
                  <c:v>9.4200000000000006E-2</c:v>
                </c:pt>
                <c:pt idx="458">
                  <c:v>8.9099999999999999E-2</c:v>
                </c:pt>
                <c:pt idx="459">
                  <c:v>8.6400000000000005E-2</c:v>
                </c:pt>
                <c:pt idx="460">
                  <c:v>8.0500000000000002E-2</c:v>
                </c:pt>
                <c:pt idx="461">
                  <c:v>7.8200000000000006E-2</c:v>
                </c:pt>
                <c:pt idx="462">
                  <c:v>7.5200000000000003E-2</c:v>
                </c:pt>
                <c:pt idx="463">
                  <c:v>7.2300000000000003E-2</c:v>
                </c:pt>
                <c:pt idx="464">
                  <c:v>7.0000000000000007E-2</c:v>
                </c:pt>
                <c:pt idx="465">
                  <c:v>6.6600000000000006E-2</c:v>
                </c:pt>
                <c:pt idx="466">
                  <c:v>6.4799999999999996E-2</c:v>
                </c:pt>
                <c:pt idx="467">
                  <c:v>6.3100000000000003E-2</c:v>
                </c:pt>
                <c:pt idx="468">
                  <c:v>6.1100000000000002E-2</c:v>
                </c:pt>
                <c:pt idx="469">
                  <c:v>5.9200000000000003E-2</c:v>
                </c:pt>
                <c:pt idx="470">
                  <c:v>5.6800000000000003E-2</c:v>
                </c:pt>
                <c:pt idx="471">
                  <c:v>5.6500000000000002E-2</c:v>
                </c:pt>
                <c:pt idx="472">
                  <c:v>5.5300000000000002E-2</c:v>
                </c:pt>
                <c:pt idx="473">
                  <c:v>5.3400000000000003E-2</c:v>
                </c:pt>
                <c:pt idx="474">
                  <c:v>5.1299999999999998E-2</c:v>
                </c:pt>
                <c:pt idx="475">
                  <c:v>4.99E-2</c:v>
                </c:pt>
                <c:pt idx="476">
                  <c:v>4.7199999999999999E-2</c:v>
                </c:pt>
                <c:pt idx="477">
                  <c:v>4.6399999999999997E-2</c:v>
                </c:pt>
                <c:pt idx="478">
                  <c:v>4.4299999999999999E-2</c:v>
                </c:pt>
                <c:pt idx="479">
                  <c:v>4.3299999999999998E-2</c:v>
                </c:pt>
                <c:pt idx="480">
                  <c:v>4.2700000000000002E-2</c:v>
                </c:pt>
                <c:pt idx="481">
                  <c:v>4.1700000000000001E-2</c:v>
                </c:pt>
                <c:pt idx="482">
                  <c:v>3.95E-2</c:v>
                </c:pt>
                <c:pt idx="483">
                  <c:v>3.85E-2</c:v>
                </c:pt>
                <c:pt idx="484">
                  <c:v>3.7100000000000001E-2</c:v>
                </c:pt>
                <c:pt idx="485">
                  <c:v>3.5900000000000001E-2</c:v>
                </c:pt>
                <c:pt idx="486">
                  <c:v>3.5900000000000001E-2</c:v>
                </c:pt>
                <c:pt idx="487">
                  <c:v>3.4500000000000003E-2</c:v>
                </c:pt>
                <c:pt idx="488">
                  <c:v>3.4099999999999998E-2</c:v>
                </c:pt>
                <c:pt idx="489">
                  <c:v>3.3700000000000001E-2</c:v>
                </c:pt>
                <c:pt idx="490">
                  <c:v>3.32E-2</c:v>
                </c:pt>
                <c:pt idx="491">
                  <c:v>3.3700000000000001E-2</c:v>
                </c:pt>
                <c:pt idx="492">
                  <c:v>3.2500000000000001E-2</c:v>
                </c:pt>
                <c:pt idx="493">
                  <c:v>3.1099999999999999E-2</c:v>
                </c:pt>
                <c:pt idx="494">
                  <c:v>2.93E-2</c:v>
                </c:pt>
                <c:pt idx="495">
                  <c:v>2.8899999999999999E-2</c:v>
                </c:pt>
                <c:pt idx="496">
                  <c:v>2.8199999999999999E-2</c:v>
                </c:pt>
                <c:pt idx="497">
                  <c:v>2.8000000000000001E-2</c:v>
                </c:pt>
                <c:pt idx="498">
                  <c:v>2.6599999999999999E-2</c:v>
                </c:pt>
                <c:pt idx="499">
                  <c:v>2.6200000000000001E-2</c:v>
                </c:pt>
                <c:pt idx="500">
                  <c:v>2.5700000000000001E-2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emission!$W$1</c:f>
              <c:strCache>
                <c:ptCount val="1"/>
                <c:pt idx="0">
                  <c:v>Alexa 660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emission!$W$2:$W$577</c:f>
              <c:numCache>
                <c:formatCode>General</c:formatCode>
                <c:ptCount val="576"/>
                <c:pt idx="315">
                  <c:v>1.6000000000000001E-3</c:v>
                </c:pt>
                <c:pt idx="316">
                  <c:v>1.5E-3</c:v>
                </c:pt>
                <c:pt idx="317">
                  <c:v>1.6000000000000001E-3</c:v>
                </c:pt>
                <c:pt idx="318">
                  <c:v>1.6999999999999999E-3</c:v>
                </c:pt>
                <c:pt idx="319">
                  <c:v>1.6000000000000001E-3</c:v>
                </c:pt>
                <c:pt idx="320">
                  <c:v>2.8999999999999998E-3</c:v>
                </c:pt>
                <c:pt idx="321">
                  <c:v>2.3999999999999998E-3</c:v>
                </c:pt>
                <c:pt idx="322">
                  <c:v>2.5999999999999999E-3</c:v>
                </c:pt>
                <c:pt idx="323">
                  <c:v>2.8999999999999998E-3</c:v>
                </c:pt>
                <c:pt idx="324">
                  <c:v>2.5999999999999999E-3</c:v>
                </c:pt>
                <c:pt idx="325">
                  <c:v>3.5999999999999999E-3</c:v>
                </c:pt>
                <c:pt idx="326">
                  <c:v>4.5999999999999999E-3</c:v>
                </c:pt>
                <c:pt idx="327">
                  <c:v>4.1999999999999997E-3</c:v>
                </c:pt>
                <c:pt idx="328">
                  <c:v>6.0000000000000001E-3</c:v>
                </c:pt>
                <c:pt idx="329">
                  <c:v>5.8999999999999999E-3</c:v>
                </c:pt>
                <c:pt idx="330">
                  <c:v>7.1000000000000004E-3</c:v>
                </c:pt>
                <c:pt idx="331">
                  <c:v>7.0000000000000001E-3</c:v>
                </c:pt>
                <c:pt idx="332">
                  <c:v>9.4000000000000004E-3</c:v>
                </c:pt>
                <c:pt idx="333">
                  <c:v>9.1999999999999998E-3</c:v>
                </c:pt>
                <c:pt idx="334">
                  <c:v>1.14E-2</c:v>
                </c:pt>
                <c:pt idx="335">
                  <c:v>1.3599999999999999E-2</c:v>
                </c:pt>
                <c:pt idx="336">
                  <c:v>1.35E-2</c:v>
                </c:pt>
                <c:pt idx="337">
                  <c:v>1.61E-2</c:v>
                </c:pt>
                <c:pt idx="338">
                  <c:v>1.8700000000000001E-2</c:v>
                </c:pt>
                <c:pt idx="339">
                  <c:v>1.9400000000000001E-2</c:v>
                </c:pt>
                <c:pt idx="340">
                  <c:v>2.2700000000000001E-2</c:v>
                </c:pt>
                <c:pt idx="341">
                  <c:v>2.46E-2</c:v>
                </c:pt>
                <c:pt idx="342">
                  <c:v>2.7799999999999998E-2</c:v>
                </c:pt>
                <c:pt idx="343">
                  <c:v>3.1800000000000002E-2</c:v>
                </c:pt>
                <c:pt idx="344">
                  <c:v>3.4000000000000002E-2</c:v>
                </c:pt>
                <c:pt idx="345">
                  <c:v>3.8899999999999997E-2</c:v>
                </c:pt>
                <c:pt idx="346">
                  <c:v>4.48E-2</c:v>
                </c:pt>
                <c:pt idx="347">
                  <c:v>5.1200000000000002E-2</c:v>
                </c:pt>
                <c:pt idx="348">
                  <c:v>5.8700000000000002E-2</c:v>
                </c:pt>
                <c:pt idx="349">
                  <c:v>6.2300000000000001E-2</c:v>
                </c:pt>
                <c:pt idx="350">
                  <c:v>6.9599999999999995E-2</c:v>
                </c:pt>
                <c:pt idx="351">
                  <c:v>7.9200000000000007E-2</c:v>
                </c:pt>
                <c:pt idx="352">
                  <c:v>8.7900000000000006E-2</c:v>
                </c:pt>
                <c:pt idx="353">
                  <c:v>9.69E-2</c:v>
                </c:pt>
                <c:pt idx="354">
                  <c:v>0.109</c:v>
                </c:pt>
                <c:pt idx="355">
                  <c:v>0.1231</c:v>
                </c:pt>
                <c:pt idx="356">
                  <c:v>0.13450000000000001</c:v>
                </c:pt>
                <c:pt idx="357">
                  <c:v>0.14960000000000001</c:v>
                </c:pt>
                <c:pt idx="358">
                  <c:v>0.1618</c:v>
                </c:pt>
                <c:pt idx="359">
                  <c:v>0.1817</c:v>
                </c:pt>
                <c:pt idx="360">
                  <c:v>0.20119999999999999</c:v>
                </c:pt>
                <c:pt idx="361">
                  <c:v>0.21329999999999999</c:v>
                </c:pt>
                <c:pt idx="362">
                  <c:v>0.23930000000000001</c:v>
                </c:pt>
                <c:pt idx="363">
                  <c:v>0.25729999999999997</c:v>
                </c:pt>
                <c:pt idx="364">
                  <c:v>0.28310000000000002</c:v>
                </c:pt>
                <c:pt idx="365">
                  <c:v>0.31090000000000001</c:v>
                </c:pt>
                <c:pt idx="366">
                  <c:v>0.33339999999999997</c:v>
                </c:pt>
                <c:pt idx="367">
                  <c:v>0.37159999999999999</c:v>
                </c:pt>
                <c:pt idx="368">
                  <c:v>0.39229999999999998</c:v>
                </c:pt>
                <c:pt idx="369">
                  <c:v>0.42070000000000002</c:v>
                </c:pt>
                <c:pt idx="370">
                  <c:v>0.4536</c:v>
                </c:pt>
                <c:pt idx="371">
                  <c:v>0.48359999999999997</c:v>
                </c:pt>
                <c:pt idx="372">
                  <c:v>0.53190000000000004</c:v>
                </c:pt>
                <c:pt idx="373">
                  <c:v>0.56410000000000005</c:v>
                </c:pt>
                <c:pt idx="374">
                  <c:v>0.59670000000000001</c:v>
                </c:pt>
                <c:pt idx="375">
                  <c:v>0.63759999999999994</c:v>
                </c:pt>
                <c:pt idx="376">
                  <c:v>0.67500000000000004</c:v>
                </c:pt>
                <c:pt idx="377">
                  <c:v>0.70340000000000003</c:v>
                </c:pt>
                <c:pt idx="378">
                  <c:v>0.74129999999999996</c:v>
                </c:pt>
                <c:pt idx="379">
                  <c:v>0.76939999999999997</c:v>
                </c:pt>
                <c:pt idx="380">
                  <c:v>0.80469999999999997</c:v>
                </c:pt>
                <c:pt idx="381">
                  <c:v>0.83299999999999996</c:v>
                </c:pt>
                <c:pt idx="382">
                  <c:v>0.86839999999999995</c:v>
                </c:pt>
                <c:pt idx="383">
                  <c:v>0.89370000000000005</c:v>
                </c:pt>
                <c:pt idx="384">
                  <c:v>0.91769999999999996</c:v>
                </c:pt>
                <c:pt idx="385">
                  <c:v>0.94240000000000002</c:v>
                </c:pt>
                <c:pt idx="386">
                  <c:v>0.95809999999999995</c:v>
                </c:pt>
                <c:pt idx="387">
                  <c:v>0.97829999999999995</c:v>
                </c:pt>
                <c:pt idx="388">
                  <c:v>0.98750000000000004</c:v>
                </c:pt>
                <c:pt idx="389">
                  <c:v>0.98780000000000001</c:v>
                </c:pt>
                <c:pt idx="390">
                  <c:v>0.99660000000000004</c:v>
                </c:pt>
                <c:pt idx="391">
                  <c:v>1</c:v>
                </c:pt>
                <c:pt idx="392">
                  <c:v>0.99160000000000004</c:v>
                </c:pt>
                <c:pt idx="393">
                  <c:v>0.99239999999999995</c:v>
                </c:pt>
                <c:pt idx="394">
                  <c:v>0.9728</c:v>
                </c:pt>
                <c:pt idx="395">
                  <c:v>0.96899999999999997</c:v>
                </c:pt>
                <c:pt idx="396">
                  <c:v>0.94720000000000004</c:v>
                </c:pt>
                <c:pt idx="397">
                  <c:v>0.9304</c:v>
                </c:pt>
                <c:pt idx="398">
                  <c:v>0.90510000000000002</c:v>
                </c:pt>
                <c:pt idx="399">
                  <c:v>0.8901</c:v>
                </c:pt>
                <c:pt idx="400">
                  <c:v>0.8619</c:v>
                </c:pt>
                <c:pt idx="401">
                  <c:v>0.82440000000000002</c:v>
                </c:pt>
                <c:pt idx="402">
                  <c:v>0.80549999999999999</c:v>
                </c:pt>
                <c:pt idx="403">
                  <c:v>0.77210000000000001</c:v>
                </c:pt>
                <c:pt idx="404">
                  <c:v>0.74009999999999998</c:v>
                </c:pt>
                <c:pt idx="405">
                  <c:v>0.71250000000000002</c:v>
                </c:pt>
                <c:pt idx="406">
                  <c:v>0.6855</c:v>
                </c:pt>
                <c:pt idx="407">
                  <c:v>0.64790000000000003</c:v>
                </c:pt>
                <c:pt idx="408">
                  <c:v>0.61639999999999995</c:v>
                </c:pt>
                <c:pt idx="409">
                  <c:v>0.58830000000000005</c:v>
                </c:pt>
                <c:pt idx="410">
                  <c:v>0.55510000000000004</c:v>
                </c:pt>
                <c:pt idx="411">
                  <c:v>0.53680000000000005</c:v>
                </c:pt>
                <c:pt idx="412">
                  <c:v>0.49840000000000001</c:v>
                </c:pt>
                <c:pt idx="413">
                  <c:v>0.47839999999999999</c:v>
                </c:pt>
                <c:pt idx="414">
                  <c:v>0.44779999999999998</c:v>
                </c:pt>
                <c:pt idx="415">
                  <c:v>0.42699999999999999</c:v>
                </c:pt>
                <c:pt idx="416">
                  <c:v>0.40310000000000001</c:v>
                </c:pt>
                <c:pt idx="417">
                  <c:v>0.38819999999999999</c:v>
                </c:pt>
                <c:pt idx="418">
                  <c:v>0.36249999999999999</c:v>
                </c:pt>
                <c:pt idx="419">
                  <c:v>0.35099999999999998</c:v>
                </c:pt>
                <c:pt idx="420">
                  <c:v>0.3291</c:v>
                </c:pt>
                <c:pt idx="421">
                  <c:v>0.31309999999999999</c:v>
                </c:pt>
                <c:pt idx="422">
                  <c:v>0.29730000000000001</c:v>
                </c:pt>
                <c:pt idx="423">
                  <c:v>0.28439999999999999</c:v>
                </c:pt>
                <c:pt idx="424">
                  <c:v>0.26479999999999998</c:v>
                </c:pt>
                <c:pt idx="425">
                  <c:v>0.2535</c:v>
                </c:pt>
                <c:pt idx="426">
                  <c:v>0.24410000000000001</c:v>
                </c:pt>
                <c:pt idx="427">
                  <c:v>0.2293</c:v>
                </c:pt>
                <c:pt idx="428">
                  <c:v>0.22</c:v>
                </c:pt>
                <c:pt idx="429">
                  <c:v>0.20910000000000001</c:v>
                </c:pt>
                <c:pt idx="430">
                  <c:v>0.19969999999999999</c:v>
                </c:pt>
                <c:pt idx="431">
                  <c:v>0.18779999999999999</c:v>
                </c:pt>
                <c:pt idx="432">
                  <c:v>0.18490000000000001</c:v>
                </c:pt>
                <c:pt idx="433">
                  <c:v>0.17929999999999999</c:v>
                </c:pt>
                <c:pt idx="434">
                  <c:v>0.16819999999999999</c:v>
                </c:pt>
                <c:pt idx="435">
                  <c:v>0.16639999999999999</c:v>
                </c:pt>
                <c:pt idx="436">
                  <c:v>0.15529999999999999</c:v>
                </c:pt>
                <c:pt idx="437">
                  <c:v>0.15179999999999999</c:v>
                </c:pt>
                <c:pt idx="438">
                  <c:v>0.14230000000000001</c:v>
                </c:pt>
                <c:pt idx="439">
                  <c:v>0.1419</c:v>
                </c:pt>
                <c:pt idx="440">
                  <c:v>0.1361</c:v>
                </c:pt>
                <c:pt idx="441">
                  <c:v>0.12909999999999999</c:v>
                </c:pt>
                <c:pt idx="442">
                  <c:v>0.124</c:v>
                </c:pt>
                <c:pt idx="443">
                  <c:v>0.1217</c:v>
                </c:pt>
                <c:pt idx="444">
                  <c:v>0.1208</c:v>
                </c:pt>
                <c:pt idx="445">
                  <c:v>0.11509999999999999</c:v>
                </c:pt>
                <c:pt idx="446">
                  <c:v>0.1084</c:v>
                </c:pt>
                <c:pt idx="447">
                  <c:v>0.10539999999999999</c:v>
                </c:pt>
                <c:pt idx="448">
                  <c:v>0.1024</c:v>
                </c:pt>
                <c:pt idx="449">
                  <c:v>0.10340000000000001</c:v>
                </c:pt>
                <c:pt idx="450">
                  <c:v>9.5799999999999996E-2</c:v>
                </c:pt>
                <c:pt idx="451">
                  <c:v>9.6000000000000002E-2</c:v>
                </c:pt>
                <c:pt idx="452">
                  <c:v>9.01E-2</c:v>
                </c:pt>
                <c:pt idx="453">
                  <c:v>8.6599999999999996E-2</c:v>
                </c:pt>
                <c:pt idx="454">
                  <c:v>8.7099999999999997E-2</c:v>
                </c:pt>
                <c:pt idx="455">
                  <c:v>8.09E-2</c:v>
                </c:pt>
                <c:pt idx="456">
                  <c:v>7.9500000000000001E-2</c:v>
                </c:pt>
                <c:pt idx="457">
                  <c:v>7.85E-2</c:v>
                </c:pt>
                <c:pt idx="458">
                  <c:v>7.4200000000000002E-2</c:v>
                </c:pt>
                <c:pt idx="459">
                  <c:v>7.5899999999999995E-2</c:v>
                </c:pt>
                <c:pt idx="460">
                  <c:v>6.9800000000000001E-2</c:v>
                </c:pt>
                <c:pt idx="461">
                  <c:v>7.0499999999999993E-2</c:v>
                </c:pt>
                <c:pt idx="462">
                  <c:v>6.4600000000000005E-2</c:v>
                </c:pt>
                <c:pt idx="463">
                  <c:v>6.2799999999999995E-2</c:v>
                </c:pt>
                <c:pt idx="464">
                  <c:v>6.3E-2</c:v>
                </c:pt>
                <c:pt idx="465">
                  <c:v>5.9200000000000003E-2</c:v>
                </c:pt>
                <c:pt idx="466">
                  <c:v>5.8000000000000003E-2</c:v>
                </c:pt>
                <c:pt idx="467">
                  <c:v>5.5199999999999999E-2</c:v>
                </c:pt>
                <c:pt idx="468">
                  <c:v>5.4100000000000002E-2</c:v>
                </c:pt>
                <c:pt idx="469">
                  <c:v>5.1400000000000001E-2</c:v>
                </c:pt>
                <c:pt idx="470">
                  <c:v>4.9000000000000002E-2</c:v>
                </c:pt>
                <c:pt idx="471">
                  <c:v>4.5400000000000003E-2</c:v>
                </c:pt>
                <c:pt idx="472">
                  <c:v>4.7E-2</c:v>
                </c:pt>
                <c:pt idx="473">
                  <c:v>4.2500000000000003E-2</c:v>
                </c:pt>
                <c:pt idx="474">
                  <c:v>4.2599999999999999E-2</c:v>
                </c:pt>
                <c:pt idx="475">
                  <c:v>4.0399999999999998E-2</c:v>
                </c:pt>
                <c:pt idx="476">
                  <c:v>3.9300000000000002E-2</c:v>
                </c:pt>
                <c:pt idx="477">
                  <c:v>3.78E-2</c:v>
                </c:pt>
                <c:pt idx="478">
                  <c:v>3.6400000000000002E-2</c:v>
                </c:pt>
                <c:pt idx="479">
                  <c:v>3.49E-2</c:v>
                </c:pt>
                <c:pt idx="480">
                  <c:v>3.4700000000000002E-2</c:v>
                </c:pt>
                <c:pt idx="481">
                  <c:v>3.4299999999999997E-2</c:v>
                </c:pt>
                <c:pt idx="482">
                  <c:v>3.3000000000000002E-2</c:v>
                </c:pt>
                <c:pt idx="483">
                  <c:v>3.2099999999999997E-2</c:v>
                </c:pt>
                <c:pt idx="484">
                  <c:v>3.1300000000000001E-2</c:v>
                </c:pt>
                <c:pt idx="485">
                  <c:v>3.04E-2</c:v>
                </c:pt>
                <c:pt idx="486">
                  <c:v>2.9499999999999998E-2</c:v>
                </c:pt>
                <c:pt idx="487">
                  <c:v>2.86E-2</c:v>
                </c:pt>
                <c:pt idx="488">
                  <c:v>2.7799999999999998E-2</c:v>
                </c:pt>
                <c:pt idx="489">
                  <c:v>2.69E-2</c:v>
                </c:pt>
                <c:pt idx="490">
                  <c:v>2.5999999999999999E-2</c:v>
                </c:pt>
                <c:pt idx="491">
                  <c:v>2.5100000000000001E-2</c:v>
                </c:pt>
                <c:pt idx="492">
                  <c:v>2.4299999999999999E-2</c:v>
                </c:pt>
                <c:pt idx="493">
                  <c:v>2.3400000000000001E-2</c:v>
                </c:pt>
                <c:pt idx="494">
                  <c:v>2.2499999999999999E-2</c:v>
                </c:pt>
                <c:pt idx="495">
                  <c:v>2.1600000000000001E-2</c:v>
                </c:pt>
                <c:pt idx="496">
                  <c:v>2.0799999999999999E-2</c:v>
                </c:pt>
                <c:pt idx="497">
                  <c:v>1.9900000000000001E-2</c:v>
                </c:pt>
                <c:pt idx="498">
                  <c:v>1.9E-2</c:v>
                </c:pt>
                <c:pt idx="499">
                  <c:v>1.8200000000000001E-2</c:v>
                </c:pt>
                <c:pt idx="500">
                  <c:v>1.7299999999999999E-2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emission!$X$1</c:f>
              <c:strCache>
                <c:ptCount val="1"/>
                <c:pt idx="0">
                  <c:v>Cy5.5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emission!$X$2:$X$577</c:f>
              <c:numCache>
                <c:formatCode>General</c:formatCode>
                <c:ptCount val="576"/>
                <c:pt idx="338">
                  <c:v>1.0772244E-2</c:v>
                </c:pt>
                <c:pt idx="339">
                  <c:v>1.0772244E-2</c:v>
                </c:pt>
                <c:pt idx="340">
                  <c:v>1.0762251E-2</c:v>
                </c:pt>
                <c:pt idx="341">
                  <c:v>1.0752258000000001E-2</c:v>
                </c:pt>
                <c:pt idx="342">
                  <c:v>1.2690863E-2</c:v>
                </c:pt>
                <c:pt idx="343">
                  <c:v>1.2690863E-2</c:v>
                </c:pt>
                <c:pt idx="344">
                  <c:v>1.268087E-2</c:v>
                </c:pt>
                <c:pt idx="345">
                  <c:v>1.2670877000000001E-2</c:v>
                </c:pt>
                <c:pt idx="346">
                  <c:v>1.6558077000000001E-2</c:v>
                </c:pt>
                <c:pt idx="347">
                  <c:v>1.6548084000000001E-2</c:v>
                </c:pt>
                <c:pt idx="348">
                  <c:v>2.4312494E-2</c:v>
                </c:pt>
                <c:pt idx="349">
                  <c:v>2.4312494E-2</c:v>
                </c:pt>
                <c:pt idx="350">
                  <c:v>2.8189703999999999E-2</c:v>
                </c:pt>
                <c:pt idx="351">
                  <c:v>3.4015509999999999E-2</c:v>
                </c:pt>
                <c:pt idx="352">
                  <c:v>3.4015509999999999E-2</c:v>
                </c:pt>
                <c:pt idx="353">
                  <c:v>4.3728516000000002E-2</c:v>
                </c:pt>
                <c:pt idx="354">
                  <c:v>4.3718524000000002E-2</c:v>
                </c:pt>
                <c:pt idx="355">
                  <c:v>5.9267327000000002E-2</c:v>
                </c:pt>
                <c:pt idx="356">
                  <c:v>6.5093129999999999E-2</c:v>
                </c:pt>
                <c:pt idx="357">
                  <c:v>6.8970340000000005E-2</c:v>
                </c:pt>
                <c:pt idx="358">
                  <c:v>8.645775E-2</c:v>
                </c:pt>
                <c:pt idx="359">
                  <c:v>9.2293546000000004E-2</c:v>
                </c:pt>
                <c:pt idx="360">
                  <c:v>0.11366816</c:v>
                </c:pt>
                <c:pt idx="361">
                  <c:v>0.12144256</c:v>
                </c:pt>
                <c:pt idx="362">
                  <c:v>0.15254018</c:v>
                </c:pt>
                <c:pt idx="363">
                  <c:v>0.16614038</c:v>
                </c:pt>
                <c:pt idx="364">
                  <c:v>0.1797406</c:v>
                </c:pt>
                <c:pt idx="365">
                  <c:v>0.21473539</c:v>
                </c:pt>
                <c:pt idx="366">
                  <c:v>0.2283356</c:v>
                </c:pt>
                <c:pt idx="367">
                  <c:v>0.27304341999999998</c:v>
                </c:pt>
                <c:pt idx="368">
                  <c:v>0.28859222000000001</c:v>
                </c:pt>
                <c:pt idx="369">
                  <c:v>0.33912584000000001</c:v>
                </c:pt>
                <c:pt idx="370">
                  <c:v>0.36051043999999999</c:v>
                </c:pt>
                <c:pt idx="371">
                  <c:v>0.38772085000000001</c:v>
                </c:pt>
                <c:pt idx="372">
                  <c:v>0.45770045999999998</c:v>
                </c:pt>
                <c:pt idx="373">
                  <c:v>0.47908506000000001</c:v>
                </c:pt>
                <c:pt idx="374">
                  <c:v>0.54905470000000001</c:v>
                </c:pt>
                <c:pt idx="375">
                  <c:v>0.56850069999999997</c:v>
                </c:pt>
                <c:pt idx="376">
                  <c:v>0.6384803</c:v>
                </c:pt>
                <c:pt idx="377">
                  <c:v>0.65985490000000002</c:v>
                </c:pt>
                <c:pt idx="378">
                  <c:v>0.7356703</c:v>
                </c:pt>
                <c:pt idx="379">
                  <c:v>0.76676789999999995</c:v>
                </c:pt>
                <c:pt idx="380">
                  <c:v>0.78815250000000003</c:v>
                </c:pt>
                <c:pt idx="381">
                  <c:v>0.81342435000000002</c:v>
                </c:pt>
                <c:pt idx="382">
                  <c:v>0.83674749999999998</c:v>
                </c:pt>
                <c:pt idx="383">
                  <c:v>0.87950676999999999</c:v>
                </c:pt>
                <c:pt idx="384">
                  <c:v>0.91254299999999999</c:v>
                </c:pt>
                <c:pt idx="385">
                  <c:v>0.94753779999999999</c:v>
                </c:pt>
                <c:pt idx="386">
                  <c:v>0.95918935999999999</c:v>
                </c:pt>
                <c:pt idx="387">
                  <c:v>0.97279959999999999</c:v>
                </c:pt>
                <c:pt idx="388">
                  <c:v>0.99417420000000001</c:v>
                </c:pt>
                <c:pt idx="389">
                  <c:v>0.99611280000000002</c:v>
                </c:pt>
                <c:pt idx="390">
                  <c:v>1</c:v>
                </c:pt>
                <c:pt idx="391">
                  <c:v>0.99999000000000005</c:v>
                </c:pt>
                <c:pt idx="392">
                  <c:v>0.99999000000000005</c:v>
                </c:pt>
                <c:pt idx="393">
                  <c:v>0.99998003000000002</c:v>
                </c:pt>
                <c:pt idx="394">
                  <c:v>0.99997000000000003</c:v>
                </c:pt>
                <c:pt idx="395">
                  <c:v>0.99413425</c:v>
                </c:pt>
                <c:pt idx="396">
                  <c:v>0.98634980000000005</c:v>
                </c:pt>
                <c:pt idx="397">
                  <c:v>0.96495520000000001</c:v>
                </c:pt>
                <c:pt idx="398">
                  <c:v>0.95911944000000005</c:v>
                </c:pt>
                <c:pt idx="399">
                  <c:v>0.92411463999999999</c:v>
                </c:pt>
                <c:pt idx="400">
                  <c:v>0.91244303999999998</c:v>
                </c:pt>
                <c:pt idx="401">
                  <c:v>0.89688425999999999</c:v>
                </c:pt>
                <c:pt idx="402">
                  <c:v>0.86188940000000003</c:v>
                </c:pt>
                <c:pt idx="403">
                  <c:v>0.84438205</c:v>
                </c:pt>
                <c:pt idx="404">
                  <c:v>0.79577699999999996</c:v>
                </c:pt>
                <c:pt idx="405">
                  <c:v>0.76077220000000001</c:v>
                </c:pt>
                <c:pt idx="406">
                  <c:v>0.73937770000000003</c:v>
                </c:pt>
                <c:pt idx="407">
                  <c:v>0.72576742999999999</c:v>
                </c:pt>
                <c:pt idx="408">
                  <c:v>0.68104964000000001</c:v>
                </c:pt>
                <c:pt idx="409">
                  <c:v>0.66742944999999998</c:v>
                </c:pt>
                <c:pt idx="410">
                  <c:v>0.64603484</c:v>
                </c:pt>
                <c:pt idx="411">
                  <c:v>0.59742989999999996</c:v>
                </c:pt>
                <c:pt idx="412">
                  <c:v>0.56242510000000001</c:v>
                </c:pt>
                <c:pt idx="413">
                  <c:v>0.54104039999999998</c:v>
                </c:pt>
                <c:pt idx="414">
                  <c:v>0.52742029999999995</c:v>
                </c:pt>
                <c:pt idx="415">
                  <c:v>0.49241546000000003</c:v>
                </c:pt>
                <c:pt idx="416">
                  <c:v>0.47880527000000001</c:v>
                </c:pt>
                <c:pt idx="417">
                  <c:v>0.44768765999999999</c:v>
                </c:pt>
                <c:pt idx="418">
                  <c:v>0.43991327000000002</c:v>
                </c:pt>
                <c:pt idx="419">
                  <c:v>0.40490848000000002</c:v>
                </c:pt>
                <c:pt idx="420">
                  <c:v>0.39518546999999998</c:v>
                </c:pt>
                <c:pt idx="421">
                  <c:v>0.37379086</c:v>
                </c:pt>
                <c:pt idx="422">
                  <c:v>0.36405787000000001</c:v>
                </c:pt>
                <c:pt idx="423">
                  <c:v>0.35628349999999998</c:v>
                </c:pt>
                <c:pt idx="424">
                  <c:v>0.3368275</c:v>
                </c:pt>
                <c:pt idx="425">
                  <c:v>0.32905307</c:v>
                </c:pt>
                <c:pt idx="426">
                  <c:v>0.3076585</c:v>
                </c:pt>
                <c:pt idx="427">
                  <c:v>0.29792550000000001</c:v>
                </c:pt>
                <c:pt idx="428">
                  <c:v>0.28820249999999997</c:v>
                </c:pt>
                <c:pt idx="429">
                  <c:v>0.2804181</c:v>
                </c:pt>
                <c:pt idx="430">
                  <c:v>0.27263369999999998</c:v>
                </c:pt>
                <c:pt idx="431">
                  <c:v>0.2629107</c:v>
                </c:pt>
                <c:pt idx="432">
                  <c:v>0.25901350000000001</c:v>
                </c:pt>
                <c:pt idx="433">
                  <c:v>0.24929050999999999</c:v>
                </c:pt>
                <c:pt idx="434">
                  <c:v>0.24150611</c:v>
                </c:pt>
                <c:pt idx="435">
                  <c:v>0.23566031000000001</c:v>
                </c:pt>
                <c:pt idx="436">
                  <c:v>0.23177312</c:v>
                </c:pt>
                <c:pt idx="437">
                  <c:v>0.23176311999999999</c:v>
                </c:pt>
                <c:pt idx="438">
                  <c:v>0.22204013</c:v>
                </c:pt>
                <c:pt idx="439">
                  <c:v>0.22203012999999999</c:v>
                </c:pt>
                <c:pt idx="440">
                  <c:v>0.21813294</c:v>
                </c:pt>
                <c:pt idx="441">
                  <c:v>0.21424573999999999</c:v>
                </c:pt>
                <c:pt idx="442">
                  <c:v>0.21423575</c:v>
                </c:pt>
                <c:pt idx="443">
                  <c:v>0.21033856000000001</c:v>
                </c:pt>
                <c:pt idx="444">
                  <c:v>0.20644135999999999</c:v>
                </c:pt>
                <c:pt idx="445">
                  <c:v>0.20644135999999999</c:v>
                </c:pt>
                <c:pt idx="446">
                  <c:v>0.20643137</c:v>
                </c:pt>
                <c:pt idx="447">
                  <c:v>0.20448276000000001</c:v>
                </c:pt>
                <c:pt idx="448">
                  <c:v>0.20447277999999999</c:v>
                </c:pt>
                <c:pt idx="449">
                  <c:v>0.20447277999999999</c:v>
                </c:pt>
                <c:pt idx="450">
                  <c:v>0.20057559</c:v>
                </c:pt>
                <c:pt idx="451">
                  <c:v>0.20056558999999999</c:v>
                </c:pt>
                <c:pt idx="452">
                  <c:v>0.19666839999999999</c:v>
                </c:pt>
                <c:pt idx="453">
                  <c:v>0.19666839999999999</c:v>
                </c:pt>
                <c:pt idx="454">
                  <c:v>0.19665840000000001</c:v>
                </c:pt>
                <c:pt idx="455">
                  <c:v>0.19665840000000001</c:v>
                </c:pt>
                <c:pt idx="456">
                  <c:v>0.19276120999999999</c:v>
                </c:pt>
                <c:pt idx="457">
                  <c:v>0.19080262000000001</c:v>
                </c:pt>
                <c:pt idx="458">
                  <c:v>0.19080262000000001</c:v>
                </c:pt>
                <c:pt idx="459">
                  <c:v>0.18690543000000001</c:v>
                </c:pt>
                <c:pt idx="460">
                  <c:v>0.18690543000000001</c:v>
                </c:pt>
                <c:pt idx="461">
                  <c:v>0.18300822</c:v>
                </c:pt>
                <c:pt idx="462">
                  <c:v>0.18299824000000001</c:v>
                </c:pt>
                <c:pt idx="463">
                  <c:v>0.17910105000000001</c:v>
                </c:pt>
                <c:pt idx="464">
                  <c:v>0.17520384</c:v>
                </c:pt>
                <c:pt idx="465">
                  <c:v>0.17325525999999999</c:v>
                </c:pt>
                <c:pt idx="466">
                  <c:v>0.16936805999999999</c:v>
                </c:pt>
                <c:pt idx="467">
                  <c:v>0.16935806</c:v>
                </c:pt>
                <c:pt idx="468">
                  <c:v>0.16157366000000001</c:v>
                </c:pt>
                <c:pt idx="469">
                  <c:v>0.16157366000000001</c:v>
                </c:pt>
                <c:pt idx="470">
                  <c:v>0.15572788000000001</c:v>
                </c:pt>
                <c:pt idx="471">
                  <c:v>0.15183067</c:v>
                </c:pt>
                <c:pt idx="472">
                  <c:v>0.14794347999999999</c:v>
                </c:pt>
                <c:pt idx="473">
                  <c:v>0.14404628999999999</c:v>
                </c:pt>
                <c:pt idx="474">
                  <c:v>0.14209769999999999</c:v>
                </c:pt>
                <c:pt idx="475">
                  <c:v>0.1382005</c:v>
                </c:pt>
                <c:pt idx="476">
                  <c:v>0.13819049999999999</c:v>
                </c:pt>
                <c:pt idx="477">
                  <c:v>0.13040610999999999</c:v>
                </c:pt>
                <c:pt idx="478">
                  <c:v>0.12651889999999999</c:v>
                </c:pt>
                <c:pt idx="479">
                  <c:v>0.12456032</c:v>
                </c:pt>
                <c:pt idx="480">
                  <c:v>0.12067311999999999</c:v>
                </c:pt>
                <c:pt idx="481">
                  <c:v>0.11677592000000001</c:v>
                </c:pt>
                <c:pt idx="482">
                  <c:v>0.10899153</c:v>
                </c:pt>
                <c:pt idx="483">
                  <c:v>0.10899153</c:v>
                </c:pt>
                <c:pt idx="484">
                  <c:v>0.10314574</c:v>
                </c:pt>
                <c:pt idx="485">
                  <c:v>9.9248539999999996E-2</c:v>
                </c:pt>
                <c:pt idx="486">
                  <c:v>9.5361340000000003E-2</c:v>
                </c:pt>
                <c:pt idx="487">
                  <c:v>9.1464149999999994E-2</c:v>
                </c:pt>
                <c:pt idx="488">
                  <c:v>8.9515549999999999E-2</c:v>
                </c:pt>
                <c:pt idx="489">
                  <c:v>8.5618353999999994E-2</c:v>
                </c:pt>
                <c:pt idx="490">
                  <c:v>8.5608359999999994E-2</c:v>
                </c:pt>
                <c:pt idx="491">
                  <c:v>8.1721163999999999E-2</c:v>
                </c:pt>
                <c:pt idx="492">
                  <c:v>7.7823970000000006E-2</c:v>
                </c:pt>
                <c:pt idx="493">
                  <c:v>7.5875369999999998E-2</c:v>
                </c:pt>
                <c:pt idx="494">
                  <c:v>7.1978174000000006E-2</c:v>
                </c:pt>
                <c:pt idx="495">
                  <c:v>7.1968180000000007E-2</c:v>
                </c:pt>
                <c:pt idx="496">
                  <c:v>6.8070985000000001E-2</c:v>
                </c:pt>
                <c:pt idx="497">
                  <c:v>6.4183790000000004E-2</c:v>
                </c:pt>
                <c:pt idx="498">
                  <c:v>6.4173795000000006E-2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emission!$Y$1</c:f>
              <c:strCache>
                <c:ptCount val="1"/>
                <c:pt idx="0">
                  <c:v>Alexa 680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emission!$Y$2:$Y$577</c:f>
              <c:numCache>
                <c:formatCode>General</c:formatCode>
                <c:ptCount val="576"/>
                <c:pt idx="350">
                  <c:v>1.41E-2</c:v>
                </c:pt>
                <c:pt idx="351">
                  <c:v>1.6199999999999999E-2</c:v>
                </c:pt>
                <c:pt idx="352">
                  <c:v>1.95E-2</c:v>
                </c:pt>
                <c:pt idx="353">
                  <c:v>2.12E-2</c:v>
                </c:pt>
                <c:pt idx="354">
                  <c:v>2.4E-2</c:v>
                </c:pt>
                <c:pt idx="355">
                  <c:v>2.64E-2</c:v>
                </c:pt>
                <c:pt idx="356">
                  <c:v>0.03</c:v>
                </c:pt>
                <c:pt idx="357">
                  <c:v>3.4000000000000002E-2</c:v>
                </c:pt>
                <c:pt idx="358">
                  <c:v>3.85E-2</c:v>
                </c:pt>
                <c:pt idx="359">
                  <c:v>3.9300000000000002E-2</c:v>
                </c:pt>
                <c:pt idx="360">
                  <c:v>4.6300000000000001E-2</c:v>
                </c:pt>
                <c:pt idx="361">
                  <c:v>4.7E-2</c:v>
                </c:pt>
                <c:pt idx="362">
                  <c:v>5.2200000000000003E-2</c:v>
                </c:pt>
                <c:pt idx="363">
                  <c:v>5.9700000000000003E-2</c:v>
                </c:pt>
                <c:pt idx="364">
                  <c:v>6.8599999999999994E-2</c:v>
                </c:pt>
                <c:pt idx="365">
                  <c:v>7.6200000000000004E-2</c:v>
                </c:pt>
                <c:pt idx="366">
                  <c:v>8.5599999999999996E-2</c:v>
                </c:pt>
                <c:pt idx="367">
                  <c:v>9.4299999999999995E-2</c:v>
                </c:pt>
                <c:pt idx="368">
                  <c:v>0.1061</c:v>
                </c:pt>
                <c:pt idx="369">
                  <c:v>0.1193</c:v>
                </c:pt>
                <c:pt idx="370">
                  <c:v>0.13339999999999999</c:v>
                </c:pt>
                <c:pt idx="371">
                  <c:v>0.14680000000000001</c:v>
                </c:pt>
                <c:pt idx="372">
                  <c:v>0.16320000000000001</c:v>
                </c:pt>
                <c:pt idx="373">
                  <c:v>0.1792</c:v>
                </c:pt>
                <c:pt idx="374">
                  <c:v>0.19769999999999999</c:v>
                </c:pt>
                <c:pt idx="375">
                  <c:v>0.2172</c:v>
                </c:pt>
                <c:pt idx="376">
                  <c:v>0.24149999999999999</c:v>
                </c:pt>
                <c:pt idx="377">
                  <c:v>0.26350000000000001</c:v>
                </c:pt>
                <c:pt idx="378">
                  <c:v>0.2853</c:v>
                </c:pt>
                <c:pt idx="379">
                  <c:v>0.31409999999999999</c:v>
                </c:pt>
                <c:pt idx="380">
                  <c:v>0.34210000000000002</c:v>
                </c:pt>
                <c:pt idx="381">
                  <c:v>0.37619999999999998</c:v>
                </c:pt>
                <c:pt idx="382">
                  <c:v>0.40550000000000003</c:v>
                </c:pt>
                <c:pt idx="383">
                  <c:v>0.43969999999999998</c:v>
                </c:pt>
                <c:pt idx="384">
                  <c:v>0.47120000000000001</c:v>
                </c:pt>
                <c:pt idx="385">
                  <c:v>0.50749999999999995</c:v>
                </c:pt>
                <c:pt idx="386">
                  <c:v>0.55279999999999996</c:v>
                </c:pt>
                <c:pt idx="387">
                  <c:v>0.5847</c:v>
                </c:pt>
                <c:pt idx="388">
                  <c:v>0.63139999999999996</c:v>
                </c:pt>
                <c:pt idx="389">
                  <c:v>0.67559999999999998</c:v>
                </c:pt>
                <c:pt idx="390">
                  <c:v>0.70669999999999999</c:v>
                </c:pt>
                <c:pt idx="391">
                  <c:v>0.73440000000000005</c:v>
                </c:pt>
                <c:pt idx="392">
                  <c:v>0.7732</c:v>
                </c:pt>
                <c:pt idx="393">
                  <c:v>0.81079999999999997</c:v>
                </c:pt>
                <c:pt idx="394">
                  <c:v>0.83940000000000003</c:v>
                </c:pt>
                <c:pt idx="395">
                  <c:v>0.87129999999999996</c:v>
                </c:pt>
                <c:pt idx="396">
                  <c:v>0.89580000000000004</c:v>
                </c:pt>
                <c:pt idx="397">
                  <c:v>0.92210000000000003</c:v>
                </c:pt>
                <c:pt idx="398">
                  <c:v>0.94030000000000002</c:v>
                </c:pt>
                <c:pt idx="399">
                  <c:v>0.95250000000000001</c:v>
                </c:pt>
                <c:pt idx="400">
                  <c:v>0.96850000000000003</c:v>
                </c:pt>
                <c:pt idx="401">
                  <c:v>0.98160000000000003</c:v>
                </c:pt>
                <c:pt idx="402">
                  <c:v>0.9839</c:v>
                </c:pt>
                <c:pt idx="403">
                  <c:v>0.99680000000000002</c:v>
                </c:pt>
                <c:pt idx="404">
                  <c:v>1</c:v>
                </c:pt>
                <c:pt idx="405">
                  <c:v>0.99370000000000003</c:v>
                </c:pt>
                <c:pt idx="406">
                  <c:v>0.98470000000000002</c:v>
                </c:pt>
                <c:pt idx="407">
                  <c:v>0.97719999999999996</c:v>
                </c:pt>
                <c:pt idx="408">
                  <c:v>0.96689999999999998</c:v>
                </c:pt>
                <c:pt idx="409">
                  <c:v>0.94689999999999996</c:v>
                </c:pt>
                <c:pt idx="410">
                  <c:v>0.93220000000000003</c:v>
                </c:pt>
                <c:pt idx="411">
                  <c:v>0.90949999999999998</c:v>
                </c:pt>
                <c:pt idx="412">
                  <c:v>0.88819999999999999</c:v>
                </c:pt>
                <c:pt idx="413">
                  <c:v>0.86150000000000004</c:v>
                </c:pt>
                <c:pt idx="414">
                  <c:v>0.83179999999999998</c:v>
                </c:pt>
                <c:pt idx="415">
                  <c:v>0.80700000000000005</c:v>
                </c:pt>
                <c:pt idx="416">
                  <c:v>0.77929999999999999</c:v>
                </c:pt>
                <c:pt idx="417">
                  <c:v>0.75280000000000002</c:v>
                </c:pt>
                <c:pt idx="418">
                  <c:v>0.72640000000000005</c:v>
                </c:pt>
                <c:pt idx="419">
                  <c:v>0.7016</c:v>
                </c:pt>
                <c:pt idx="420">
                  <c:v>0.67830000000000001</c:v>
                </c:pt>
                <c:pt idx="421">
                  <c:v>0.65149999999999997</c:v>
                </c:pt>
                <c:pt idx="422">
                  <c:v>0.62370000000000003</c:v>
                </c:pt>
                <c:pt idx="423">
                  <c:v>0.60189999999999999</c:v>
                </c:pt>
                <c:pt idx="424">
                  <c:v>0.58030000000000004</c:v>
                </c:pt>
                <c:pt idx="425">
                  <c:v>0.55679999999999996</c:v>
                </c:pt>
                <c:pt idx="426">
                  <c:v>0.53059999999999996</c:v>
                </c:pt>
                <c:pt idx="427">
                  <c:v>0.50739999999999996</c:v>
                </c:pt>
                <c:pt idx="428">
                  <c:v>0.4839</c:v>
                </c:pt>
                <c:pt idx="429">
                  <c:v>0.46729999999999999</c:v>
                </c:pt>
                <c:pt idx="430">
                  <c:v>0.44700000000000001</c:v>
                </c:pt>
                <c:pt idx="431">
                  <c:v>0.42320000000000002</c:v>
                </c:pt>
                <c:pt idx="432">
                  <c:v>0.41360000000000002</c:v>
                </c:pt>
                <c:pt idx="433">
                  <c:v>0.39589999999999997</c:v>
                </c:pt>
                <c:pt idx="434">
                  <c:v>0.3755</c:v>
                </c:pt>
                <c:pt idx="435">
                  <c:v>0.36430000000000001</c:v>
                </c:pt>
                <c:pt idx="436">
                  <c:v>0.34820000000000001</c:v>
                </c:pt>
                <c:pt idx="437">
                  <c:v>0.33429999999999999</c:v>
                </c:pt>
                <c:pt idx="438">
                  <c:v>0.32569999999999999</c:v>
                </c:pt>
                <c:pt idx="439">
                  <c:v>0.311</c:v>
                </c:pt>
                <c:pt idx="440">
                  <c:v>0.30259999999999998</c:v>
                </c:pt>
                <c:pt idx="441">
                  <c:v>0.28789999999999999</c:v>
                </c:pt>
                <c:pt idx="442">
                  <c:v>0.28079999999999999</c:v>
                </c:pt>
                <c:pt idx="443">
                  <c:v>0.27189999999999998</c:v>
                </c:pt>
                <c:pt idx="444">
                  <c:v>0.2631</c:v>
                </c:pt>
                <c:pt idx="445">
                  <c:v>0.253</c:v>
                </c:pt>
                <c:pt idx="446">
                  <c:v>0.24840000000000001</c:v>
                </c:pt>
                <c:pt idx="447">
                  <c:v>0.23899999999999999</c:v>
                </c:pt>
                <c:pt idx="448">
                  <c:v>0.23039999999999999</c:v>
                </c:pt>
                <c:pt idx="449">
                  <c:v>0.2273</c:v>
                </c:pt>
                <c:pt idx="450">
                  <c:v>0.22189999999999999</c:v>
                </c:pt>
                <c:pt idx="451">
                  <c:v>0.2114</c:v>
                </c:pt>
                <c:pt idx="452">
                  <c:v>0.20039999999999999</c:v>
                </c:pt>
                <c:pt idx="453">
                  <c:v>0.19869999999999999</c:v>
                </c:pt>
                <c:pt idx="454">
                  <c:v>0.1973</c:v>
                </c:pt>
                <c:pt idx="455">
                  <c:v>0.18690000000000001</c:v>
                </c:pt>
                <c:pt idx="456">
                  <c:v>0.1825</c:v>
                </c:pt>
                <c:pt idx="457">
                  <c:v>0.18090000000000001</c:v>
                </c:pt>
                <c:pt idx="458">
                  <c:v>0.17219999999999999</c:v>
                </c:pt>
                <c:pt idx="459">
                  <c:v>0.16489999999999999</c:v>
                </c:pt>
                <c:pt idx="460">
                  <c:v>0.16550000000000001</c:v>
                </c:pt>
                <c:pt idx="461">
                  <c:v>0.16639999999999999</c:v>
                </c:pt>
                <c:pt idx="462">
                  <c:v>0.16619999999999999</c:v>
                </c:pt>
                <c:pt idx="463">
                  <c:v>0.1603</c:v>
                </c:pt>
                <c:pt idx="464">
                  <c:v>0.15820000000000001</c:v>
                </c:pt>
                <c:pt idx="465">
                  <c:v>0.15060000000000001</c:v>
                </c:pt>
                <c:pt idx="466">
                  <c:v>0.15190000000000001</c:v>
                </c:pt>
                <c:pt idx="467">
                  <c:v>0.1472</c:v>
                </c:pt>
                <c:pt idx="468">
                  <c:v>0.14660000000000001</c:v>
                </c:pt>
                <c:pt idx="469">
                  <c:v>0.14419999999999999</c:v>
                </c:pt>
                <c:pt idx="470">
                  <c:v>0.14299999999999999</c:v>
                </c:pt>
                <c:pt idx="471">
                  <c:v>0.14000000000000001</c:v>
                </c:pt>
                <c:pt idx="472">
                  <c:v>0.1346</c:v>
                </c:pt>
                <c:pt idx="473">
                  <c:v>0.1328</c:v>
                </c:pt>
                <c:pt idx="474">
                  <c:v>0.1313</c:v>
                </c:pt>
                <c:pt idx="475">
                  <c:v>0.12709999999999999</c:v>
                </c:pt>
                <c:pt idx="476">
                  <c:v>0.12470000000000001</c:v>
                </c:pt>
                <c:pt idx="477">
                  <c:v>0.1232</c:v>
                </c:pt>
                <c:pt idx="478">
                  <c:v>0.1205</c:v>
                </c:pt>
                <c:pt idx="479">
                  <c:v>0.1166</c:v>
                </c:pt>
                <c:pt idx="480">
                  <c:v>0.1163</c:v>
                </c:pt>
                <c:pt idx="481">
                  <c:v>0.1147</c:v>
                </c:pt>
                <c:pt idx="482">
                  <c:v>0.111</c:v>
                </c:pt>
                <c:pt idx="483">
                  <c:v>0.10539999999999999</c:v>
                </c:pt>
                <c:pt idx="484">
                  <c:v>0.1018</c:v>
                </c:pt>
                <c:pt idx="485">
                  <c:v>0.1028</c:v>
                </c:pt>
                <c:pt idx="486">
                  <c:v>9.9000000000000005E-2</c:v>
                </c:pt>
                <c:pt idx="487">
                  <c:v>9.6000000000000002E-2</c:v>
                </c:pt>
                <c:pt idx="488">
                  <c:v>9.3200000000000005E-2</c:v>
                </c:pt>
                <c:pt idx="489">
                  <c:v>9.2600000000000002E-2</c:v>
                </c:pt>
                <c:pt idx="490">
                  <c:v>8.9300000000000004E-2</c:v>
                </c:pt>
                <c:pt idx="491">
                  <c:v>8.5599999999999996E-2</c:v>
                </c:pt>
                <c:pt idx="492">
                  <c:v>8.4900000000000003E-2</c:v>
                </c:pt>
                <c:pt idx="493">
                  <c:v>8.2299999999999998E-2</c:v>
                </c:pt>
                <c:pt idx="494">
                  <c:v>7.7100000000000002E-2</c:v>
                </c:pt>
                <c:pt idx="495">
                  <c:v>7.46E-2</c:v>
                </c:pt>
                <c:pt idx="496">
                  <c:v>7.0900000000000005E-2</c:v>
                </c:pt>
                <c:pt idx="497">
                  <c:v>7.0499999999999993E-2</c:v>
                </c:pt>
                <c:pt idx="498">
                  <c:v>6.8199999999999997E-2</c:v>
                </c:pt>
                <c:pt idx="499">
                  <c:v>6.6500000000000004E-2</c:v>
                </c:pt>
                <c:pt idx="500">
                  <c:v>6.3100000000000003E-2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emission!$Z$1</c:f>
              <c:strCache>
                <c:ptCount val="1"/>
                <c:pt idx="0">
                  <c:v>Alexa 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emission!$Z$2:$Z$577</c:f>
              <c:numCache>
                <c:formatCode>General</c:formatCode>
                <c:ptCount val="576"/>
                <c:pt idx="340">
                  <c:v>7.4999999999999997E-3</c:v>
                </c:pt>
                <c:pt idx="341">
                  <c:v>6.4000000000000003E-3</c:v>
                </c:pt>
                <c:pt idx="342">
                  <c:v>6.7999999999999996E-3</c:v>
                </c:pt>
                <c:pt idx="343">
                  <c:v>5.4000000000000003E-3</c:v>
                </c:pt>
                <c:pt idx="344">
                  <c:v>7.0000000000000001E-3</c:v>
                </c:pt>
                <c:pt idx="345">
                  <c:v>7.3000000000000001E-3</c:v>
                </c:pt>
                <c:pt idx="346">
                  <c:v>7.3000000000000001E-3</c:v>
                </c:pt>
                <c:pt idx="347">
                  <c:v>8.5000000000000006E-3</c:v>
                </c:pt>
                <c:pt idx="348">
                  <c:v>9.4000000000000004E-3</c:v>
                </c:pt>
                <c:pt idx="349">
                  <c:v>8.3999999999999995E-3</c:v>
                </c:pt>
                <c:pt idx="350">
                  <c:v>9.5999999999999992E-3</c:v>
                </c:pt>
                <c:pt idx="351">
                  <c:v>9.7999999999999997E-3</c:v>
                </c:pt>
                <c:pt idx="352">
                  <c:v>1.11E-2</c:v>
                </c:pt>
                <c:pt idx="353">
                  <c:v>1.14E-2</c:v>
                </c:pt>
                <c:pt idx="354">
                  <c:v>1.0500000000000001E-2</c:v>
                </c:pt>
                <c:pt idx="355">
                  <c:v>1.15E-2</c:v>
                </c:pt>
                <c:pt idx="356">
                  <c:v>1.18E-2</c:v>
                </c:pt>
                <c:pt idx="357">
                  <c:v>1.37E-2</c:v>
                </c:pt>
                <c:pt idx="358">
                  <c:v>1.29E-2</c:v>
                </c:pt>
                <c:pt idx="359">
                  <c:v>1.5299999999999999E-2</c:v>
                </c:pt>
                <c:pt idx="360">
                  <c:v>1.5900000000000001E-2</c:v>
                </c:pt>
                <c:pt idx="361">
                  <c:v>1.3899999999999999E-2</c:v>
                </c:pt>
                <c:pt idx="362">
                  <c:v>1.9900000000000001E-2</c:v>
                </c:pt>
                <c:pt idx="363">
                  <c:v>1.78E-2</c:v>
                </c:pt>
                <c:pt idx="364">
                  <c:v>2.3900000000000001E-2</c:v>
                </c:pt>
                <c:pt idx="365">
                  <c:v>2.3099999999999999E-2</c:v>
                </c:pt>
                <c:pt idx="366">
                  <c:v>2.5600000000000001E-2</c:v>
                </c:pt>
                <c:pt idx="367">
                  <c:v>2.7699999999999999E-2</c:v>
                </c:pt>
                <c:pt idx="368">
                  <c:v>3.1899999999999998E-2</c:v>
                </c:pt>
                <c:pt idx="369">
                  <c:v>3.2899999999999999E-2</c:v>
                </c:pt>
                <c:pt idx="370">
                  <c:v>3.6700000000000003E-2</c:v>
                </c:pt>
                <c:pt idx="371">
                  <c:v>4.1399999999999999E-2</c:v>
                </c:pt>
                <c:pt idx="372">
                  <c:v>4.5900000000000003E-2</c:v>
                </c:pt>
                <c:pt idx="373">
                  <c:v>4.8500000000000001E-2</c:v>
                </c:pt>
                <c:pt idx="374">
                  <c:v>5.4199999999999998E-2</c:v>
                </c:pt>
                <c:pt idx="375">
                  <c:v>5.67E-2</c:v>
                </c:pt>
                <c:pt idx="376">
                  <c:v>6.7400000000000002E-2</c:v>
                </c:pt>
                <c:pt idx="377">
                  <c:v>7.2700000000000001E-2</c:v>
                </c:pt>
                <c:pt idx="378">
                  <c:v>7.8899999999999998E-2</c:v>
                </c:pt>
                <c:pt idx="379">
                  <c:v>0.09</c:v>
                </c:pt>
                <c:pt idx="380">
                  <c:v>9.5899999999999999E-2</c:v>
                </c:pt>
                <c:pt idx="381">
                  <c:v>0.1072</c:v>
                </c:pt>
                <c:pt idx="382">
                  <c:v>0.11890000000000001</c:v>
                </c:pt>
                <c:pt idx="383">
                  <c:v>0.1333</c:v>
                </c:pt>
                <c:pt idx="384">
                  <c:v>0.1414</c:v>
                </c:pt>
                <c:pt idx="385">
                  <c:v>0.16370000000000001</c:v>
                </c:pt>
                <c:pt idx="386">
                  <c:v>0.17169999999999999</c:v>
                </c:pt>
                <c:pt idx="387">
                  <c:v>0.19170000000000001</c:v>
                </c:pt>
                <c:pt idx="388">
                  <c:v>0.20669999999999999</c:v>
                </c:pt>
                <c:pt idx="389">
                  <c:v>0.22239999999999999</c:v>
                </c:pt>
                <c:pt idx="390">
                  <c:v>0.25069999999999998</c:v>
                </c:pt>
                <c:pt idx="391">
                  <c:v>0.2707</c:v>
                </c:pt>
                <c:pt idx="392">
                  <c:v>0.2964</c:v>
                </c:pt>
                <c:pt idx="393">
                  <c:v>0.31259999999999999</c:v>
                </c:pt>
                <c:pt idx="394">
                  <c:v>0.34050000000000002</c:v>
                </c:pt>
                <c:pt idx="395">
                  <c:v>0.36580000000000001</c:v>
                </c:pt>
                <c:pt idx="396">
                  <c:v>0.39700000000000002</c:v>
                </c:pt>
                <c:pt idx="397">
                  <c:v>0.4249</c:v>
                </c:pt>
                <c:pt idx="398">
                  <c:v>0.45590000000000003</c:v>
                </c:pt>
                <c:pt idx="399">
                  <c:v>0.48799999999999999</c:v>
                </c:pt>
                <c:pt idx="400">
                  <c:v>0.51880000000000004</c:v>
                </c:pt>
                <c:pt idx="401">
                  <c:v>0.54879999999999995</c:v>
                </c:pt>
                <c:pt idx="402">
                  <c:v>0.59019999999999995</c:v>
                </c:pt>
                <c:pt idx="403">
                  <c:v>0.62470000000000003</c:v>
                </c:pt>
                <c:pt idx="404">
                  <c:v>0.66579999999999995</c:v>
                </c:pt>
                <c:pt idx="405">
                  <c:v>0.6825</c:v>
                </c:pt>
                <c:pt idx="406">
                  <c:v>0.73319999999999996</c:v>
                </c:pt>
                <c:pt idx="407">
                  <c:v>0.74650000000000005</c:v>
                </c:pt>
                <c:pt idx="408">
                  <c:v>0.79479999999999995</c:v>
                </c:pt>
                <c:pt idx="409">
                  <c:v>0.82740000000000002</c:v>
                </c:pt>
                <c:pt idx="410">
                  <c:v>0.85729999999999995</c:v>
                </c:pt>
                <c:pt idx="411">
                  <c:v>0.88149999999999995</c:v>
                </c:pt>
                <c:pt idx="412">
                  <c:v>0.90749999999999997</c:v>
                </c:pt>
                <c:pt idx="413">
                  <c:v>0.92549999999999999</c:v>
                </c:pt>
                <c:pt idx="414">
                  <c:v>0.9476</c:v>
                </c:pt>
                <c:pt idx="415">
                  <c:v>0.96209999999999996</c:v>
                </c:pt>
                <c:pt idx="416">
                  <c:v>0.97829999999999995</c:v>
                </c:pt>
                <c:pt idx="417">
                  <c:v>0.98180000000000001</c:v>
                </c:pt>
                <c:pt idx="418">
                  <c:v>0.99229999999999996</c:v>
                </c:pt>
                <c:pt idx="419">
                  <c:v>1</c:v>
                </c:pt>
                <c:pt idx="420">
                  <c:v>0.99870000000000003</c:v>
                </c:pt>
                <c:pt idx="421">
                  <c:v>0.99529999999999996</c:v>
                </c:pt>
                <c:pt idx="422">
                  <c:v>0.98770000000000002</c:v>
                </c:pt>
                <c:pt idx="423">
                  <c:v>0.96089999999999998</c:v>
                </c:pt>
                <c:pt idx="424">
                  <c:v>0.96399999999999997</c:v>
                </c:pt>
                <c:pt idx="425">
                  <c:v>0.94</c:v>
                </c:pt>
                <c:pt idx="426">
                  <c:v>0.92589999999999995</c:v>
                </c:pt>
                <c:pt idx="427">
                  <c:v>0.89149999999999996</c:v>
                </c:pt>
                <c:pt idx="428">
                  <c:v>0.873</c:v>
                </c:pt>
                <c:pt idx="429">
                  <c:v>0.85340000000000005</c:v>
                </c:pt>
                <c:pt idx="430">
                  <c:v>0.82350000000000001</c:v>
                </c:pt>
                <c:pt idx="431">
                  <c:v>0.79279999999999995</c:v>
                </c:pt>
                <c:pt idx="432">
                  <c:v>0.76219999999999999</c:v>
                </c:pt>
                <c:pt idx="433">
                  <c:v>0.73460000000000003</c:v>
                </c:pt>
                <c:pt idx="434">
                  <c:v>0.70850000000000002</c:v>
                </c:pt>
                <c:pt idx="435">
                  <c:v>0.66690000000000005</c:v>
                </c:pt>
                <c:pt idx="436">
                  <c:v>0.65369999999999995</c:v>
                </c:pt>
                <c:pt idx="437">
                  <c:v>0.61180000000000001</c:v>
                </c:pt>
                <c:pt idx="438">
                  <c:v>0.57720000000000005</c:v>
                </c:pt>
                <c:pt idx="439">
                  <c:v>0.55920000000000003</c:v>
                </c:pt>
                <c:pt idx="440">
                  <c:v>0.52880000000000005</c:v>
                </c:pt>
                <c:pt idx="441">
                  <c:v>0.51070000000000004</c:v>
                </c:pt>
                <c:pt idx="442">
                  <c:v>0.48399999999999999</c:v>
                </c:pt>
                <c:pt idx="443">
                  <c:v>0.45350000000000001</c:v>
                </c:pt>
                <c:pt idx="444">
                  <c:v>0.42470000000000002</c:v>
                </c:pt>
                <c:pt idx="445">
                  <c:v>0.40710000000000002</c:v>
                </c:pt>
                <c:pt idx="446">
                  <c:v>0.37930000000000003</c:v>
                </c:pt>
                <c:pt idx="447">
                  <c:v>0.36459999999999998</c:v>
                </c:pt>
                <c:pt idx="448">
                  <c:v>0.35709999999999997</c:v>
                </c:pt>
                <c:pt idx="449">
                  <c:v>0.33110000000000001</c:v>
                </c:pt>
                <c:pt idx="450">
                  <c:v>0.32050000000000001</c:v>
                </c:pt>
                <c:pt idx="451">
                  <c:v>0.30259999999999998</c:v>
                </c:pt>
                <c:pt idx="452">
                  <c:v>0.29160000000000003</c:v>
                </c:pt>
                <c:pt idx="453">
                  <c:v>0.27929999999999999</c:v>
                </c:pt>
                <c:pt idx="454">
                  <c:v>0.2676</c:v>
                </c:pt>
                <c:pt idx="455">
                  <c:v>0.25259999999999999</c:v>
                </c:pt>
                <c:pt idx="456">
                  <c:v>0.2334</c:v>
                </c:pt>
                <c:pt idx="457">
                  <c:v>0.2301</c:v>
                </c:pt>
                <c:pt idx="458">
                  <c:v>0.21340000000000001</c:v>
                </c:pt>
                <c:pt idx="459">
                  <c:v>0.2099</c:v>
                </c:pt>
                <c:pt idx="460">
                  <c:v>0.2026</c:v>
                </c:pt>
                <c:pt idx="461">
                  <c:v>0.1968</c:v>
                </c:pt>
                <c:pt idx="462">
                  <c:v>0.1865</c:v>
                </c:pt>
                <c:pt idx="463">
                  <c:v>0.18099999999999999</c:v>
                </c:pt>
                <c:pt idx="464">
                  <c:v>0.1754</c:v>
                </c:pt>
                <c:pt idx="465">
                  <c:v>0.17269999999999999</c:v>
                </c:pt>
                <c:pt idx="466">
                  <c:v>0.16389999999999999</c:v>
                </c:pt>
                <c:pt idx="467">
                  <c:v>0.15590000000000001</c:v>
                </c:pt>
                <c:pt idx="468">
                  <c:v>0.15260000000000001</c:v>
                </c:pt>
                <c:pt idx="469">
                  <c:v>0.14899999999999999</c:v>
                </c:pt>
                <c:pt idx="470">
                  <c:v>0.14510000000000001</c:v>
                </c:pt>
                <c:pt idx="471">
                  <c:v>0.13769999999999999</c:v>
                </c:pt>
                <c:pt idx="472">
                  <c:v>0.13789999999999999</c:v>
                </c:pt>
                <c:pt idx="473">
                  <c:v>0.13339999999999999</c:v>
                </c:pt>
                <c:pt idx="474">
                  <c:v>0.12959999999999999</c:v>
                </c:pt>
                <c:pt idx="475">
                  <c:v>0.125</c:v>
                </c:pt>
                <c:pt idx="476">
                  <c:v>0.1236</c:v>
                </c:pt>
                <c:pt idx="477">
                  <c:v>0.12230000000000001</c:v>
                </c:pt>
                <c:pt idx="478">
                  <c:v>0.1201</c:v>
                </c:pt>
                <c:pt idx="479">
                  <c:v>0.1186</c:v>
                </c:pt>
                <c:pt idx="480">
                  <c:v>0.1134</c:v>
                </c:pt>
                <c:pt idx="481">
                  <c:v>0.1115</c:v>
                </c:pt>
                <c:pt idx="482">
                  <c:v>0.1076</c:v>
                </c:pt>
                <c:pt idx="483">
                  <c:v>0.1074</c:v>
                </c:pt>
                <c:pt idx="484">
                  <c:v>0.1019</c:v>
                </c:pt>
                <c:pt idx="485">
                  <c:v>9.98E-2</c:v>
                </c:pt>
                <c:pt idx="486">
                  <c:v>9.8699999999999996E-2</c:v>
                </c:pt>
                <c:pt idx="487">
                  <c:v>9.6100000000000005E-2</c:v>
                </c:pt>
                <c:pt idx="488">
                  <c:v>9.3700000000000006E-2</c:v>
                </c:pt>
                <c:pt idx="489">
                  <c:v>9.6600000000000005E-2</c:v>
                </c:pt>
                <c:pt idx="490">
                  <c:v>9.3100000000000002E-2</c:v>
                </c:pt>
                <c:pt idx="491">
                  <c:v>9.1200000000000003E-2</c:v>
                </c:pt>
                <c:pt idx="492">
                  <c:v>8.9399999999999993E-2</c:v>
                </c:pt>
                <c:pt idx="493">
                  <c:v>8.7499999999999994E-2</c:v>
                </c:pt>
                <c:pt idx="494">
                  <c:v>8.5699999999999998E-2</c:v>
                </c:pt>
                <c:pt idx="495">
                  <c:v>8.3799999999999999E-2</c:v>
                </c:pt>
                <c:pt idx="496">
                  <c:v>8.2000000000000003E-2</c:v>
                </c:pt>
                <c:pt idx="497">
                  <c:v>8.0100000000000005E-2</c:v>
                </c:pt>
                <c:pt idx="498">
                  <c:v>7.8299999999999995E-2</c:v>
                </c:pt>
                <c:pt idx="499">
                  <c:v>7.6399999999999996E-2</c:v>
                </c:pt>
                <c:pt idx="500">
                  <c:v>7.46E-2</c:v>
                </c:pt>
                <c:pt idx="501">
                  <c:v>7.2700000000000001E-2</c:v>
                </c:pt>
                <c:pt idx="502">
                  <c:v>7.0900000000000005E-2</c:v>
                </c:pt>
                <c:pt idx="503">
                  <c:v>6.9000000000000006E-2</c:v>
                </c:pt>
                <c:pt idx="504">
                  <c:v>6.7199999999999996E-2</c:v>
                </c:pt>
                <c:pt idx="505">
                  <c:v>6.54E-2</c:v>
                </c:pt>
                <c:pt idx="506">
                  <c:v>6.3500000000000001E-2</c:v>
                </c:pt>
                <c:pt idx="507">
                  <c:v>6.1699999999999998E-2</c:v>
                </c:pt>
                <c:pt idx="508">
                  <c:v>5.9799999999999999E-2</c:v>
                </c:pt>
                <c:pt idx="509">
                  <c:v>5.8000000000000003E-2</c:v>
                </c:pt>
                <c:pt idx="510">
                  <c:v>5.6099999999999997E-2</c:v>
                </c:pt>
                <c:pt idx="511">
                  <c:v>5.4300000000000001E-2</c:v>
                </c:pt>
                <c:pt idx="512">
                  <c:v>5.2400000000000002E-2</c:v>
                </c:pt>
                <c:pt idx="513">
                  <c:v>5.0599999999999999E-2</c:v>
                </c:pt>
                <c:pt idx="514">
                  <c:v>4.87E-2</c:v>
                </c:pt>
                <c:pt idx="515">
                  <c:v>4.6899999999999997E-2</c:v>
                </c:pt>
                <c:pt idx="516">
                  <c:v>4.4999999999999998E-2</c:v>
                </c:pt>
                <c:pt idx="517">
                  <c:v>4.3200000000000002E-2</c:v>
                </c:pt>
                <c:pt idx="518">
                  <c:v>4.1300000000000003E-2</c:v>
                </c:pt>
                <c:pt idx="519">
                  <c:v>3.95E-2</c:v>
                </c:pt>
                <c:pt idx="520">
                  <c:v>3.7600000000000001E-2</c:v>
                </c:pt>
                <c:pt idx="521">
                  <c:v>3.5799999999999998E-2</c:v>
                </c:pt>
                <c:pt idx="522">
                  <c:v>3.39E-2</c:v>
                </c:pt>
                <c:pt idx="523">
                  <c:v>3.3399999999999999E-2</c:v>
                </c:pt>
                <c:pt idx="524">
                  <c:v>3.2399999999999998E-2</c:v>
                </c:pt>
                <c:pt idx="525">
                  <c:v>2.9100000000000001E-2</c:v>
                </c:pt>
                <c:pt idx="526">
                  <c:v>2.98E-2</c:v>
                </c:pt>
                <c:pt idx="527">
                  <c:v>2.6700000000000002E-2</c:v>
                </c:pt>
                <c:pt idx="528">
                  <c:v>2.5000000000000001E-2</c:v>
                </c:pt>
                <c:pt idx="529">
                  <c:v>2.5899999999999999E-2</c:v>
                </c:pt>
                <c:pt idx="530">
                  <c:v>2.1999999999999999E-2</c:v>
                </c:pt>
                <c:pt idx="531">
                  <c:v>2.1299999999999999E-2</c:v>
                </c:pt>
                <c:pt idx="532">
                  <c:v>2.18E-2</c:v>
                </c:pt>
                <c:pt idx="533">
                  <c:v>2.0799999999999999E-2</c:v>
                </c:pt>
                <c:pt idx="534">
                  <c:v>1.9099999999999999E-2</c:v>
                </c:pt>
                <c:pt idx="535">
                  <c:v>1.84E-2</c:v>
                </c:pt>
                <c:pt idx="536">
                  <c:v>1.72E-2</c:v>
                </c:pt>
                <c:pt idx="537">
                  <c:v>1.5100000000000001E-2</c:v>
                </c:pt>
                <c:pt idx="538">
                  <c:v>1.52E-2</c:v>
                </c:pt>
                <c:pt idx="539">
                  <c:v>1.4999999999999999E-2</c:v>
                </c:pt>
                <c:pt idx="540">
                  <c:v>1.43E-2</c:v>
                </c:pt>
                <c:pt idx="541">
                  <c:v>1.43E-2</c:v>
                </c:pt>
                <c:pt idx="542">
                  <c:v>1.41E-2</c:v>
                </c:pt>
                <c:pt idx="543">
                  <c:v>1.21E-2</c:v>
                </c:pt>
                <c:pt idx="544">
                  <c:v>1.06E-2</c:v>
                </c:pt>
                <c:pt idx="545">
                  <c:v>1.12E-2</c:v>
                </c:pt>
                <c:pt idx="546">
                  <c:v>1.12E-2</c:v>
                </c:pt>
                <c:pt idx="547">
                  <c:v>8.0999999999999996E-3</c:v>
                </c:pt>
                <c:pt idx="548">
                  <c:v>1.0200000000000001E-2</c:v>
                </c:pt>
                <c:pt idx="549">
                  <c:v>8.8999999999999999E-3</c:v>
                </c:pt>
                <c:pt idx="550">
                  <c:v>9.1999999999999998E-3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emission!$AA$1</c:f>
              <c:strCache>
                <c:ptCount val="1"/>
                <c:pt idx="0">
                  <c:v>Cy7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emission!$AA$2:$AA$577</c:f>
              <c:numCache>
                <c:formatCode>General</c:formatCode>
                <c:ptCount val="576"/>
                <c:pt idx="402">
                  <c:v>1.3100000000000001E-2</c:v>
                </c:pt>
                <c:pt idx="403">
                  <c:v>1.3100000000000001E-2</c:v>
                </c:pt>
                <c:pt idx="404">
                  <c:v>1.3100000000000001E-2</c:v>
                </c:pt>
                <c:pt idx="405">
                  <c:v>1.3100000000000001E-2</c:v>
                </c:pt>
                <c:pt idx="406">
                  <c:v>1.3100000000000001E-2</c:v>
                </c:pt>
                <c:pt idx="407">
                  <c:v>1.3100000000000001E-2</c:v>
                </c:pt>
                <c:pt idx="408">
                  <c:v>1.3100000000000001E-2</c:v>
                </c:pt>
                <c:pt idx="409">
                  <c:v>1.3100000000000001E-2</c:v>
                </c:pt>
                <c:pt idx="410">
                  <c:v>1.5100000000000001E-2</c:v>
                </c:pt>
                <c:pt idx="411">
                  <c:v>1.5100000000000001E-2</c:v>
                </c:pt>
                <c:pt idx="412">
                  <c:v>1.5100000000000001E-2</c:v>
                </c:pt>
                <c:pt idx="413">
                  <c:v>1.5100000000000001E-2</c:v>
                </c:pt>
                <c:pt idx="414">
                  <c:v>1.9199999999999998E-2</c:v>
                </c:pt>
                <c:pt idx="415">
                  <c:v>1.9199999999999998E-2</c:v>
                </c:pt>
                <c:pt idx="416">
                  <c:v>1.9199999999999998E-2</c:v>
                </c:pt>
                <c:pt idx="417">
                  <c:v>2.3300000000000001E-2</c:v>
                </c:pt>
                <c:pt idx="418">
                  <c:v>2.7300000000000001E-2</c:v>
                </c:pt>
                <c:pt idx="419">
                  <c:v>2.7300000000000001E-2</c:v>
                </c:pt>
                <c:pt idx="420">
                  <c:v>2.9399999999999999E-2</c:v>
                </c:pt>
                <c:pt idx="421">
                  <c:v>2.9399999999999999E-2</c:v>
                </c:pt>
                <c:pt idx="422">
                  <c:v>3.7499999999999999E-2</c:v>
                </c:pt>
                <c:pt idx="423">
                  <c:v>3.9600000000000003E-2</c:v>
                </c:pt>
                <c:pt idx="424">
                  <c:v>4.3700000000000003E-2</c:v>
                </c:pt>
                <c:pt idx="425">
                  <c:v>4.9799999999999997E-2</c:v>
                </c:pt>
                <c:pt idx="426">
                  <c:v>5.3900000000000003E-2</c:v>
                </c:pt>
                <c:pt idx="427">
                  <c:v>6.2E-2</c:v>
                </c:pt>
                <c:pt idx="428">
                  <c:v>6.4100000000000004E-2</c:v>
                </c:pt>
                <c:pt idx="429">
                  <c:v>6.8199999999999997E-2</c:v>
                </c:pt>
                <c:pt idx="430">
                  <c:v>8.2500000000000004E-2</c:v>
                </c:pt>
                <c:pt idx="431">
                  <c:v>8.8599999999999998E-2</c:v>
                </c:pt>
                <c:pt idx="432">
                  <c:v>9.8799999999999999E-2</c:v>
                </c:pt>
                <c:pt idx="433">
                  <c:v>0.10290000000000001</c:v>
                </c:pt>
                <c:pt idx="434">
                  <c:v>0.1192</c:v>
                </c:pt>
                <c:pt idx="435">
                  <c:v>0.13350000000000001</c:v>
                </c:pt>
                <c:pt idx="436">
                  <c:v>0.14779999999999999</c:v>
                </c:pt>
                <c:pt idx="437">
                  <c:v>0.154</c:v>
                </c:pt>
                <c:pt idx="438">
                  <c:v>0.1764</c:v>
                </c:pt>
                <c:pt idx="439">
                  <c:v>0.1928</c:v>
                </c:pt>
                <c:pt idx="440">
                  <c:v>0.2112</c:v>
                </c:pt>
                <c:pt idx="441">
                  <c:v>0.22750000000000001</c:v>
                </c:pt>
                <c:pt idx="442">
                  <c:v>0.23769999999999999</c:v>
                </c:pt>
                <c:pt idx="443">
                  <c:v>0.248</c:v>
                </c:pt>
                <c:pt idx="444">
                  <c:v>0.29289999999999999</c:v>
                </c:pt>
                <c:pt idx="445">
                  <c:v>0.31540000000000001</c:v>
                </c:pt>
                <c:pt idx="446">
                  <c:v>0.33989999999999998</c:v>
                </c:pt>
                <c:pt idx="447">
                  <c:v>0.36649999999999999</c:v>
                </c:pt>
                <c:pt idx="448">
                  <c:v>0.39510000000000001</c:v>
                </c:pt>
                <c:pt idx="449">
                  <c:v>0.41959999999999997</c:v>
                </c:pt>
                <c:pt idx="450">
                  <c:v>0.43190000000000001</c:v>
                </c:pt>
                <c:pt idx="451">
                  <c:v>0.44619999999999999</c:v>
                </c:pt>
                <c:pt idx="452">
                  <c:v>0.50549999999999995</c:v>
                </c:pt>
                <c:pt idx="453">
                  <c:v>0.53610000000000002</c:v>
                </c:pt>
                <c:pt idx="454">
                  <c:v>0.56469999999999998</c:v>
                </c:pt>
                <c:pt idx="455">
                  <c:v>0.57899999999999996</c:v>
                </c:pt>
                <c:pt idx="456">
                  <c:v>0.59540000000000004</c:v>
                </c:pt>
                <c:pt idx="457">
                  <c:v>0.62809999999999999</c:v>
                </c:pt>
                <c:pt idx="458">
                  <c:v>0.69350000000000001</c:v>
                </c:pt>
                <c:pt idx="459">
                  <c:v>0.70779999999999998</c:v>
                </c:pt>
                <c:pt idx="460">
                  <c:v>0.75280000000000002</c:v>
                </c:pt>
                <c:pt idx="461">
                  <c:v>0.78339999999999999</c:v>
                </c:pt>
                <c:pt idx="462">
                  <c:v>0.80789999999999995</c:v>
                </c:pt>
                <c:pt idx="463">
                  <c:v>0.82220000000000004</c:v>
                </c:pt>
                <c:pt idx="464">
                  <c:v>0.82220000000000004</c:v>
                </c:pt>
                <c:pt idx="465">
                  <c:v>0.86109999999999998</c:v>
                </c:pt>
                <c:pt idx="466">
                  <c:v>0.90190000000000003</c:v>
                </c:pt>
                <c:pt idx="467">
                  <c:v>0.91830000000000001</c:v>
                </c:pt>
                <c:pt idx="468">
                  <c:v>0.92649999999999999</c:v>
                </c:pt>
                <c:pt idx="469">
                  <c:v>0.93669999999999998</c:v>
                </c:pt>
                <c:pt idx="470">
                  <c:v>0.95099999999999996</c:v>
                </c:pt>
                <c:pt idx="471">
                  <c:v>0.96120000000000005</c:v>
                </c:pt>
                <c:pt idx="472">
                  <c:v>0.97750000000000004</c:v>
                </c:pt>
                <c:pt idx="473">
                  <c:v>0.98570000000000002</c:v>
                </c:pt>
                <c:pt idx="474">
                  <c:v>0.99590000000000001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0.99180000000000001</c:v>
                </c:pt>
                <c:pt idx="482">
                  <c:v>0.98570000000000002</c:v>
                </c:pt>
                <c:pt idx="483">
                  <c:v>0.97130000000000005</c:v>
                </c:pt>
                <c:pt idx="484">
                  <c:v>0.96519999999999995</c:v>
                </c:pt>
                <c:pt idx="485">
                  <c:v>0.94679999999999997</c:v>
                </c:pt>
                <c:pt idx="486">
                  <c:v>0.91200000000000003</c:v>
                </c:pt>
                <c:pt idx="487">
                  <c:v>0.90590000000000004</c:v>
                </c:pt>
                <c:pt idx="488">
                  <c:v>0.89570000000000005</c:v>
                </c:pt>
                <c:pt idx="489">
                  <c:v>0.87319999999999998</c:v>
                </c:pt>
                <c:pt idx="490">
                  <c:v>0.85270000000000001</c:v>
                </c:pt>
                <c:pt idx="491">
                  <c:v>0.82820000000000005</c:v>
                </c:pt>
                <c:pt idx="492">
                  <c:v>0.7873</c:v>
                </c:pt>
                <c:pt idx="493">
                  <c:v>0.77300000000000002</c:v>
                </c:pt>
                <c:pt idx="494">
                  <c:v>0.72389999999999999</c:v>
                </c:pt>
                <c:pt idx="495">
                  <c:v>0.69940000000000002</c:v>
                </c:pt>
                <c:pt idx="496">
                  <c:v>0.68920000000000003</c:v>
                </c:pt>
                <c:pt idx="497">
                  <c:v>0.67900000000000005</c:v>
                </c:pt>
                <c:pt idx="498">
                  <c:v>0.65439999999999998</c:v>
                </c:pt>
                <c:pt idx="499">
                  <c:v>0.62990000000000002</c:v>
                </c:pt>
                <c:pt idx="500">
                  <c:v>0.58289999999999997</c:v>
                </c:pt>
                <c:pt idx="501">
                  <c:v>0.5706</c:v>
                </c:pt>
                <c:pt idx="502">
                  <c:v>0.53580000000000005</c:v>
                </c:pt>
                <c:pt idx="503">
                  <c:v>0.51539999999999997</c:v>
                </c:pt>
                <c:pt idx="504">
                  <c:v>0.49490000000000001</c:v>
                </c:pt>
                <c:pt idx="505">
                  <c:v>0.48470000000000002</c:v>
                </c:pt>
                <c:pt idx="506">
                  <c:v>0.47449999999999998</c:v>
                </c:pt>
                <c:pt idx="507">
                  <c:v>0.45400000000000001</c:v>
                </c:pt>
                <c:pt idx="508">
                  <c:v>0.41520000000000001</c:v>
                </c:pt>
                <c:pt idx="509">
                  <c:v>0.40910000000000002</c:v>
                </c:pt>
                <c:pt idx="510">
                  <c:v>0.40089999999999998</c:v>
                </c:pt>
                <c:pt idx="511">
                  <c:v>0.37019999999999997</c:v>
                </c:pt>
                <c:pt idx="512">
                  <c:v>0.35589999999999999</c:v>
                </c:pt>
                <c:pt idx="513">
                  <c:v>0.34160000000000001</c:v>
                </c:pt>
                <c:pt idx="514">
                  <c:v>0.33539999999999998</c:v>
                </c:pt>
                <c:pt idx="515">
                  <c:v>0.32729999999999998</c:v>
                </c:pt>
                <c:pt idx="516">
                  <c:v>0.30480000000000002</c:v>
                </c:pt>
                <c:pt idx="517">
                  <c:v>0.29659999999999997</c:v>
                </c:pt>
                <c:pt idx="518">
                  <c:v>0.29049999999999998</c:v>
                </c:pt>
                <c:pt idx="519">
                  <c:v>0.2823</c:v>
                </c:pt>
                <c:pt idx="520">
                  <c:v>0.27200000000000002</c:v>
                </c:pt>
                <c:pt idx="521">
                  <c:v>0.25159999999999999</c:v>
                </c:pt>
                <c:pt idx="522">
                  <c:v>0.2475</c:v>
                </c:pt>
                <c:pt idx="523">
                  <c:v>0.2455</c:v>
                </c:pt>
                <c:pt idx="524">
                  <c:v>0.2311</c:v>
                </c:pt>
                <c:pt idx="525">
                  <c:v>0.223</c:v>
                </c:pt>
                <c:pt idx="526">
                  <c:v>0.22090000000000001</c:v>
                </c:pt>
                <c:pt idx="527">
                  <c:v>0.21679999999999999</c:v>
                </c:pt>
                <c:pt idx="528">
                  <c:v>0.2107</c:v>
                </c:pt>
                <c:pt idx="529">
                  <c:v>0.20660000000000001</c:v>
                </c:pt>
                <c:pt idx="530">
                  <c:v>0.19639999999999999</c:v>
                </c:pt>
                <c:pt idx="531">
                  <c:v>0.1963</c:v>
                </c:pt>
                <c:pt idx="532">
                  <c:v>0.18820000000000001</c:v>
                </c:pt>
                <c:pt idx="533">
                  <c:v>0.18609999999999999</c:v>
                </c:pt>
                <c:pt idx="534">
                  <c:v>0.1779</c:v>
                </c:pt>
                <c:pt idx="535">
                  <c:v>0.1759</c:v>
                </c:pt>
                <c:pt idx="536">
                  <c:v>0.1759</c:v>
                </c:pt>
                <c:pt idx="537">
                  <c:v>0.17180000000000001</c:v>
                </c:pt>
                <c:pt idx="538">
                  <c:v>0.1656</c:v>
                </c:pt>
                <c:pt idx="539">
                  <c:v>0.16159999999999999</c:v>
                </c:pt>
                <c:pt idx="540">
                  <c:v>0.1615</c:v>
                </c:pt>
                <c:pt idx="541">
                  <c:v>0.1575</c:v>
                </c:pt>
                <c:pt idx="542">
                  <c:v>0.15340000000000001</c:v>
                </c:pt>
                <c:pt idx="543">
                  <c:v>0.15329999999999999</c:v>
                </c:pt>
                <c:pt idx="544">
                  <c:v>0.15329999999999999</c:v>
                </c:pt>
                <c:pt idx="545">
                  <c:v>0.15129999999999999</c:v>
                </c:pt>
                <c:pt idx="546">
                  <c:v>0.1472</c:v>
                </c:pt>
                <c:pt idx="547">
                  <c:v>0.1472</c:v>
                </c:pt>
                <c:pt idx="548">
                  <c:v>0.1472</c:v>
                </c:pt>
                <c:pt idx="549">
                  <c:v>0.1472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emission!$AB$1</c:f>
              <c:strCache>
                <c:ptCount val="1"/>
                <c:pt idx="0">
                  <c:v>Alexa 750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emission!$AB$2:$AB$577</c:f>
              <c:numCache>
                <c:formatCode>General</c:formatCode>
                <c:ptCount val="576"/>
                <c:pt idx="425">
                  <c:v>2.9000000000000001E-2</c:v>
                </c:pt>
                <c:pt idx="426">
                  <c:v>3.6799999999999999E-2</c:v>
                </c:pt>
                <c:pt idx="427">
                  <c:v>4.1000000000000002E-2</c:v>
                </c:pt>
                <c:pt idx="428">
                  <c:v>4.6300000000000001E-2</c:v>
                </c:pt>
                <c:pt idx="429">
                  <c:v>5.1700000000000003E-2</c:v>
                </c:pt>
                <c:pt idx="430">
                  <c:v>5.8999999999999997E-2</c:v>
                </c:pt>
                <c:pt idx="431">
                  <c:v>6.3799999999999996E-2</c:v>
                </c:pt>
                <c:pt idx="432">
                  <c:v>7.1999999999999995E-2</c:v>
                </c:pt>
                <c:pt idx="433">
                  <c:v>7.8E-2</c:v>
                </c:pt>
                <c:pt idx="434">
                  <c:v>8.5300000000000001E-2</c:v>
                </c:pt>
                <c:pt idx="435">
                  <c:v>9.4299999999999995E-2</c:v>
                </c:pt>
                <c:pt idx="436">
                  <c:v>0.10589999999999999</c:v>
                </c:pt>
                <c:pt idx="437">
                  <c:v>0.1163</c:v>
                </c:pt>
                <c:pt idx="438">
                  <c:v>0.12620000000000001</c:v>
                </c:pt>
                <c:pt idx="439">
                  <c:v>0.13800000000000001</c:v>
                </c:pt>
                <c:pt idx="440">
                  <c:v>0.15620000000000001</c:v>
                </c:pt>
                <c:pt idx="441">
                  <c:v>0.16700000000000001</c:v>
                </c:pt>
                <c:pt idx="442">
                  <c:v>0.1825</c:v>
                </c:pt>
                <c:pt idx="443">
                  <c:v>0.19800000000000001</c:v>
                </c:pt>
                <c:pt idx="444">
                  <c:v>0.21920000000000001</c:v>
                </c:pt>
                <c:pt idx="445">
                  <c:v>0.24360000000000001</c:v>
                </c:pt>
                <c:pt idx="446">
                  <c:v>0.27039999999999997</c:v>
                </c:pt>
                <c:pt idx="447">
                  <c:v>0.28499999999999998</c:v>
                </c:pt>
                <c:pt idx="448">
                  <c:v>0.31790000000000002</c:v>
                </c:pt>
                <c:pt idx="449">
                  <c:v>0.33789999999999998</c:v>
                </c:pt>
                <c:pt idx="450">
                  <c:v>0.3735</c:v>
                </c:pt>
                <c:pt idx="451">
                  <c:v>0.4017</c:v>
                </c:pt>
                <c:pt idx="452">
                  <c:v>0.42709999999999998</c:v>
                </c:pt>
                <c:pt idx="453">
                  <c:v>0.45650000000000002</c:v>
                </c:pt>
                <c:pt idx="454">
                  <c:v>0.48820000000000002</c:v>
                </c:pt>
                <c:pt idx="455">
                  <c:v>0.52459999999999996</c:v>
                </c:pt>
                <c:pt idx="456">
                  <c:v>0.54720000000000002</c:v>
                </c:pt>
                <c:pt idx="457">
                  <c:v>0.58520000000000005</c:v>
                </c:pt>
                <c:pt idx="458">
                  <c:v>0.61899999999999999</c:v>
                </c:pt>
                <c:pt idx="459">
                  <c:v>0.64670000000000005</c:v>
                </c:pt>
                <c:pt idx="460">
                  <c:v>0.67410000000000003</c:v>
                </c:pt>
                <c:pt idx="461">
                  <c:v>0.71160000000000001</c:v>
                </c:pt>
                <c:pt idx="462">
                  <c:v>0.73380000000000001</c:v>
                </c:pt>
                <c:pt idx="463">
                  <c:v>0.77929999999999999</c:v>
                </c:pt>
                <c:pt idx="464">
                  <c:v>0.79759999999999998</c:v>
                </c:pt>
                <c:pt idx="465">
                  <c:v>0.82840000000000003</c:v>
                </c:pt>
                <c:pt idx="466">
                  <c:v>0.84899999999999998</c:v>
                </c:pt>
                <c:pt idx="467">
                  <c:v>0.87190000000000001</c:v>
                </c:pt>
                <c:pt idx="468">
                  <c:v>0.89990000000000003</c:v>
                </c:pt>
                <c:pt idx="469">
                  <c:v>0.91439999999999999</c:v>
                </c:pt>
                <c:pt idx="470">
                  <c:v>0.93200000000000005</c:v>
                </c:pt>
                <c:pt idx="471">
                  <c:v>0.94899999999999995</c:v>
                </c:pt>
                <c:pt idx="472">
                  <c:v>0.96750000000000003</c:v>
                </c:pt>
                <c:pt idx="473">
                  <c:v>0.98329999999999995</c:v>
                </c:pt>
                <c:pt idx="474">
                  <c:v>0.99029999999999996</c:v>
                </c:pt>
                <c:pt idx="475">
                  <c:v>0.99719999999999998</c:v>
                </c:pt>
                <c:pt idx="476">
                  <c:v>1</c:v>
                </c:pt>
                <c:pt idx="477">
                  <c:v>0.99850000000000005</c:v>
                </c:pt>
                <c:pt idx="478">
                  <c:v>0.99539999999999995</c:v>
                </c:pt>
                <c:pt idx="479">
                  <c:v>0.9929</c:v>
                </c:pt>
                <c:pt idx="480">
                  <c:v>0.99080000000000001</c:v>
                </c:pt>
                <c:pt idx="481">
                  <c:v>0.98319999999999996</c:v>
                </c:pt>
                <c:pt idx="482">
                  <c:v>0.97250000000000003</c:v>
                </c:pt>
                <c:pt idx="483">
                  <c:v>0.9677</c:v>
                </c:pt>
                <c:pt idx="484">
                  <c:v>0.9597</c:v>
                </c:pt>
                <c:pt idx="485">
                  <c:v>0.94399999999999995</c:v>
                </c:pt>
                <c:pt idx="486">
                  <c:v>0.92059999999999997</c:v>
                </c:pt>
                <c:pt idx="487">
                  <c:v>0.9113</c:v>
                </c:pt>
                <c:pt idx="488">
                  <c:v>0.89200000000000002</c:v>
                </c:pt>
                <c:pt idx="489">
                  <c:v>0.87949999999999995</c:v>
                </c:pt>
                <c:pt idx="490">
                  <c:v>0.85670000000000002</c:v>
                </c:pt>
                <c:pt idx="491">
                  <c:v>0.8377</c:v>
                </c:pt>
                <c:pt idx="492">
                  <c:v>0.81179999999999997</c:v>
                </c:pt>
                <c:pt idx="493">
                  <c:v>0.78010000000000002</c:v>
                </c:pt>
                <c:pt idx="494">
                  <c:v>0.75370000000000004</c:v>
                </c:pt>
                <c:pt idx="495">
                  <c:v>0.72889999999999999</c:v>
                </c:pt>
                <c:pt idx="496">
                  <c:v>0.70689999999999997</c:v>
                </c:pt>
                <c:pt idx="497">
                  <c:v>0.67910000000000004</c:v>
                </c:pt>
                <c:pt idx="498">
                  <c:v>0.64780000000000004</c:v>
                </c:pt>
                <c:pt idx="499">
                  <c:v>0.61960000000000004</c:v>
                </c:pt>
                <c:pt idx="500">
                  <c:v>0.58089999999999997</c:v>
                </c:pt>
                <c:pt idx="501">
                  <c:v>0.56620000000000004</c:v>
                </c:pt>
                <c:pt idx="502">
                  <c:v>0.52049999999999996</c:v>
                </c:pt>
                <c:pt idx="503">
                  <c:v>0.50660000000000005</c:v>
                </c:pt>
                <c:pt idx="504">
                  <c:v>0.48139999999999999</c:v>
                </c:pt>
                <c:pt idx="505">
                  <c:v>0.45519999999999999</c:v>
                </c:pt>
                <c:pt idx="506">
                  <c:v>0.44590000000000002</c:v>
                </c:pt>
                <c:pt idx="507">
                  <c:v>0.41360000000000002</c:v>
                </c:pt>
                <c:pt idx="508">
                  <c:v>0.39679999999999999</c:v>
                </c:pt>
                <c:pt idx="509">
                  <c:v>0.3846</c:v>
                </c:pt>
                <c:pt idx="510">
                  <c:v>0.35970000000000002</c:v>
                </c:pt>
                <c:pt idx="511">
                  <c:v>0.34670000000000001</c:v>
                </c:pt>
                <c:pt idx="512">
                  <c:v>0.33139999999999997</c:v>
                </c:pt>
                <c:pt idx="513">
                  <c:v>0.31929999999999997</c:v>
                </c:pt>
                <c:pt idx="514">
                  <c:v>0.3135</c:v>
                </c:pt>
                <c:pt idx="515">
                  <c:v>0.28670000000000001</c:v>
                </c:pt>
                <c:pt idx="516">
                  <c:v>0.2707</c:v>
                </c:pt>
                <c:pt idx="517">
                  <c:v>0.26869999999999999</c:v>
                </c:pt>
                <c:pt idx="518">
                  <c:v>0.26</c:v>
                </c:pt>
                <c:pt idx="519">
                  <c:v>0.25419999999999998</c:v>
                </c:pt>
                <c:pt idx="520">
                  <c:v>0.22900000000000001</c:v>
                </c:pt>
                <c:pt idx="521">
                  <c:v>0.23300000000000001</c:v>
                </c:pt>
                <c:pt idx="522">
                  <c:v>0.2152</c:v>
                </c:pt>
                <c:pt idx="523">
                  <c:v>0.2087</c:v>
                </c:pt>
                <c:pt idx="524">
                  <c:v>0.19470000000000001</c:v>
                </c:pt>
                <c:pt idx="525">
                  <c:v>0.1865</c:v>
                </c:pt>
                <c:pt idx="526">
                  <c:v>0.18890000000000001</c:v>
                </c:pt>
                <c:pt idx="527">
                  <c:v>0.1731</c:v>
                </c:pt>
                <c:pt idx="528">
                  <c:v>0.16669999999999999</c:v>
                </c:pt>
                <c:pt idx="529">
                  <c:v>0.15890000000000001</c:v>
                </c:pt>
                <c:pt idx="530">
                  <c:v>0.14829999999999999</c:v>
                </c:pt>
                <c:pt idx="531">
                  <c:v>0.14580000000000001</c:v>
                </c:pt>
                <c:pt idx="532">
                  <c:v>0.1414</c:v>
                </c:pt>
                <c:pt idx="533">
                  <c:v>0.14460000000000001</c:v>
                </c:pt>
                <c:pt idx="534">
                  <c:v>0.1384</c:v>
                </c:pt>
                <c:pt idx="535">
                  <c:v>0.14130000000000001</c:v>
                </c:pt>
                <c:pt idx="536">
                  <c:v>0.1361</c:v>
                </c:pt>
                <c:pt idx="537">
                  <c:v>0.1328</c:v>
                </c:pt>
                <c:pt idx="538">
                  <c:v>0.13</c:v>
                </c:pt>
                <c:pt idx="539">
                  <c:v>0.1246</c:v>
                </c:pt>
                <c:pt idx="540">
                  <c:v>0.122</c:v>
                </c:pt>
                <c:pt idx="541">
                  <c:v>0.12330000000000001</c:v>
                </c:pt>
                <c:pt idx="542">
                  <c:v>0.1119</c:v>
                </c:pt>
                <c:pt idx="543">
                  <c:v>0.11219999999999999</c:v>
                </c:pt>
                <c:pt idx="544">
                  <c:v>0.10290000000000001</c:v>
                </c:pt>
                <c:pt idx="545">
                  <c:v>0.1077</c:v>
                </c:pt>
                <c:pt idx="546">
                  <c:v>9.69E-2</c:v>
                </c:pt>
                <c:pt idx="547">
                  <c:v>9.8699999999999996E-2</c:v>
                </c:pt>
                <c:pt idx="548">
                  <c:v>9.0700000000000003E-2</c:v>
                </c:pt>
                <c:pt idx="549">
                  <c:v>9.1999999999999998E-2</c:v>
                </c:pt>
                <c:pt idx="550">
                  <c:v>8.4900000000000003E-2</c:v>
                </c:pt>
                <c:pt idx="551">
                  <c:v>8.1199999999999994E-2</c:v>
                </c:pt>
                <c:pt idx="552">
                  <c:v>8.72E-2</c:v>
                </c:pt>
                <c:pt idx="553">
                  <c:v>7.5300000000000006E-2</c:v>
                </c:pt>
                <c:pt idx="554">
                  <c:v>7.0800000000000002E-2</c:v>
                </c:pt>
                <c:pt idx="555">
                  <c:v>6.6100000000000006E-2</c:v>
                </c:pt>
                <c:pt idx="556">
                  <c:v>6.5500000000000003E-2</c:v>
                </c:pt>
                <c:pt idx="557">
                  <c:v>6.3100000000000003E-2</c:v>
                </c:pt>
                <c:pt idx="558">
                  <c:v>6.1400000000000003E-2</c:v>
                </c:pt>
                <c:pt idx="559">
                  <c:v>6.1199999999999997E-2</c:v>
                </c:pt>
                <c:pt idx="560">
                  <c:v>5.9499999999999997E-2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emission!$AC$1</c:f>
              <c:strCache>
                <c:ptCount val="1"/>
                <c:pt idx="0">
                  <c:v>Alexa 790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emission!$AC$2:$AC$577</c:f>
              <c:numCache>
                <c:formatCode>General</c:formatCode>
                <c:ptCount val="576"/>
                <c:pt idx="450">
                  <c:v>3.0800000000000001E-2</c:v>
                </c:pt>
                <c:pt idx="451">
                  <c:v>3.5900000000000001E-2</c:v>
                </c:pt>
                <c:pt idx="452">
                  <c:v>3.9100000000000003E-2</c:v>
                </c:pt>
                <c:pt idx="453">
                  <c:v>4.3799999999999999E-2</c:v>
                </c:pt>
                <c:pt idx="454">
                  <c:v>4.9700000000000001E-2</c:v>
                </c:pt>
                <c:pt idx="455">
                  <c:v>5.5E-2</c:v>
                </c:pt>
                <c:pt idx="456">
                  <c:v>5.8299999999999998E-2</c:v>
                </c:pt>
                <c:pt idx="457">
                  <c:v>6.25E-2</c:v>
                </c:pt>
                <c:pt idx="458">
                  <c:v>6.9400000000000003E-2</c:v>
                </c:pt>
                <c:pt idx="459">
                  <c:v>7.7100000000000002E-2</c:v>
                </c:pt>
                <c:pt idx="460">
                  <c:v>8.4400000000000003E-2</c:v>
                </c:pt>
                <c:pt idx="461">
                  <c:v>9.2100000000000001E-2</c:v>
                </c:pt>
                <c:pt idx="462">
                  <c:v>0.10290000000000001</c:v>
                </c:pt>
                <c:pt idx="463">
                  <c:v>0.1149</c:v>
                </c:pt>
                <c:pt idx="464">
                  <c:v>0.12590000000000001</c:v>
                </c:pt>
                <c:pt idx="465">
                  <c:v>0.1363</c:v>
                </c:pt>
                <c:pt idx="466">
                  <c:v>0.14829999999999999</c:v>
                </c:pt>
                <c:pt idx="467">
                  <c:v>0.16200000000000001</c:v>
                </c:pt>
                <c:pt idx="468">
                  <c:v>0.17710000000000001</c:v>
                </c:pt>
                <c:pt idx="469">
                  <c:v>0.19170000000000001</c:v>
                </c:pt>
                <c:pt idx="470">
                  <c:v>0.20780000000000001</c:v>
                </c:pt>
                <c:pt idx="471">
                  <c:v>0.2225</c:v>
                </c:pt>
                <c:pt idx="472">
                  <c:v>0.2404</c:v>
                </c:pt>
                <c:pt idx="473">
                  <c:v>0.25750000000000001</c:v>
                </c:pt>
                <c:pt idx="474">
                  <c:v>0.27200000000000002</c:v>
                </c:pt>
                <c:pt idx="475">
                  <c:v>0.28770000000000001</c:v>
                </c:pt>
                <c:pt idx="476">
                  <c:v>0.30940000000000001</c:v>
                </c:pt>
                <c:pt idx="477">
                  <c:v>0.33610000000000001</c:v>
                </c:pt>
                <c:pt idx="478">
                  <c:v>0.36249999999999999</c:v>
                </c:pt>
                <c:pt idx="479">
                  <c:v>0.39019999999999999</c:v>
                </c:pt>
                <c:pt idx="480">
                  <c:v>0.41649999999999998</c:v>
                </c:pt>
                <c:pt idx="481">
                  <c:v>0.44569999999999999</c:v>
                </c:pt>
                <c:pt idx="482">
                  <c:v>0.47839999999999999</c:v>
                </c:pt>
                <c:pt idx="483">
                  <c:v>0.51170000000000004</c:v>
                </c:pt>
                <c:pt idx="484">
                  <c:v>0.54449999999999998</c:v>
                </c:pt>
                <c:pt idx="485">
                  <c:v>0.57330000000000003</c:v>
                </c:pt>
                <c:pt idx="486">
                  <c:v>0.60809999999999997</c:v>
                </c:pt>
                <c:pt idx="487">
                  <c:v>0.64510000000000001</c:v>
                </c:pt>
                <c:pt idx="488">
                  <c:v>0.68400000000000005</c:v>
                </c:pt>
                <c:pt idx="489">
                  <c:v>0.71789999999999998</c:v>
                </c:pt>
                <c:pt idx="490">
                  <c:v>0.75219999999999998</c:v>
                </c:pt>
                <c:pt idx="491">
                  <c:v>0.78369999999999995</c:v>
                </c:pt>
                <c:pt idx="492">
                  <c:v>0.81520000000000004</c:v>
                </c:pt>
                <c:pt idx="493">
                  <c:v>0.8427</c:v>
                </c:pt>
                <c:pt idx="494">
                  <c:v>0.85909999999999997</c:v>
                </c:pt>
                <c:pt idx="495">
                  <c:v>0.86729999999999996</c:v>
                </c:pt>
                <c:pt idx="496">
                  <c:v>0.89149999999999996</c:v>
                </c:pt>
                <c:pt idx="497">
                  <c:v>0.92310000000000003</c:v>
                </c:pt>
                <c:pt idx="498">
                  <c:v>0.94699999999999995</c:v>
                </c:pt>
                <c:pt idx="499">
                  <c:v>0.95089999999999997</c:v>
                </c:pt>
                <c:pt idx="500">
                  <c:v>0.96609999999999996</c:v>
                </c:pt>
                <c:pt idx="501">
                  <c:v>0.98</c:v>
                </c:pt>
                <c:pt idx="502">
                  <c:v>0.98699999999999999</c:v>
                </c:pt>
                <c:pt idx="503">
                  <c:v>0.98809999999999998</c:v>
                </c:pt>
                <c:pt idx="504">
                  <c:v>0.99350000000000005</c:v>
                </c:pt>
                <c:pt idx="505">
                  <c:v>1</c:v>
                </c:pt>
                <c:pt idx="506">
                  <c:v>0.99239999999999995</c:v>
                </c:pt>
                <c:pt idx="507">
                  <c:v>0.98980000000000001</c:v>
                </c:pt>
                <c:pt idx="508">
                  <c:v>0.98750000000000004</c:v>
                </c:pt>
                <c:pt idx="509">
                  <c:v>0.97509999999999997</c:v>
                </c:pt>
                <c:pt idx="510">
                  <c:v>0.9516</c:v>
                </c:pt>
                <c:pt idx="511">
                  <c:v>0.92159999999999997</c:v>
                </c:pt>
                <c:pt idx="512">
                  <c:v>0.89910000000000001</c:v>
                </c:pt>
                <c:pt idx="513">
                  <c:v>0.88970000000000005</c:v>
                </c:pt>
                <c:pt idx="514">
                  <c:v>0.86680000000000001</c:v>
                </c:pt>
                <c:pt idx="515">
                  <c:v>0.82709999999999995</c:v>
                </c:pt>
                <c:pt idx="516">
                  <c:v>0.79449999999999998</c:v>
                </c:pt>
                <c:pt idx="517">
                  <c:v>0.77829999999999999</c:v>
                </c:pt>
                <c:pt idx="518">
                  <c:v>0.75880000000000003</c:v>
                </c:pt>
                <c:pt idx="519">
                  <c:v>0.70520000000000005</c:v>
                </c:pt>
                <c:pt idx="520">
                  <c:v>0.66710000000000003</c:v>
                </c:pt>
                <c:pt idx="521">
                  <c:v>0.63139999999999996</c:v>
                </c:pt>
                <c:pt idx="522">
                  <c:v>0.60650000000000004</c:v>
                </c:pt>
                <c:pt idx="523">
                  <c:v>0.56630000000000003</c:v>
                </c:pt>
                <c:pt idx="524">
                  <c:v>0.54490000000000005</c:v>
                </c:pt>
                <c:pt idx="525">
                  <c:v>0.52349999999999997</c:v>
                </c:pt>
                <c:pt idx="526">
                  <c:v>0.50590000000000002</c:v>
                </c:pt>
                <c:pt idx="527">
                  <c:v>0.48139999999999999</c:v>
                </c:pt>
                <c:pt idx="528">
                  <c:v>0.46379999999999999</c:v>
                </c:pt>
                <c:pt idx="529">
                  <c:v>0.4395</c:v>
                </c:pt>
                <c:pt idx="530">
                  <c:v>0.41980000000000001</c:v>
                </c:pt>
                <c:pt idx="531">
                  <c:v>0.39710000000000001</c:v>
                </c:pt>
                <c:pt idx="532">
                  <c:v>0.38619999999999999</c:v>
                </c:pt>
                <c:pt idx="533">
                  <c:v>0.37269999999999998</c:v>
                </c:pt>
                <c:pt idx="534">
                  <c:v>0.36890000000000001</c:v>
                </c:pt>
                <c:pt idx="535">
                  <c:v>0.35470000000000002</c:v>
                </c:pt>
                <c:pt idx="536">
                  <c:v>0.34279999999999999</c:v>
                </c:pt>
                <c:pt idx="537">
                  <c:v>0.3347</c:v>
                </c:pt>
                <c:pt idx="538">
                  <c:v>0.3301</c:v>
                </c:pt>
                <c:pt idx="539">
                  <c:v>0.31340000000000001</c:v>
                </c:pt>
                <c:pt idx="540">
                  <c:v>0.29320000000000002</c:v>
                </c:pt>
                <c:pt idx="541">
                  <c:v>0.28239999999999998</c:v>
                </c:pt>
                <c:pt idx="542">
                  <c:v>0.27410000000000001</c:v>
                </c:pt>
                <c:pt idx="543">
                  <c:v>0.2581</c:v>
                </c:pt>
                <c:pt idx="544">
                  <c:v>0.23910000000000001</c:v>
                </c:pt>
                <c:pt idx="545">
                  <c:v>0.21909999999999999</c:v>
                </c:pt>
                <c:pt idx="546">
                  <c:v>0.20039999999999999</c:v>
                </c:pt>
                <c:pt idx="547">
                  <c:v>0.1845</c:v>
                </c:pt>
                <c:pt idx="548">
                  <c:v>0.17860000000000001</c:v>
                </c:pt>
                <c:pt idx="549">
                  <c:v>0.17319999999999999</c:v>
                </c:pt>
                <c:pt idx="550">
                  <c:v>0.1598</c:v>
                </c:pt>
                <c:pt idx="551">
                  <c:v>0.1439</c:v>
                </c:pt>
                <c:pt idx="552">
                  <c:v>0.13519999999999999</c:v>
                </c:pt>
                <c:pt idx="553">
                  <c:v>0.13020000000000001</c:v>
                </c:pt>
                <c:pt idx="554">
                  <c:v>0.1216</c:v>
                </c:pt>
                <c:pt idx="555">
                  <c:v>0.11070000000000001</c:v>
                </c:pt>
                <c:pt idx="556">
                  <c:v>0.1067</c:v>
                </c:pt>
                <c:pt idx="557">
                  <c:v>0.10199999999999999</c:v>
                </c:pt>
                <c:pt idx="558">
                  <c:v>9.4299999999999995E-2</c:v>
                </c:pt>
                <c:pt idx="559">
                  <c:v>8.1799999999999998E-2</c:v>
                </c:pt>
                <c:pt idx="560">
                  <c:v>7.4700000000000003E-2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63064"/>
        <c:axId val="260063848"/>
      </c:scatterChart>
      <c:valAx>
        <c:axId val="260063064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63848"/>
        <c:crosses val="autoZero"/>
        <c:crossBetween val="midCat"/>
      </c:valAx>
      <c:valAx>
        <c:axId val="260063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6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emission!$B$1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emission!$B$2:$B$577</c:f>
              <c:numCache>
                <c:formatCode>General</c:formatCode>
                <c:ptCount val="576"/>
                <c:pt idx="75">
                  <c:v>3.0999999999999999E-3</c:v>
                </c:pt>
                <c:pt idx="76">
                  <c:v>3.8E-3</c:v>
                </c:pt>
                <c:pt idx="77">
                  <c:v>4.4000000000000003E-3</c:v>
                </c:pt>
                <c:pt idx="78">
                  <c:v>4.4000000000000003E-3</c:v>
                </c:pt>
                <c:pt idx="79">
                  <c:v>4.4000000000000003E-3</c:v>
                </c:pt>
                <c:pt idx="80">
                  <c:v>4.7999999999999996E-3</c:v>
                </c:pt>
                <c:pt idx="81">
                  <c:v>6.1000000000000004E-3</c:v>
                </c:pt>
                <c:pt idx="82">
                  <c:v>6.7000000000000002E-3</c:v>
                </c:pt>
                <c:pt idx="83">
                  <c:v>7.6E-3</c:v>
                </c:pt>
                <c:pt idx="84">
                  <c:v>8.8999999999999999E-3</c:v>
                </c:pt>
                <c:pt idx="85">
                  <c:v>1.0800000000000001E-2</c:v>
                </c:pt>
                <c:pt idx="86">
                  <c:v>1.2699999999999999E-2</c:v>
                </c:pt>
                <c:pt idx="87">
                  <c:v>1.49E-2</c:v>
                </c:pt>
                <c:pt idx="88">
                  <c:v>1.7100000000000001E-2</c:v>
                </c:pt>
                <c:pt idx="89">
                  <c:v>2.1499999999999998E-2</c:v>
                </c:pt>
                <c:pt idx="90">
                  <c:v>2.53E-2</c:v>
                </c:pt>
                <c:pt idx="91">
                  <c:v>3.0099999999999998E-2</c:v>
                </c:pt>
                <c:pt idx="92">
                  <c:v>3.61E-2</c:v>
                </c:pt>
                <c:pt idx="93">
                  <c:v>4.2099999999999999E-2</c:v>
                </c:pt>
                <c:pt idx="94">
                  <c:v>5.1999999999999998E-2</c:v>
                </c:pt>
                <c:pt idx="95">
                  <c:v>5.96E-2</c:v>
                </c:pt>
                <c:pt idx="96">
                  <c:v>6.9900000000000004E-2</c:v>
                </c:pt>
                <c:pt idx="97">
                  <c:v>8.2100000000000006E-2</c:v>
                </c:pt>
                <c:pt idx="98">
                  <c:v>9.3299999999999994E-2</c:v>
                </c:pt>
                <c:pt idx="99">
                  <c:v>0.10290000000000001</c:v>
                </c:pt>
                <c:pt idx="100">
                  <c:v>0.1181</c:v>
                </c:pt>
                <c:pt idx="101">
                  <c:v>0.13059999999999999</c:v>
                </c:pt>
                <c:pt idx="102">
                  <c:v>0.14499999999999999</c:v>
                </c:pt>
                <c:pt idx="103">
                  <c:v>0.16120000000000001</c:v>
                </c:pt>
                <c:pt idx="104">
                  <c:v>0.1802</c:v>
                </c:pt>
                <c:pt idx="105">
                  <c:v>0.1983</c:v>
                </c:pt>
                <c:pt idx="106">
                  <c:v>0.2167</c:v>
                </c:pt>
                <c:pt idx="107">
                  <c:v>0.2397</c:v>
                </c:pt>
                <c:pt idx="108">
                  <c:v>0.2576</c:v>
                </c:pt>
                <c:pt idx="109">
                  <c:v>0.27850000000000003</c:v>
                </c:pt>
                <c:pt idx="110">
                  <c:v>0.29880000000000001</c:v>
                </c:pt>
                <c:pt idx="111">
                  <c:v>0.31340000000000001</c:v>
                </c:pt>
                <c:pt idx="112">
                  <c:v>0.33739999999999998</c:v>
                </c:pt>
                <c:pt idx="113">
                  <c:v>0.3569</c:v>
                </c:pt>
                <c:pt idx="114">
                  <c:v>0.37640000000000001</c:v>
                </c:pt>
                <c:pt idx="115">
                  <c:v>0.39879999999999999</c:v>
                </c:pt>
                <c:pt idx="116">
                  <c:v>0.41860000000000003</c:v>
                </c:pt>
                <c:pt idx="117">
                  <c:v>0.44500000000000001</c:v>
                </c:pt>
                <c:pt idx="118">
                  <c:v>0.46210000000000001</c:v>
                </c:pt>
                <c:pt idx="119">
                  <c:v>0.48609999999999998</c:v>
                </c:pt>
                <c:pt idx="120">
                  <c:v>0.50919999999999999</c:v>
                </c:pt>
                <c:pt idx="121">
                  <c:v>0.5323</c:v>
                </c:pt>
                <c:pt idx="122">
                  <c:v>0.55479999999999996</c:v>
                </c:pt>
                <c:pt idx="123">
                  <c:v>0.57350000000000001</c:v>
                </c:pt>
                <c:pt idx="124">
                  <c:v>0.58760000000000001</c:v>
                </c:pt>
                <c:pt idx="125">
                  <c:v>0.6119</c:v>
                </c:pt>
                <c:pt idx="126">
                  <c:v>0.628</c:v>
                </c:pt>
                <c:pt idx="127">
                  <c:v>0.64880000000000004</c:v>
                </c:pt>
                <c:pt idx="128">
                  <c:v>0.67100000000000004</c:v>
                </c:pt>
                <c:pt idx="129">
                  <c:v>0.69650000000000001</c:v>
                </c:pt>
                <c:pt idx="130">
                  <c:v>0.71319999999999995</c:v>
                </c:pt>
                <c:pt idx="131">
                  <c:v>0.73780000000000001</c:v>
                </c:pt>
                <c:pt idx="132">
                  <c:v>0.75060000000000004</c:v>
                </c:pt>
                <c:pt idx="133">
                  <c:v>0.77139999999999997</c:v>
                </c:pt>
                <c:pt idx="134">
                  <c:v>0.79049999999999998</c:v>
                </c:pt>
                <c:pt idx="135">
                  <c:v>0.80800000000000005</c:v>
                </c:pt>
                <c:pt idx="136">
                  <c:v>0.82089999999999996</c:v>
                </c:pt>
                <c:pt idx="137">
                  <c:v>0.83730000000000004</c:v>
                </c:pt>
                <c:pt idx="138">
                  <c:v>0.8478</c:v>
                </c:pt>
                <c:pt idx="139">
                  <c:v>0.8569</c:v>
                </c:pt>
                <c:pt idx="140">
                  <c:v>0.86980000000000002</c:v>
                </c:pt>
                <c:pt idx="141">
                  <c:v>0.89659999999999995</c:v>
                </c:pt>
                <c:pt idx="142">
                  <c:v>0.91290000000000004</c:v>
                </c:pt>
                <c:pt idx="143">
                  <c:v>0.91320000000000001</c:v>
                </c:pt>
                <c:pt idx="144">
                  <c:v>0.9274</c:v>
                </c:pt>
                <c:pt idx="145">
                  <c:v>0.94369999999999998</c:v>
                </c:pt>
                <c:pt idx="146">
                  <c:v>0.94369999999999998</c:v>
                </c:pt>
                <c:pt idx="147">
                  <c:v>0.95079999999999998</c:v>
                </c:pt>
                <c:pt idx="148">
                  <c:v>0.95850000000000002</c:v>
                </c:pt>
                <c:pt idx="149">
                  <c:v>0.96619999999999995</c:v>
                </c:pt>
                <c:pt idx="150">
                  <c:v>0.96319999999999995</c:v>
                </c:pt>
                <c:pt idx="151">
                  <c:v>0.97009999999999996</c:v>
                </c:pt>
                <c:pt idx="152">
                  <c:v>0.9748</c:v>
                </c:pt>
                <c:pt idx="153">
                  <c:v>0.97809999999999997</c:v>
                </c:pt>
                <c:pt idx="154">
                  <c:v>0.99270000000000003</c:v>
                </c:pt>
                <c:pt idx="155">
                  <c:v>0.98829999999999996</c:v>
                </c:pt>
                <c:pt idx="156">
                  <c:v>0.99299999999999999</c:v>
                </c:pt>
                <c:pt idx="157">
                  <c:v>0.99570000000000003</c:v>
                </c:pt>
                <c:pt idx="158">
                  <c:v>0.9879</c:v>
                </c:pt>
                <c:pt idx="159">
                  <c:v>0.99319999999999997</c:v>
                </c:pt>
                <c:pt idx="160">
                  <c:v>0.99409999999999998</c:v>
                </c:pt>
                <c:pt idx="161">
                  <c:v>1</c:v>
                </c:pt>
                <c:pt idx="162">
                  <c:v>0.99129999999999996</c:v>
                </c:pt>
                <c:pt idx="163">
                  <c:v>0.99890000000000001</c:v>
                </c:pt>
                <c:pt idx="164">
                  <c:v>0.99809999999999999</c:v>
                </c:pt>
                <c:pt idx="165">
                  <c:v>0.98829999999999996</c:v>
                </c:pt>
                <c:pt idx="166">
                  <c:v>0.99099999999999999</c:v>
                </c:pt>
                <c:pt idx="167">
                  <c:v>0.97989999999999999</c:v>
                </c:pt>
                <c:pt idx="168">
                  <c:v>0.98160000000000003</c:v>
                </c:pt>
                <c:pt idx="169">
                  <c:v>0.97160000000000002</c:v>
                </c:pt>
                <c:pt idx="170">
                  <c:v>0.9698</c:v>
                </c:pt>
                <c:pt idx="171">
                  <c:v>0.96130000000000004</c:v>
                </c:pt>
                <c:pt idx="172">
                  <c:v>0.95279999999999998</c:v>
                </c:pt>
                <c:pt idx="173">
                  <c:v>0.94269999999999998</c:v>
                </c:pt>
                <c:pt idx="174">
                  <c:v>0.93059999999999998</c:v>
                </c:pt>
                <c:pt idx="175">
                  <c:v>0.92400000000000004</c:v>
                </c:pt>
                <c:pt idx="176">
                  <c:v>0.91390000000000005</c:v>
                </c:pt>
                <c:pt idx="177">
                  <c:v>0.90769999999999995</c:v>
                </c:pt>
                <c:pt idx="178">
                  <c:v>0.9113</c:v>
                </c:pt>
                <c:pt idx="179">
                  <c:v>0.90100000000000002</c:v>
                </c:pt>
                <c:pt idx="180">
                  <c:v>0.89370000000000005</c:v>
                </c:pt>
                <c:pt idx="181">
                  <c:v>0.87260000000000004</c:v>
                </c:pt>
                <c:pt idx="182">
                  <c:v>0.86560000000000004</c:v>
                </c:pt>
                <c:pt idx="183">
                  <c:v>0.84160000000000001</c:v>
                </c:pt>
                <c:pt idx="184">
                  <c:v>0.8347</c:v>
                </c:pt>
                <c:pt idx="185">
                  <c:v>0.82389999999999997</c:v>
                </c:pt>
                <c:pt idx="186">
                  <c:v>0.81640000000000001</c:v>
                </c:pt>
                <c:pt idx="187">
                  <c:v>0.80259999999999998</c:v>
                </c:pt>
                <c:pt idx="188">
                  <c:v>0.79120000000000001</c:v>
                </c:pt>
                <c:pt idx="189">
                  <c:v>0.78239999999999998</c:v>
                </c:pt>
                <c:pt idx="190">
                  <c:v>0.78069999999999995</c:v>
                </c:pt>
                <c:pt idx="191">
                  <c:v>0.77080000000000004</c:v>
                </c:pt>
                <c:pt idx="192">
                  <c:v>0.75090000000000001</c:v>
                </c:pt>
                <c:pt idx="193">
                  <c:v>0.73970000000000002</c:v>
                </c:pt>
                <c:pt idx="194">
                  <c:v>0.73070000000000002</c:v>
                </c:pt>
                <c:pt idx="195">
                  <c:v>0.7198</c:v>
                </c:pt>
                <c:pt idx="196">
                  <c:v>0.70689999999999997</c:v>
                </c:pt>
                <c:pt idx="197">
                  <c:v>0.69110000000000005</c:v>
                </c:pt>
                <c:pt idx="198">
                  <c:v>0.68620000000000003</c:v>
                </c:pt>
                <c:pt idx="199">
                  <c:v>0.67589999999999995</c:v>
                </c:pt>
                <c:pt idx="200">
                  <c:v>0.66749999999999998</c:v>
                </c:pt>
                <c:pt idx="201">
                  <c:v>0.64810000000000001</c:v>
                </c:pt>
                <c:pt idx="202">
                  <c:v>0.64670000000000005</c:v>
                </c:pt>
                <c:pt idx="203">
                  <c:v>0.63249999999999995</c:v>
                </c:pt>
                <c:pt idx="204">
                  <c:v>0.61799999999999999</c:v>
                </c:pt>
                <c:pt idx="205">
                  <c:v>0.6099</c:v>
                </c:pt>
                <c:pt idx="206">
                  <c:v>0.61</c:v>
                </c:pt>
                <c:pt idx="207">
                  <c:v>0.59299999999999997</c:v>
                </c:pt>
                <c:pt idx="208">
                  <c:v>0.58069999999999999</c:v>
                </c:pt>
                <c:pt idx="209">
                  <c:v>0.57520000000000004</c:v>
                </c:pt>
                <c:pt idx="210">
                  <c:v>0.55800000000000005</c:v>
                </c:pt>
                <c:pt idx="211">
                  <c:v>0.5504</c:v>
                </c:pt>
                <c:pt idx="212">
                  <c:v>0.5383</c:v>
                </c:pt>
                <c:pt idx="213">
                  <c:v>0.53090000000000004</c:v>
                </c:pt>
                <c:pt idx="214">
                  <c:v>0.51900000000000002</c:v>
                </c:pt>
                <c:pt idx="215">
                  <c:v>0.51070000000000004</c:v>
                </c:pt>
                <c:pt idx="216">
                  <c:v>0.50239999999999996</c:v>
                </c:pt>
                <c:pt idx="217">
                  <c:v>0.48799999999999999</c:v>
                </c:pt>
                <c:pt idx="218">
                  <c:v>0.48070000000000002</c:v>
                </c:pt>
                <c:pt idx="219">
                  <c:v>0.47249999999999998</c:v>
                </c:pt>
                <c:pt idx="220">
                  <c:v>0.4587</c:v>
                </c:pt>
                <c:pt idx="221">
                  <c:v>0.45379999999999998</c:v>
                </c:pt>
                <c:pt idx="222">
                  <c:v>0.44340000000000002</c:v>
                </c:pt>
                <c:pt idx="223">
                  <c:v>0.42909999999999998</c:v>
                </c:pt>
                <c:pt idx="224">
                  <c:v>0.42130000000000001</c:v>
                </c:pt>
                <c:pt idx="225">
                  <c:v>0.41410000000000002</c:v>
                </c:pt>
                <c:pt idx="226">
                  <c:v>0.40820000000000001</c:v>
                </c:pt>
                <c:pt idx="227">
                  <c:v>0.3972</c:v>
                </c:pt>
                <c:pt idx="228">
                  <c:v>0.39140000000000003</c:v>
                </c:pt>
                <c:pt idx="229">
                  <c:v>0.38179999999999997</c:v>
                </c:pt>
                <c:pt idx="230">
                  <c:v>0.37259999999999999</c:v>
                </c:pt>
                <c:pt idx="231">
                  <c:v>0.3679</c:v>
                </c:pt>
                <c:pt idx="232">
                  <c:v>0.35560000000000003</c:v>
                </c:pt>
                <c:pt idx="233">
                  <c:v>0.34760000000000002</c:v>
                </c:pt>
                <c:pt idx="234">
                  <c:v>0.33829999999999999</c:v>
                </c:pt>
                <c:pt idx="235">
                  <c:v>0.33189999999999997</c:v>
                </c:pt>
                <c:pt idx="236">
                  <c:v>0.3236</c:v>
                </c:pt>
                <c:pt idx="237">
                  <c:v>0.31669999999999998</c:v>
                </c:pt>
                <c:pt idx="238">
                  <c:v>0.31269999999999998</c:v>
                </c:pt>
                <c:pt idx="239">
                  <c:v>0.3024</c:v>
                </c:pt>
                <c:pt idx="240">
                  <c:v>0.29930000000000001</c:v>
                </c:pt>
                <c:pt idx="241">
                  <c:v>0.29049999999999998</c:v>
                </c:pt>
                <c:pt idx="242">
                  <c:v>0.2868</c:v>
                </c:pt>
                <c:pt idx="243">
                  <c:v>0.27589999999999998</c:v>
                </c:pt>
                <c:pt idx="244">
                  <c:v>0.27089999999999997</c:v>
                </c:pt>
                <c:pt idx="245">
                  <c:v>0.26540000000000002</c:v>
                </c:pt>
                <c:pt idx="246">
                  <c:v>0.25819999999999999</c:v>
                </c:pt>
                <c:pt idx="247">
                  <c:v>0.24990000000000001</c:v>
                </c:pt>
                <c:pt idx="248">
                  <c:v>0.24809999999999999</c:v>
                </c:pt>
                <c:pt idx="249">
                  <c:v>0.23769999999999999</c:v>
                </c:pt>
                <c:pt idx="250">
                  <c:v>0.2349</c:v>
                </c:pt>
                <c:pt idx="251">
                  <c:v>0.2301</c:v>
                </c:pt>
                <c:pt idx="252">
                  <c:v>0.22520000000000001</c:v>
                </c:pt>
                <c:pt idx="253">
                  <c:v>0.2203</c:v>
                </c:pt>
                <c:pt idx="254">
                  <c:v>0.21310000000000001</c:v>
                </c:pt>
                <c:pt idx="255">
                  <c:v>0.2082</c:v>
                </c:pt>
                <c:pt idx="256">
                  <c:v>0.20330000000000001</c:v>
                </c:pt>
                <c:pt idx="257">
                  <c:v>0.1996</c:v>
                </c:pt>
                <c:pt idx="258">
                  <c:v>0.19209999999999999</c:v>
                </c:pt>
                <c:pt idx="259">
                  <c:v>0.1895</c:v>
                </c:pt>
                <c:pt idx="260">
                  <c:v>0.18360000000000001</c:v>
                </c:pt>
                <c:pt idx="261">
                  <c:v>0.18</c:v>
                </c:pt>
                <c:pt idx="262">
                  <c:v>0.17580000000000001</c:v>
                </c:pt>
                <c:pt idx="263">
                  <c:v>0.17080000000000001</c:v>
                </c:pt>
                <c:pt idx="264">
                  <c:v>0.16830000000000001</c:v>
                </c:pt>
                <c:pt idx="265">
                  <c:v>0.16320000000000001</c:v>
                </c:pt>
                <c:pt idx="266">
                  <c:v>0.15840000000000001</c:v>
                </c:pt>
                <c:pt idx="267">
                  <c:v>0.1575</c:v>
                </c:pt>
                <c:pt idx="268">
                  <c:v>0.1515</c:v>
                </c:pt>
                <c:pt idx="269">
                  <c:v>0.1487</c:v>
                </c:pt>
                <c:pt idx="270">
                  <c:v>0.1439</c:v>
                </c:pt>
                <c:pt idx="271">
                  <c:v>0.13930000000000001</c:v>
                </c:pt>
                <c:pt idx="272">
                  <c:v>0.13400000000000001</c:v>
                </c:pt>
                <c:pt idx="273">
                  <c:v>0.1318</c:v>
                </c:pt>
                <c:pt idx="274">
                  <c:v>0.1293</c:v>
                </c:pt>
                <c:pt idx="275">
                  <c:v>0.1244</c:v>
                </c:pt>
                <c:pt idx="276">
                  <c:v>0.124</c:v>
                </c:pt>
                <c:pt idx="277">
                  <c:v>0.12</c:v>
                </c:pt>
                <c:pt idx="278">
                  <c:v>0.1169</c:v>
                </c:pt>
                <c:pt idx="279">
                  <c:v>0.1128</c:v>
                </c:pt>
                <c:pt idx="280">
                  <c:v>0.1096</c:v>
                </c:pt>
                <c:pt idx="281">
                  <c:v>0.1082</c:v>
                </c:pt>
                <c:pt idx="282">
                  <c:v>0.1032</c:v>
                </c:pt>
                <c:pt idx="283">
                  <c:v>9.9099999999999994E-2</c:v>
                </c:pt>
                <c:pt idx="284">
                  <c:v>9.5899999999999999E-2</c:v>
                </c:pt>
                <c:pt idx="285">
                  <c:v>9.6199999999999994E-2</c:v>
                </c:pt>
                <c:pt idx="286">
                  <c:v>9.1600000000000001E-2</c:v>
                </c:pt>
                <c:pt idx="287">
                  <c:v>9.0200000000000002E-2</c:v>
                </c:pt>
                <c:pt idx="288">
                  <c:v>8.6599999999999996E-2</c:v>
                </c:pt>
                <c:pt idx="289">
                  <c:v>8.3500000000000005E-2</c:v>
                </c:pt>
                <c:pt idx="290">
                  <c:v>8.2199999999999995E-2</c:v>
                </c:pt>
                <c:pt idx="291">
                  <c:v>8.0799999999999997E-2</c:v>
                </c:pt>
                <c:pt idx="292">
                  <c:v>7.7499999999999999E-2</c:v>
                </c:pt>
                <c:pt idx="293">
                  <c:v>7.5700000000000003E-2</c:v>
                </c:pt>
                <c:pt idx="294">
                  <c:v>7.0599999999999996E-2</c:v>
                </c:pt>
                <c:pt idx="295">
                  <c:v>7.2499999999999995E-2</c:v>
                </c:pt>
                <c:pt idx="296">
                  <c:v>6.88E-2</c:v>
                </c:pt>
                <c:pt idx="297">
                  <c:v>6.7400000000000002E-2</c:v>
                </c:pt>
                <c:pt idx="298">
                  <c:v>6.5100000000000005E-2</c:v>
                </c:pt>
                <c:pt idx="299">
                  <c:v>6.3200000000000006E-2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emission!$C$1</c:f>
              <c:strCache>
                <c:ptCount val="1"/>
                <c:pt idx="0">
                  <c:v>Alexa 350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emission!$C$2:$C$577</c:f>
              <c:numCache>
                <c:formatCode>General</c:formatCode>
                <c:ptCount val="576"/>
                <c:pt idx="75">
                  <c:v>3.8E-3</c:v>
                </c:pt>
                <c:pt idx="76">
                  <c:v>4.4999999999999997E-3</c:v>
                </c:pt>
                <c:pt idx="77">
                  <c:v>4.8999999999999998E-3</c:v>
                </c:pt>
                <c:pt idx="78">
                  <c:v>5.5999999999999999E-3</c:v>
                </c:pt>
                <c:pt idx="79">
                  <c:v>6.4000000000000003E-3</c:v>
                </c:pt>
                <c:pt idx="80">
                  <c:v>7.6E-3</c:v>
                </c:pt>
                <c:pt idx="81">
                  <c:v>9.7000000000000003E-3</c:v>
                </c:pt>
                <c:pt idx="82">
                  <c:v>1.1299999999999999E-2</c:v>
                </c:pt>
                <c:pt idx="83">
                  <c:v>1.38E-2</c:v>
                </c:pt>
                <c:pt idx="84">
                  <c:v>1.72E-2</c:v>
                </c:pt>
                <c:pt idx="85">
                  <c:v>2.0299999999999999E-2</c:v>
                </c:pt>
                <c:pt idx="86">
                  <c:v>2.5700000000000001E-2</c:v>
                </c:pt>
                <c:pt idx="87">
                  <c:v>3.0200000000000001E-2</c:v>
                </c:pt>
                <c:pt idx="88">
                  <c:v>3.61E-2</c:v>
                </c:pt>
                <c:pt idx="89">
                  <c:v>4.0899999999999999E-2</c:v>
                </c:pt>
                <c:pt idx="90">
                  <c:v>4.7E-2</c:v>
                </c:pt>
                <c:pt idx="91">
                  <c:v>5.1499999999999997E-2</c:v>
                </c:pt>
                <c:pt idx="92">
                  <c:v>5.7200000000000001E-2</c:v>
                </c:pt>
                <c:pt idx="93">
                  <c:v>6.3399999999999998E-2</c:v>
                </c:pt>
                <c:pt idx="94">
                  <c:v>7.0699999999999999E-2</c:v>
                </c:pt>
                <c:pt idx="95">
                  <c:v>7.7200000000000005E-2</c:v>
                </c:pt>
                <c:pt idx="96">
                  <c:v>8.8599999999999998E-2</c:v>
                </c:pt>
                <c:pt idx="97">
                  <c:v>9.8199999999999996E-2</c:v>
                </c:pt>
                <c:pt idx="98">
                  <c:v>0.10929999999999999</c:v>
                </c:pt>
                <c:pt idx="99">
                  <c:v>0.1203</c:v>
                </c:pt>
                <c:pt idx="100">
                  <c:v>0.13400000000000001</c:v>
                </c:pt>
                <c:pt idx="101">
                  <c:v>0.14860000000000001</c:v>
                </c:pt>
                <c:pt idx="102">
                  <c:v>0.1648</c:v>
                </c:pt>
                <c:pt idx="103">
                  <c:v>0.18079999999999999</c:v>
                </c:pt>
                <c:pt idx="104">
                  <c:v>0.19989999999999999</c:v>
                </c:pt>
                <c:pt idx="105">
                  <c:v>0.21970000000000001</c:v>
                </c:pt>
                <c:pt idx="106">
                  <c:v>0.24210000000000001</c:v>
                </c:pt>
                <c:pt idx="107">
                  <c:v>0.26340000000000002</c:v>
                </c:pt>
                <c:pt idx="108">
                  <c:v>0.28599999999999998</c:v>
                </c:pt>
                <c:pt idx="109">
                  <c:v>0.30930000000000002</c:v>
                </c:pt>
                <c:pt idx="110">
                  <c:v>0.3342</c:v>
                </c:pt>
                <c:pt idx="111">
                  <c:v>0.35749999999999998</c:v>
                </c:pt>
                <c:pt idx="112">
                  <c:v>0.38350000000000001</c:v>
                </c:pt>
                <c:pt idx="113">
                  <c:v>0.4108</c:v>
                </c:pt>
                <c:pt idx="114">
                  <c:v>0.43780000000000002</c:v>
                </c:pt>
                <c:pt idx="115">
                  <c:v>0.46839999999999998</c:v>
                </c:pt>
                <c:pt idx="116">
                  <c:v>0.4975</c:v>
                </c:pt>
                <c:pt idx="117">
                  <c:v>0.52549999999999997</c:v>
                </c:pt>
                <c:pt idx="118">
                  <c:v>0.55620000000000003</c:v>
                </c:pt>
                <c:pt idx="119">
                  <c:v>0.59030000000000005</c:v>
                </c:pt>
                <c:pt idx="120">
                  <c:v>0.61580000000000001</c:v>
                </c:pt>
                <c:pt idx="121">
                  <c:v>0.64959999999999996</c:v>
                </c:pt>
                <c:pt idx="122">
                  <c:v>0.67490000000000006</c:v>
                </c:pt>
                <c:pt idx="123">
                  <c:v>0.70789999999999997</c:v>
                </c:pt>
                <c:pt idx="124">
                  <c:v>0.73899999999999999</c:v>
                </c:pt>
                <c:pt idx="125">
                  <c:v>0.77090000000000003</c:v>
                </c:pt>
                <c:pt idx="126">
                  <c:v>0.79520000000000002</c:v>
                </c:pt>
                <c:pt idx="127">
                  <c:v>0.82120000000000004</c:v>
                </c:pt>
                <c:pt idx="128">
                  <c:v>0.8417</c:v>
                </c:pt>
                <c:pt idx="129">
                  <c:v>0.86529999999999996</c:v>
                </c:pt>
                <c:pt idx="130">
                  <c:v>0.89</c:v>
                </c:pt>
                <c:pt idx="131">
                  <c:v>0.91069999999999995</c:v>
                </c:pt>
                <c:pt idx="132">
                  <c:v>0.92430000000000001</c:v>
                </c:pt>
                <c:pt idx="133">
                  <c:v>0.94240000000000002</c:v>
                </c:pt>
                <c:pt idx="134">
                  <c:v>0.95509999999999995</c:v>
                </c:pt>
                <c:pt idx="135">
                  <c:v>0.96689999999999998</c:v>
                </c:pt>
                <c:pt idx="136">
                  <c:v>0.97189999999999999</c:v>
                </c:pt>
                <c:pt idx="137">
                  <c:v>0.98399999999999999</c:v>
                </c:pt>
                <c:pt idx="138">
                  <c:v>0.98780000000000001</c:v>
                </c:pt>
                <c:pt idx="139">
                  <c:v>0.99099999999999999</c:v>
                </c:pt>
                <c:pt idx="140">
                  <c:v>0.98950000000000005</c:v>
                </c:pt>
                <c:pt idx="141">
                  <c:v>1</c:v>
                </c:pt>
                <c:pt idx="142">
                  <c:v>0.99639999999999995</c:v>
                </c:pt>
                <c:pt idx="143">
                  <c:v>0.99309999999999998</c:v>
                </c:pt>
                <c:pt idx="144">
                  <c:v>0.99590000000000001</c:v>
                </c:pt>
                <c:pt idx="145">
                  <c:v>0.99219999999999997</c:v>
                </c:pt>
                <c:pt idx="146">
                  <c:v>0.98760000000000003</c:v>
                </c:pt>
                <c:pt idx="147">
                  <c:v>0.98260000000000003</c:v>
                </c:pt>
                <c:pt idx="148">
                  <c:v>0.98089999999999999</c:v>
                </c:pt>
                <c:pt idx="149">
                  <c:v>0.97160000000000002</c:v>
                </c:pt>
                <c:pt idx="150">
                  <c:v>0.95940000000000003</c:v>
                </c:pt>
                <c:pt idx="151">
                  <c:v>0.95440000000000003</c:v>
                </c:pt>
                <c:pt idx="152">
                  <c:v>0.94430000000000003</c:v>
                </c:pt>
                <c:pt idx="153">
                  <c:v>0.94179999999999997</c:v>
                </c:pt>
                <c:pt idx="154">
                  <c:v>0.93030000000000002</c:v>
                </c:pt>
                <c:pt idx="155">
                  <c:v>0.92290000000000005</c:v>
                </c:pt>
                <c:pt idx="156">
                  <c:v>0.91080000000000005</c:v>
                </c:pt>
                <c:pt idx="157">
                  <c:v>0.90569999999999995</c:v>
                </c:pt>
                <c:pt idx="158">
                  <c:v>0.89429999999999998</c:v>
                </c:pt>
                <c:pt idx="159">
                  <c:v>0.88190000000000002</c:v>
                </c:pt>
                <c:pt idx="160">
                  <c:v>0.86880000000000002</c:v>
                </c:pt>
                <c:pt idx="161">
                  <c:v>0.85440000000000005</c:v>
                </c:pt>
                <c:pt idx="162">
                  <c:v>0.83930000000000005</c:v>
                </c:pt>
                <c:pt idx="163">
                  <c:v>0.82269999999999999</c:v>
                </c:pt>
                <c:pt idx="164">
                  <c:v>0.80669999999999997</c:v>
                </c:pt>
                <c:pt idx="165">
                  <c:v>0.79549999999999998</c:v>
                </c:pt>
                <c:pt idx="166">
                  <c:v>0.77659999999999996</c:v>
                </c:pt>
                <c:pt idx="167">
                  <c:v>0.751</c:v>
                </c:pt>
                <c:pt idx="168">
                  <c:v>0.73229999999999995</c:v>
                </c:pt>
                <c:pt idx="169">
                  <c:v>0.71799999999999997</c:v>
                </c:pt>
                <c:pt idx="170">
                  <c:v>0.70020000000000004</c:v>
                </c:pt>
                <c:pt idx="171">
                  <c:v>0.68340000000000001</c:v>
                </c:pt>
                <c:pt idx="172">
                  <c:v>0.66169999999999995</c:v>
                </c:pt>
                <c:pt idx="173">
                  <c:v>0.6472</c:v>
                </c:pt>
                <c:pt idx="174">
                  <c:v>0.63180000000000003</c:v>
                </c:pt>
                <c:pt idx="175">
                  <c:v>0.61660000000000004</c:v>
                </c:pt>
                <c:pt idx="176">
                  <c:v>0.60099999999999998</c:v>
                </c:pt>
                <c:pt idx="177">
                  <c:v>0.58950000000000002</c:v>
                </c:pt>
                <c:pt idx="178">
                  <c:v>0.56910000000000005</c:v>
                </c:pt>
                <c:pt idx="179">
                  <c:v>0.55420000000000003</c:v>
                </c:pt>
                <c:pt idx="180">
                  <c:v>0.53810000000000002</c:v>
                </c:pt>
                <c:pt idx="181">
                  <c:v>0.51719999999999999</c:v>
                </c:pt>
                <c:pt idx="182">
                  <c:v>0.50160000000000005</c:v>
                </c:pt>
                <c:pt idx="183">
                  <c:v>0.48520000000000002</c:v>
                </c:pt>
                <c:pt idx="184">
                  <c:v>0.46850000000000003</c:v>
                </c:pt>
                <c:pt idx="185">
                  <c:v>0.45350000000000001</c:v>
                </c:pt>
                <c:pt idx="186">
                  <c:v>0.43659999999999999</c:v>
                </c:pt>
                <c:pt idx="187">
                  <c:v>0.42280000000000001</c:v>
                </c:pt>
                <c:pt idx="188">
                  <c:v>0.40910000000000002</c:v>
                </c:pt>
                <c:pt idx="189">
                  <c:v>0.39539999999999997</c:v>
                </c:pt>
                <c:pt idx="190">
                  <c:v>0.38150000000000001</c:v>
                </c:pt>
                <c:pt idx="191">
                  <c:v>0.36820000000000003</c:v>
                </c:pt>
                <c:pt idx="192">
                  <c:v>0.35410000000000003</c:v>
                </c:pt>
                <c:pt idx="193">
                  <c:v>0.34239999999999998</c:v>
                </c:pt>
                <c:pt idx="194">
                  <c:v>0.33289999999999997</c:v>
                </c:pt>
                <c:pt idx="195">
                  <c:v>0.32190000000000002</c:v>
                </c:pt>
                <c:pt idx="196">
                  <c:v>0.3105</c:v>
                </c:pt>
                <c:pt idx="197">
                  <c:v>0.29899999999999999</c:v>
                </c:pt>
                <c:pt idx="198">
                  <c:v>0.2878</c:v>
                </c:pt>
                <c:pt idx="199">
                  <c:v>0.27650000000000002</c:v>
                </c:pt>
                <c:pt idx="200">
                  <c:v>0.26769999999999999</c:v>
                </c:pt>
                <c:pt idx="201">
                  <c:v>0.25729999999999997</c:v>
                </c:pt>
                <c:pt idx="202">
                  <c:v>0.2485</c:v>
                </c:pt>
                <c:pt idx="203">
                  <c:v>0.23649999999999999</c:v>
                </c:pt>
                <c:pt idx="204">
                  <c:v>0.22750000000000001</c:v>
                </c:pt>
                <c:pt idx="205">
                  <c:v>0.2172</c:v>
                </c:pt>
                <c:pt idx="206">
                  <c:v>0.20960000000000001</c:v>
                </c:pt>
                <c:pt idx="207">
                  <c:v>0.20030000000000001</c:v>
                </c:pt>
                <c:pt idx="208">
                  <c:v>0.19409999999999999</c:v>
                </c:pt>
                <c:pt idx="209">
                  <c:v>0.18629999999999999</c:v>
                </c:pt>
                <c:pt idx="210">
                  <c:v>0.17710000000000001</c:v>
                </c:pt>
                <c:pt idx="211">
                  <c:v>0.1719</c:v>
                </c:pt>
                <c:pt idx="212">
                  <c:v>0.1615</c:v>
                </c:pt>
                <c:pt idx="213">
                  <c:v>0.15590000000000001</c:v>
                </c:pt>
                <c:pt idx="214">
                  <c:v>0.15029999999999999</c:v>
                </c:pt>
                <c:pt idx="215">
                  <c:v>0.14430000000000001</c:v>
                </c:pt>
                <c:pt idx="216">
                  <c:v>0.1376</c:v>
                </c:pt>
                <c:pt idx="217">
                  <c:v>0.12909999999999999</c:v>
                </c:pt>
                <c:pt idx="218">
                  <c:v>0.1241</c:v>
                </c:pt>
                <c:pt idx="219">
                  <c:v>0.1191</c:v>
                </c:pt>
                <c:pt idx="220">
                  <c:v>0.114</c:v>
                </c:pt>
                <c:pt idx="221">
                  <c:v>0.10589999999999999</c:v>
                </c:pt>
                <c:pt idx="222">
                  <c:v>0.1028</c:v>
                </c:pt>
                <c:pt idx="223">
                  <c:v>0.1007</c:v>
                </c:pt>
                <c:pt idx="224">
                  <c:v>9.5699999999999993E-2</c:v>
                </c:pt>
                <c:pt idx="225">
                  <c:v>9.0899999999999995E-2</c:v>
                </c:pt>
                <c:pt idx="226">
                  <c:v>9.0700000000000003E-2</c:v>
                </c:pt>
                <c:pt idx="227">
                  <c:v>8.5699999999999998E-2</c:v>
                </c:pt>
                <c:pt idx="228">
                  <c:v>8.2400000000000001E-2</c:v>
                </c:pt>
                <c:pt idx="229">
                  <c:v>7.8799999999999995E-2</c:v>
                </c:pt>
                <c:pt idx="230">
                  <c:v>7.7499999999999999E-2</c:v>
                </c:pt>
                <c:pt idx="231">
                  <c:v>7.4499999999999997E-2</c:v>
                </c:pt>
                <c:pt idx="232">
                  <c:v>7.1499999999999994E-2</c:v>
                </c:pt>
                <c:pt idx="233">
                  <c:v>6.9900000000000004E-2</c:v>
                </c:pt>
                <c:pt idx="234">
                  <c:v>6.6699999999999995E-2</c:v>
                </c:pt>
                <c:pt idx="235">
                  <c:v>6.3600000000000004E-2</c:v>
                </c:pt>
                <c:pt idx="236">
                  <c:v>6.0999999999999999E-2</c:v>
                </c:pt>
                <c:pt idx="237">
                  <c:v>5.8599999999999999E-2</c:v>
                </c:pt>
                <c:pt idx="238">
                  <c:v>5.7099999999999998E-2</c:v>
                </c:pt>
                <c:pt idx="239">
                  <c:v>5.4300000000000001E-2</c:v>
                </c:pt>
                <c:pt idx="240">
                  <c:v>5.1799999999999999E-2</c:v>
                </c:pt>
                <c:pt idx="241">
                  <c:v>5.04E-2</c:v>
                </c:pt>
                <c:pt idx="242">
                  <c:v>4.9700000000000001E-2</c:v>
                </c:pt>
                <c:pt idx="243">
                  <c:v>4.7800000000000002E-2</c:v>
                </c:pt>
                <c:pt idx="244">
                  <c:v>4.4999999999999998E-2</c:v>
                </c:pt>
                <c:pt idx="245">
                  <c:v>4.3299999999999998E-2</c:v>
                </c:pt>
                <c:pt idx="246">
                  <c:v>4.2000000000000003E-2</c:v>
                </c:pt>
                <c:pt idx="247">
                  <c:v>4.0899999999999999E-2</c:v>
                </c:pt>
                <c:pt idx="248">
                  <c:v>3.8699999999999998E-2</c:v>
                </c:pt>
                <c:pt idx="249">
                  <c:v>3.7100000000000001E-2</c:v>
                </c:pt>
                <c:pt idx="250">
                  <c:v>3.6499999999999998E-2</c:v>
                </c:pt>
                <c:pt idx="251">
                  <c:v>3.5999999999999997E-2</c:v>
                </c:pt>
                <c:pt idx="252">
                  <c:v>3.3799999999999997E-2</c:v>
                </c:pt>
                <c:pt idx="253">
                  <c:v>3.27E-2</c:v>
                </c:pt>
                <c:pt idx="254">
                  <c:v>3.1699999999999999E-2</c:v>
                </c:pt>
                <c:pt idx="255">
                  <c:v>2.9899999999999999E-2</c:v>
                </c:pt>
                <c:pt idx="256">
                  <c:v>2.8899999999999999E-2</c:v>
                </c:pt>
                <c:pt idx="257">
                  <c:v>2.7699999999999999E-2</c:v>
                </c:pt>
                <c:pt idx="258">
                  <c:v>2.6800000000000001E-2</c:v>
                </c:pt>
                <c:pt idx="259">
                  <c:v>2.6100000000000002E-2</c:v>
                </c:pt>
                <c:pt idx="260">
                  <c:v>2.53E-2</c:v>
                </c:pt>
                <c:pt idx="261">
                  <c:v>2.4199999999999999E-2</c:v>
                </c:pt>
                <c:pt idx="262">
                  <c:v>2.3699999999999999E-2</c:v>
                </c:pt>
                <c:pt idx="263">
                  <c:v>2.3300000000000001E-2</c:v>
                </c:pt>
                <c:pt idx="264">
                  <c:v>2.24E-2</c:v>
                </c:pt>
                <c:pt idx="265">
                  <c:v>2.1399999999999999E-2</c:v>
                </c:pt>
                <c:pt idx="266">
                  <c:v>2.1299999999999999E-2</c:v>
                </c:pt>
                <c:pt idx="267">
                  <c:v>2.0199999999999999E-2</c:v>
                </c:pt>
                <c:pt idx="268">
                  <c:v>1.89E-2</c:v>
                </c:pt>
                <c:pt idx="269">
                  <c:v>1.9300000000000001E-2</c:v>
                </c:pt>
                <c:pt idx="270">
                  <c:v>1.77E-2</c:v>
                </c:pt>
                <c:pt idx="271">
                  <c:v>1.7500000000000002E-2</c:v>
                </c:pt>
                <c:pt idx="272">
                  <c:v>1.6400000000000001E-2</c:v>
                </c:pt>
                <c:pt idx="273">
                  <c:v>1.6799999999999999E-2</c:v>
                </c:pt>
                <c:pt idx="274">
                  <c:v>1.52E-2</c:v>
                </c:pt>
                <c:pt idx="275">
                  <c:v>1.4999999999999999E-2</c:v>
                </c:pt>
                <c:pt idx="276">
                  <c:v>1.4200000000000001E-2</c:v>
                </c:pt>
                <c:pt idx="277">
                  <c:v>1.3899999999999999E-2</c:v>
                </c:pt>
                <c:pt idx="278">
                  <c:v>1.4E-2</c:v>
                </c:pt>
                <c:pt idx="279">
                  <c:v>1.3299999999999999E-2</c:v>
                </c:pt>
                <c:pt idx="280">
                  <c:v>1.2699999999999999E-2</c:v>
                </c:pt>
                <c:pt idx="281">
                  <c:v>1.21E-2</c:v>
                </c:pt>
                <c:pt idx="282">
                  <c:v>1.2200000000000001E-2</c:v>
                </c:pt>
                <c:pt idx="283">
                  <c:v>1.2200000000000001E-2</c:v>
                </c:pt>
                <c:pt idx="284">
                  <c:v>1.2200000000000001E-2</c:v>
                </c:pt>
                <c:pt idx="285">
                  <c:v>1.11E-2</c:v>
                </c:pt>
                <c:pt idx="286">
                  <c:v>1.06E-2</c:v>
                </c:pt>
                <c:pt idx="287">
                  <c:v>1.09E-2</c:v>
                </c:pt>
                <c:pt idx="288">
                  <c:v>1.04E-2</c:v>
                </c:pt>
                <c:pt idx="289">
                  <c:v>9.7999999999999997E-3</c:v>
                </c:pt>
                <c:pt idx="290">
                  <c:v>9.5999999999999992E-3</c:v>
                </c:pt>
                <c:pt idx="291">
                  <c:v>9.1999999999999998E-3</c:v>
                </c:pt>
                <c:pt idx="292">
                  <c:v>8.9999999999999993E-3</c:v>
                </c:pt>
                <c:pt idx="293">
                  <c:v>8.5000000000000006E-3</c:v>
                </c:pt>
                <c:pt idx="294">
                  <c:v>8.3000000000000001E-3</c:v>
                </c:pt>
                <c:pt idx="295">
                  <c:v>8.3000000000000001E-3</c:v>
                </c:pt>
                <c:pt idx="296">
                  <c:v>7.4000000000000003E-3</c:v>
                </c:pt>
                <c:pt idx="297">
                  <c:v>8.2000000000000007E-3</c:v>
                </c:pt>
                <c:pt idx="298">
                  <c:v>8.3000000000000001E-3</c:v>
                </c:pt>
                <c:pt idx="299">
                  <c:v>7.6E-3</c:v>
                </c:pt>
                <c:pt idx="300">
                  <c:v>7.4000000000000003E-3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emission!$D$1</c:f>
              <c:strCache>
                <c:ptCount val="1"/>
                <c:pt idx="0">
                  <c:v>Alexa 405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emission!$D$2:$D$577</c:f>
              <c:numCache>
                <c:formatCode>General</c:formatCode>
                <c:ptCount val="576"/>
                <c:pt idx="91">
                  <c:v>1E-4</c:v>
                </c:pt>
                <c:pt idx="92">
                  <c:v>1.6000000000000001E-3</c:v>
                </c:pt>
                <c:pt idx="93">
                  <c:v>4.0000000000000001E-3</c:v>
                </c:pt>
                <c:pt idx="94">
                  <c:v>8.2000000000000007E-3</c:v>
                </c:pt>
                <c:pt idx="95">
                  <c:v>1.32E-2</c:v>
                </c:pt>
                <c:pt idx="96">
                  <c:v>2.0899999999999998E-2</c:v>
                </c:pt>
                <c:pt idx="97">
                  <c:v>3.0099999999999998E-2</c:v>
                </c:pt>
                <c:pt idx="98">
                  <c:v>4.4699999999999997E-2</c:v>
                </c:pt>
                <c:pt idx="99">
                  <c:v>6.2100000000000002E-2</c:v>
                </c:pt>
                <c:pt idx="100">
                  <c:v>8.5699999999999998E-2</c:v>
                </c:pt>
                <c:pt idx="101">
                  <c:v>0.115</c:v>
                </c:pt>
                <c:pt idx="102">
                  <c:v>0.1489</c:v>
                </c:pt>
                <c:pt idx="103">
                  <c:v>0.1915</c:v>
                </c:pt>
                <c:pt idx="104">
                  <c:v>0.24049999999999999</c:v>
                </c:pt>
                <c:pt idx="105">
                  <c:v>0.2893</c:v>
                </c:pt>
                <c:pt idx="106">
                  <c:v>0.35089999999999999</c:v>
                </c:pt>
                <c:pt idx="107">
                  <c:v>0.41060000000000002</c:v>
                </c:pt>
                <c:pt idx="108">
                  <c:v>0.4753</c:v>
                </c:pt>
                <c:pt idx="109">
                  <c:v>0.54269999999999996</c:v>
                </c:pt>
                <c:pt idx="110">
                  <c:v>0.60370000000000001</c:v>
                </c:pt>
                <c:pt idx="111">
                  <c:v>0.67090000000000005</c:v>
                </c:pt>
                <c:pt idx="112">
                  <c:v>0.73150000000000004</c:v>
                </c:pt>
                <c:pt idx="113">
                  <c:v>0.78390000000000004</c:v>
                </c:pt>
                <c:pt idx="114">
                  <c:v>0.83379999999999999</c:v>
                </c:pt>
                <c:pt idx="115">
                  <c:v>0.87409999999999999</c:v>
                </c:pt>
                <c:pt idx="116">
                  <c:v>0.91410000000000002</c:v>
                </c:pt>
                <c:pt idx="117">
                  <c:v>0.93989999999999996</c:v>
                </c:pt>
                <c:pt idx="118">
                  <c:v>0.96299999999999997</c:v>
                </c:pt>
                <c:pt idx="119">
                  <c:v>0.98040000000000005</c:v>
                </c:pt>
                <c:pt idx="120">
                  <c:v>0.99299999999999999</c:v>
                </c:pt>
                <c:pt idx="121">
                  <c:v>0.99709999999999999</c:v>
                </c:pt>
                <c:pt idx="122">
                  <c:v>1</c:v>
                </c:pt>
                <c:pt idx="123">
                  <c:v>0.99329999999999996</c:v>
                </c:pt>
                <c:pt idx="124">
                  <c:v>0.98880000000000001</c:v>
                </c:pt>
                <c:pt idx="125">
                  <c:v>0.98499999999999999</c:v>
                </c:pt>
                <c:pt idx="126">
                  <c:v>0.97770000000000001</c:v>
                </c:pt>
                <c:pt idx="127">
                  <c:v>0.96830000000000005</c:v>
                </c:pt>
                <c:pt idx="128">
                  <c:v>0.96330000000000005</c:v>
                </c:pt>
                <c:pt idx="129">
                  <c:v>0.95409999999999995</c:v>
                </c:pt>
                <c:pt idx="130">
                  <c:v>0.94669999999999999</c:v>
                </c:pt>
                <c:pt idx="131">
                  <c:v>0.93820000000000003</c:v>
                </c:pt>
                <c:pt idx="132">
                  <c:v>0.93710000000000004</c:v>
                </c:pt>
                <c:pt idx="133">
                  <c:v>0.93210000000000004</c:v>
                </c:pt>
                <c:pt idx="134">
                  <c:v>0.92410000000000003</c:v>
                </c:pt>
                <c:pt idx="135">
                  <c:v>0.91800000000000004</c:v>
                </c:pt>
                <c:pt idx="136">
                  <c:v>0.90920000000000001</c:v>
                </c:pt>
                <c:pt idx="137">
                  <c:v>0.90059999999999996</c:v>
                </c:pt>
                <c:pt idx="138">
                  <c:v>0.89180000000000004</c:v>
                </c:pt>
                <c:pt idx="139">
                  <c:v>0.88260000000000005</c:v>
                </c:pt>
                <c:pt idx="140">
                  <c:v>0.86990000000000001</c:v>
                </c:pt>
                <c:pt idx="141">
                  <c:v>0.85629999999999995</c:v>
                </c:pt>
                <c:pt idx="142">
                  <c:v>0.84770000000000001</c:v>
                </c:pt>
                <c:pt idx="143">
                  <c:v>0.82699999999999996</c:v>
                </c:pt>
                <c:pt idx="144">
                  <c:v>0.8125</c:v>
                </c:pt>
                <c:pt idx="145">
                  <c:v>0.7944</c:v>
                </c:pt>
                <c:pt idx="146">
                  <c:v>0.77459999999999996</c:v>
                </c:pt>
                <c:pt idx="147">
                  <c:v>0.75560000000000005</c:v>
                </c:pt>
                <c:pt idx="148">
                  <c:v>0.73560000000000003</c:v>
                </c:pt>
                <c:pt idx="149">
                  <c:v>0.71419999999999995</c:v>
                </c:pt>
                <c:pt idx="150">
                  <c:v>0.69620000000000004</c:v>
                </c:pt>
                <c:pt idx="151">
                  <c:v>0.67300000000000004</c:v>
                </c:pt>
                <c:pt idx="152">
                  <c:v>0.64970000000000006</c:v>
                </c:pt>
                <c:pt idx="153">
                  <c:v>0.63019999999999998</c:v>
                </c:pt>
                <c:pt idx="154">
                  <c:v>0.60560000000000003</c:v>
                </c:pt>
                <c:pt idx="155">
                  <c:v>0.58650000000000002</c:v>
                </c:pt>
                <c:pt idx="156">
                  <c:v>0.56610000000000005</c:v>
                </c:pt>
                <c:pt idx="157">
                  <c:v>0.5474</c:v>
                </c:pt>
                <c:pt idx="158">
                  <c:v>0.53090000000000004</c:v>
                </c:pt>
                <c:pt idx="159">
                  <c:v>0.51190000000000002</c:v>
                </c:pt>
                <c:pt idx="160">
                  <c:v>0.49320000000000003</c:v>
                </c:pt>
                <c:pt idx="161">
                  <c:v>0.47820000000000001</c:v>
                </c:pt>
                <c:pt idx="162">
                  <c:v>0.45900000000000002</c:v>
                </c:pt>
                <c:pt idx="163">
                  <c:v>0.44130000000000003</c:v>
                </c:pt>
                <c:pt idx="164">
                  <c:v>0.42680000000000001</c:v>
                </c:pt>
                <c:pt idx="165">
                  <c:v>0.41260000000000002</c:v>
                </c:pt>
                <c:pt idx="166">
                  <c:v>0.3987</c:v>
                </c:pt>
                <c:pt idx="167">
                  <c:v>0.3861</c:v>
                </c:pt>
                <c:pt idx="168">
                  <c:v>0.37369999999999998</c:v>
                </c:pt>
                <c:pt idx="169">
                  <c:v>0.35849999999999999</c:v>
                </c:pt>
                <c:pt idx="170">
                  <c:v>0.34560000000000002</c:v>
                </c:pt>
                <c:pt idx="171">
                  <c:v>0.3347</c:v>
                </c:pt>
                <c:pt idx="172">
                  <c:v>0.32319999999999999</c:v>
                </c:pt>
                <c:pt idx="173">
                  <c:v>0.31030000000000002</c:v>
                </c:pt>
                <c:pt idx="174">
                  <c:v>0.29749999999999999</c:v>
                </c:pt>
                <c:pt idx="175">
                  <c:v>0.2863</c:v>
                </c:pt>
                <c:pt idx="176">
                  <c:v>0.27450000000000002</c:v>
                </c:pt>
                <c:pt idx="177">
                  <c:v>0.26400000000000001</c:v>
                </c:pt>
                <c:pt idx="178">
                  <c:v>0.2515</c:v>
                </c:pt>
                <c:pt idx="179">
                  <c:v>0.24349999999999999</c:v>
                </c:pt>
                <c:pt idx="180">
                  <c:v>0.23269999999999999</c:v>
                </c:pt>
                <c:pt idx="181">
                  <c:v>0.22370000000000001</c:v>
                </c:pt>
                <c:pt idx="182">
                  <c:v>0.21379999999999999</c:v>
                </c:pt>
                <c:pt idx="183">
                  <c:v>0.20519999999999999</c:v>
                </c:pt>
                <c:pt idx="184">
                  <c:v>0.1951</c:v>
                </c:pt>
                <c:pt idx="185">
                  <c:v>0.188</c:v>
                </c:pt>
                <c:pt idx="186">
                  <c:v>0.1784</c:v>
                </c:pt>
                <c:pt idx="187">
                  <c:v>0.17119999999999999</c:v>
                </c:pt>
                <c:pt idx="188">
                  <c:v>0.16289999999999999</c:v>
                </c:pt>
                <c:pt idx="189">
                  <c:v>0.15579999999999999</c:v>
                </c:pt>
                <c:pt idx="190">
                  <c:v>0.14829999999999999</c:v>
                </c:pt>
                <c:pt idx="191">
                  <c:v>0.14149999999999999</c:v>
                </c:pt>
                <c:pt idx="192">
                  <c:v>0.13500000000000001</c:v>
                </c:pt>
                <c:pt idx="193">
                  <c:v>0.12870000000000001</c:v>
                </c:pt>
                <c:pt idx="194">
                  <c:v>0.1232</c:v>
                </c:pt>
                <c:pt idx="195">
                  <c:v>0.1181</c:v>
                </c:pt>
                <c:pt idx="196">
                  <c:v>0.1129</c:v>
                </c:pt>
                <c:pt idx="197">
                  <c:v>0.1089</c:v>
                </c:pt>
                <c:pt idx="198">
                  <c:v>0.1026</c:v>
                </c:pt>
                <c:pt idx="199">
                  <c:v>9.7699999999999995E-2</c:v>
                </c:pt>
                <c:pt idx="200">
                  <c:v>9.3200000000000005E-2</c:v>
                </c:pt>
                <c:pt idx="201">
                  <c:v>8.8599999999999998E-2</c:v>
                </c:pt>
                <c:pt idx="202">
                  <c:v>8.4500000000000006E-2</c:v>
                </c:pt>
                <c:pt idx="203">
                  <c:v>7.8700000000000006E-2</c:v>
                </c:pt>
                <c:pt idx="204">
                  <c:v>7.4700000000000003E-2</c:v>
                </c:pt>
                <c:pt idx="205">
                  <c:v>7.0300000000000001E-2</c:v>
                </c:pt>
                <c:pt idx="206">
                  <c:v>6.7299999999999999E-2</c:v>
                </c:pt>
                <c:pt idx="207">
                  <c:v>6.3600000000000004E-2</c:v>
                </c:pt>
                <c:pt idx="208">
                  <c:v>5.9499999999999997E-2</c:v>
                </c:pt>
                <c:pt idx="209">
                  <c:v>5.67E-2</c:v>
                </c:pt>
                <c:pt idx="210">
                  <c:v>5.33E-2</c:v>
                </c:pt>
                <c:pt idx="211">
                  <c:v>5.1799999999999999E-2</c:v>
                </c:pt>
                <c:pt idx="212">
                  <c:v>4.9200000000000001E-2</c:v>
                </c:pt>
                <c:pt idx="213">
                  <c:v>4.5400000000000003E-2</c:v>
                </c:pt>
                <c:pt idx="214">
                  <c:v>4.41E-2</c:v>
                </c:pt>
                <c:pt idx="215">
                  <c:v>4.0899999999999999E-2</c:v>
                </c:pt>
                <c:pt idx="216">
                  <c:v>3.9800000000000002E-2</c:v>
                </c:pt>
                <c:pt idx="217">
                  <c:v>3.7699999999999997E-2</c:v>
                </c:pt>
                <c:pt idx="218">
                  <c:v>3.4500000000000003E-2</c:v>
                </c:pt>
                <c:pt idx="219">
                  <c:v>3.3399999999999999E-2</c:v>
                </c:pt>
                <c:pt idx="220">
                  <c:v>3.1399999999999997E-2</c:v>
                </c:pt>
                <c:pt idx="221">
                  <c:v>2.9499999999999998E-2</c:v>
                </c:pt>
                <c:pt idx="222">
                  <c:v>2.7799999999999998E-2</c:v>
                </c:pt>
                <c:pt idx="223">
                  <c:v>2.5000000000000001E-2</c:v>
                </c:pt>
                <c:pt idx="224">
                  <c:v>2.47E-2</c:v>
                </c:pt>
                <c:pt idx="225">
                  <c:v>2.2100000000000002E-2</c:v>
                </c:pt>
                <c:pt idx="226">
                  <c:v>2.1399999999999999E-2</c:v>
                </c:pt>
                <c:pt idx="227">
                  <c:v>1.9900000000000001E-2</c:v>
                </c:pt>
                <c:pt idx="228">
                  <c:v>1.7899999999999999E-2</c:v>
                </c:pt>
                <c:pt idx="229">
                  <c:v>1.7100000000000001E-2</c:v>
                </c:pt>
                <c:pt idx="230">
                  <c:v>1.5599999999999999E-2</c:v>
                </c:pt>
                <c:pt idx="231">
                  <c:v>1.46E-2</c:v>
                </c:pt>
                <c:pt idx="232">
                  <c:v>1.38E-2</c:v>
                </c:pt>
                <c:pt idx="233">
                  <c:v>1.1599999999999999E-2</c:v>
                </c:pt>
                <c:pt idx="234">
                  <c:v>1.2E-2</c:v>
                </c:pt>
                <c:pt idx="235">
                  <c:v>1.01E-2</c:v>
                </c:pt>
                <c:pt idx="236">
                  <c:v>9.5999999999999992E-3</c:v>
                </c:pt>
                <c:pt idx="237">
                  <c:v>8.2000000000000007E-3</c:v>
                </c:pt>
                <c:pt idx="238">
                  <c:v>6.4999999999999997E-3</c:v>
                </c:pt>
                <c:pt idx="239">
                  <c:v>7.1000000000000004E-3</c:v>
                </c:pt>
                <c:pt idx="240">
                  <c:v>6.0000000000000001E-3</c:v>
                </c:pt>
                <c:pt idx="241">
                  <c:v>5.7000000000000002E-3</c:v>
                </c:pt>
                <c:pt idx="242">
                  <c:v>5.4999999999999997E-3</c:v>
                </c:pt>
                <c:pt idx="243">
                  <c:v>2.8E-3</c:v>
                </c:pt>
                <c:pt idx="244">
                  <c:v>3.7000000000000002E-3</c:v>
                </c:pt>
                <c:pt idx="245">
                  <c:v>1.9E-3</c:v>
                </c:pt>
                <c:pt idx="246">
                  <c:v>2.5000000000000001E-3</c:v>
                </c:pt>
                <c:pt idx="247">
                  <c:v>1.6000000000000001E-3</c:v>
                </c:pt>
                <c:pt idx="248">
                  <c:v>5.9999999999999995E-4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emission!$E$1</c:f>
              <c:strCache>
                <c:ptCount val="1"/>
                <c:pt idx="0">
                  <c:v>Alexa 430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emission!$E$2:$E$577</c:f>
              <c:numCache>
                <c:formatCode>General</c:formatCode>
                <c:ptCount val="576"/>
                <c:pt idx="125">
                  <c:v>5.7000000000000002E-3</c:v>
                </c:pt>
                <c:pt idx="126">
                  <c:v>4.7000000000000002E-3</c:v>
                </c:pt>
                <c:pt idx="127">
                  <c:v>4.7000000000000002E-3</c:v>
                </c:pt>
                <c:pt idx="128">
                  <c:v>4.8999999999999998E-3</c:v>
                </c:pt>
                <c:pt idx="129">
                  <c:v>4.4000000000000003E-3</c:v>
                </c:pt>
                <c:pt idx="130">
                  <c:v>4.7000000000000002E-3</c:v>
                </c:pt>
                <c:pt idx="131">
                  <c:v>5.1999999999999998E-3</c:v>
                </c:pt>
                <c:pt idx="132">
                  <c:v>4.5999999999999999E-3</c:v>
                </c:pt>
                <c:pt idx="133">
                  <c:v>4.4000000000000003E-3</c:v>
                </c:pt>
                <c:pt idx="134">
                  <c:v>4.7999999999999996E-3</c:v>
                </c:pt>
                <c:pt idx="135">
                  <c:v>4.7000000000000002E-3</c:v>
                </c:pt>
                <c:pt idx="136">
                  <c:v>4.8999999999999998E-3</c:v>
                </c:pt>
                <c:pt idx="137">
                  <c:v>4.7000000000000002E-3</c:v>
                </c:pt>
                <c:pt idx="138">
                  <c:v>4.4000000000000003E-3</c:v>
                </c:pt>
                <c:pt idx="139">
                  <c:v>4.7000000000000002E-3</c:v>
                </c:pt>
                <c:pt idx="140">
                  <c:v>4.7000000000000002E-3</c:v>
                </c:pt>
                <c:pt idx="141">
                  <c:v>4.5999999999999999E-3</c:v>
                </c:pt>
                <c:pt idx="142">
                  <c:v>4.4999999999999997E-3</c:v>
                </c:pt>
                <c:pt idx="143">
                  <c:v>4.7999999999999996E-3</c:v>
                </c:pt>
                <c:pt idx="144">
                  <c:v>4.4999999999999997E-3</c:v>
                </c:pt>
                <c:pt idx="145">
                  <c:v>4.8999999999999998E-3</c:v>
                </c:pt>
                <c:pt idx="146">
                  <c:v>4.4000000000000003E-3</c:v>
                </c:pt>
                <c:pt idx="147">
                  <c:v>5.0000000000000001E-3</c:v>
                </c:pt>
                <c:pt idx="148">
                  <c:v>5.4999999999999997E-3</c:v>
                </c:pt>
                <c:pt idx="149">
                  <c:v>5.1999999999999998E-3</c:v>
                </c:pt>
                <c:pt idx="150">
                  <c:v>5.1999999999999998E-3</c:v>
                </c:pt>
                <c:pt idx="151">
                  <c:v>5.5999999999999999E-3</c:v>
                </c:pt>
                <c:pt idx="152">
                  <c:v>5.1999999999999998E-3</c:v>
                </c:pt>
                <c:pt idx="153">
                  <c:v>5.7000000000000002E-3</c:v>
                </c:pt>
                <c:pt idx="154">
                  <c:v>5.8999999999999999E-3</c:v>
                </c:pt>
                <c:pt idx="155">
                  <c:v>6.4000000000000003E-3</c:v>
                </c:pt>
                <c:pt idx="156">
                  <c:v>7.3000000000000001E-3</c:v>
                </c:pt>
                <c:pt idx="157">
                  <c:v>8.6999999999999994E-3</c:v>
                </c:pt>
                <c:pt idx="158">
                  <c:v>8.9999999999999993E-3</c:v>
                </c:pt>
                <c:pt idx="159">
                  <c:v>1.0999999999999999E-2</c:v>
                </c:pt>
                <c:pt idx="160">
                  <c:v>1.11E-2</c:v>
                </c:pt>
                <c:pt idx="161">
                  <c:v>1.21E-2</c:v>
                </c:pt>
                <c:pt idx="162">
                  <c:v>1.34E-2</c:v>
                </c:pt>
                <c:pt idx="163">
                  <c:v>1.32E-2</c:v>
                </c:pt>
                <c:pt idx="164">
                  <c:v>1.52E-2</c:v>
                </c:pt>
                <c:pt idx="165">
                  <c:v>1.5100000000000001E-2</c:v>
                </c:pt>
                <c:pt idx="166">
                  <c:v>1.7500000000000002E-2</c:v>
                </c:pt>
                <c:pt idx="167">
                  <c:v>1.8200000000000001E-2</c:v>
                </c:pt>
                <c:pt idx="168">
                  <c:v>1.8700000000000001E-2</c:v>
                </c:pt>
                <c:pt idx="169">
                  <c:v>1.9E-2</c:v>
                </c:pt>
                <c:pt idx="170">
                  <c:v>2.01E-2</c:v>
                </c:pt>
                <c:pt idx="171">
                  <c:v>2.1499999999999998E-2</c:v>
                </c:pt>
                <c:pt idx="172">
                  <c:v>2.3300000000000001E-2</c:v>
                </c:pt>
                <c:pt idx="173">
                  <c:v>2.63E-2</c:v>
                </c:pt>
                <c:pt idx="174">
                  <c:v>2.7900000000000001E-2</c:v>
                </c:pt>
                <c:pt idx="175">
                  <c:v>3.1699999999999999E-2</c:v>
                </c:pt>
                <c:pt idx="176">
                  <c:v>3.4700000000000002E-2</c:v>
                </c:pt>
                <c:pt idx="177">
                  <c:v>3.95E-2</c:v>
                </c:pt>
                <c:pt idx="178">
                  <c:v>4.2900000000000001E-2</c:v>
                </c:pt>
                <c:pt idx="179">
                  <c:v>4.7100000000000003E-2</c:v>
                </c:pt>
                <c:pt idx="180">
                  <c:v>5.3100000000000001E-2</c:v>
                </c:pt>
                <c:pt idx="181">
                  <c:v>5.8900000000000001E-2</c:v>
                </c:pt>
                <c:pt idx="182">
                  <c:v>6.4500000000000002E-2</c:v>
                </c:pt>
                <c:pt idx="183">
                  <c:v>7.2800000000000004E-2</c:v>
                </c:pt>
                <c:pt idx="184">
                  <c:v>8.0299999999999996E-2</c:v>
                </c:pt>
                <c:pt idx="185">
                  <c:v>8.8900000000000007E-2</c:v>
                </c:pt>
                <c:pt idx="186">
                  <c:v>9.8100000000000007E-2</c:v>
                </c:pt>
                <c:pt idx="187">
                  <c:v>0.1081</c:v>
                </c:pt>
                <c:pt idx="188">
                  <c:v>0.1157</c:v>
                </c:pt>
                <c:pt idx="189">
                  <c:v>0.12759999999999999</c:v>
                </c:pt>
                <c:pt idx="190">
                  <c:v>0.1394</c:v>
                </c:pt>
                <c:pt idx="191">
                  <c:v>0.1497</c:v>
                </c:pt>
                <c:pt idx="192">
                  <c:v>0.16159999999999999</c:v>
                </c:pt>
                <c:pt idx="193">
                  <c:v>0.1777</c:v>
                </c:pt>
                <c:pt idx="194">
                  <c:v>0.1938</c:v>
                </c:pt>
                <c:pt idx="195">
                  <c:v>0.2064</c:v>
                </c:pt>
                <c:pt idx="196">
                  <c:v>0.2291</c:v>
                </c:pt>
                <c:pt idx="197">
                  <c:v>0.25380000000000003</c:v>
                </c:pt>
                <c:pt idx="198">
                  <c:v>0.2752</c:v>
                </c:pt>
                <c:pt idx="199">
                  <c:v>0.29470000000000002</c:v>
                </c:pt>
                <c:pt idx="200">
                  <c:v>0.31730000000000003</c:v>
                </c:pt>
                <c:pt idx="201">
                  <c:v>0.34179999999999999</c:v>
                </c:pt>
                <c:pt idx="202">
                  <c:v>0.37209999999999999</c:v>
                </c:pt>
                <c:pt idx="203">
                  <c:v>0.39119999999999999</c:v>
                </c:pt>
                <c:pt idx="204">
                  <c:v>0.40910000000000002</c:v>
                </c:pt>
                <c:pt idx="205">
                  <c:v>0.44469999999999998</c:v>
                </c:pt>
                <c:pt idx="206">
                  <c:v>0.4657</c:v>
                </c:pt>
                <c:pt idx="207">
                  <c:v>0.49580000000000002</c:v>
                </c:pt>
                <c:pt idx="208">
                  <c:v>0.51229999999999998</c:v>
                </c:pt>
                <c:pt idx="209">
                  <c:v>0.53979999999999995</c:v>
                </c:pt>
                <c:pt idx="210">
                  <c:v>0.55830000000000002</c:v>
                </c:pt>
                <c:pt idx="211">
                  <c:v>0.58660000000000001</c:v>
                </c:pt>
                <c:pt idx="212">
                  <c:v>0.61360000000000003</c:v>
                </c:pt>
                <c:pt idx="213">
                  <c:v>0.63539999999999996</c:v>
                </c:pt>
                <c:pt idx="214">
                  <c:v>0.65780000000000005</c:v>
                </c:pt>
                <c:pt idx="215">
                  <c:v>0.68469999999999998</c:v>
                </c:pt>
                <c:pt idx="216">
                  <c:v>0.70779999999999998</c:v>
                </c:pt>
                <c:pt idx="217">
                  <c:v>0.73360000000000003</c:v>
                </c:pt>
                <c:pt idx="218">
                  <c:v>0.75580000000000003</c:v>
                </c:pt>
                <c:pt idx="219">
                  <c:v>0.78010000000000002</c:v>
                </c:pt>
                <c:pt idx="220">
                  <c:v>0.79210000000000003</c:v>
                </c:pt>
                <c:pt idx="221">
                  <c:v>0.81869999999999998</c:v>
                </c:pt>
                <c:pt idx="222">
                  <c:v>0.83499999999999996</c:v>
                </c:pt>
                <c:pt idx="223">
                  <c:v>0.86109999999999998</c:v>
                </c:pt>
                <c:pt idx="224">
                  <c:v>0.86480000000000001</c:v>
                </c:pt>
                <c:pt idx="225">
                  <c:v>0.87729999999999997</c:v>
                </c:pt>
                <c:pt idx="226">
                  <c:v>0.89229999999999998</c:v>
                </c:pt>
                <c:pt idx="227">
                  <c:v>0.91149999999999998</c:v>
                </c:pt>
                <c:pt idx="228">
                  <c:v>0.92320000000000002</c:v>
                </c:pt>
                <c:pt idx="229">
                  <c:v>0.93269999999999997</c:v>
                </c:pt>
                <c:pt idx="230">
                  <c:v>0.93989999999999996</c:v>
                </c:pt>
                <c:pt idx="231">
                  <c:v>0.96179999999999999</c:v>
                </c:pt>
                <c:pt idx="232">
                  <c:v>0.9617</c:v>
                </c:pt>
                <c:pt idx="233">
                  <c:v>0.96389999999999998</c:v>
                </c:pt>
                <c:pt idx="234">
                  <c:v>0.97529999999999994</c:v>
                </c:pt>
                <c:pt idx="235">
                  <c:v>0.97650000000000003</c:v>
                </c:pt>
                <c:pt idx="236">
                  <c:v>0.98909999999999998</c:v>
                </c:pt>
                <c:pt idx="237">
                  <c:v>0.98519999999999996</c:v>
                </c:pt>
                <c:pt idx="238">
                  <c:v>0.99209999999999998</c:v>
                </c:pt>
                <c:pt idx="239">
                  <c:v>0.99070000000000003</c:v>
                </c:pt>
                <c:pt idx="240">
                  <c:v>1</c:v>
                </c:pt>
                <c:pt idx="241">
                  <c:v>0.99</c:v>
                </c:pt>
                <c:pt idx="242">
                  <c:v>0.98799999999999999</c:v>
                </c:pt>
                <c:pt idx="243">
                  <c:v>0.97829999999999995</c:v>
                </c:pt>
                <c:pt idx="244">
                  <c:v>0.98009999999999997</c:v>
                </c:pt>
                <c:pt idx="245">
                  <c:v>0.98009999999999997</c:v>
                </c:pt>
                <c:pt idx="246">
                  <c:v>0.97589999999999999</c:v>
                </c:pt>
                <c:pt idx="247">
                  <c:v>0.97389999999999999</c:v>
                </c:pt>
                <c:pt idx="248">
                  <c:v>0.96879999999999999</c:v>
                </c:pt>
                <c:pt idx="249">
                  <c:v>0.96679999999999999</c:v>
                </c:pt>
                <c:pt idx="250">
                  <c:v>0.96260000000000001</c:v>
                </c:pt>
                <c:pt idx="251">
                  <c:v>0.95499999999999996</c:v>
                </c:pt>
                <c:pt idx="252">
                  <c:v>0.94279999999999997</c:v>
                </c:pt>
                <c:pt idx="253">
                  <c:v>0.93959999999999999</c:v>
                </c:pt>
                <c:pt idx="254">
                  <c:v>0.94169999999999998</c:v>
                </c:pt>
                <c:pt idx="255">
                  <c:v>0.92359999999999998</c:v>
                </c:pt>
                <c:pt idx="256">
                  <c:v>0.91639999999999999</c:v>
                </c:pt>
                <c:pt idx="257">
                  <c:v>0.91080000000000005</c:v>
                </c:pt>
                <c:pt idx="258">
                  <c:v>0.90710000000000002</c:v>
                </c:pt>
                <c:pt idx="259">
                  <c:v>0.89480000000000004</c:v>
                </c:pt>
                <c:pt idx="260">
                  <c:v>0.88129999999999997</c:v>
                </c:pt>
                <c:pt idx="261">
                  <c:v>0.87939999999999996</c:v>
                </c:pt>
                <c:pt idx="262">
                  <c:v>0.86990000000000001</c:v>
                </c:pt>
                <c:pt idx="263">
                  <c:v>0.86609999999999998</c:v>
                </c:pt>
                <c:pt idx="264">
                  <c:v>0.85019999999999996</c:v>
                </c:pt>
                <c:pt idx="265">
                  <c:v>0.83689999999999998</c:v>
                </c:pt>
                <c:pt idx="266">
                  <c:v>0.83069999999999999</c:v>
                </c:pt>
                <c:pt idx="267">
                  <c:v>0.82579999999999998</c:v>
                </c:pt>
                <c:pt idx="268">
                  <c:v>0.80759999999999998</c:v>
                </c:pt>
                <c:pt idx="269">
                  <c:v>0.80179999999999996</c:v>
                </c:pt>
                <c:pt idx="270">
                  <c:v>0.79359999999999997</c:v>
                </c:pt>
                <c:pt idx="271">
                  <c:v>0.78600000000000003</c:v>
                </c:pt>
                <c:pt idx="272">
                  <c:v>0.78139999999999998</c:v>
                </c:pt>
                <c:pt idx="273">
                  <c:v>0.75980000000000003</c:v>
                </c:pt>
                <c:pt idx="274">
                  <c:v>0.76160000000000005</c:v>
                </c:pt>
                <c:pt idx="275">
                  <c:v>0.7419</c:v>
                </c:pt>
                <c:pt idx="276">
                  <c:v>0.73799999999999999</c:v>
                </c:pt>
                <c:pt idx="277">
                  <c:v>0.73670000000000002</c:v>
                </c:pt>
                <c:pt idx="278">
                  <c:v>0.71970000000000001</c:v>
                </c:pt>
                <c:pt idx="279">
                  <c:v>0.70920000000000005</c:v>
                </c:pt>
                <c:pt idx="280">
                  <c:v>0.7006</c:v>
                </c:pt>
                <c:pt idx="281">
                  <c:v>0.69399999999999995</c:v>
                </c:pt>
                <c:pt idx="282">
                  <c:v>0.6784</c:v>
                </c:pt>
                <c:pt idx="283">
                  <c:v>0.66279999999999994</c:v>
                </c:pt>
                <c:pt idx="284">
                  <c:v>0.65620000000000001</c:v>
                </c:pt>
                <c:pt idx="285">
                  <c:v>0.64319999999999999</c:v>
                </c:pt>
                <c:pt idx="286">
                  <c:v>0.6351</c:v>
                </c:pt>
                <c:pt idx="287">
                  <c:v>0.62990000000000002</c:v>
                </c:pt>
                <c:pt idx="288">
                  <c:v>0.61319999999999997</c:v>
                </c:pt>
                <c:pt idx="289">
                  <c:v>0.60219999999999996</c:v>
                </c:pt>
                <c:pt idx="290">
                  <c:v>0.58799999999999997</c:v>
                </c:pt>
                <c:pt idx="291">
                  <c:v>0.58160000000000001</c:v>
                </c:pt>
                <c:pt idx="292">
                  <c:v>0.58240000000000003</c:v>
                </c:pt>
                <c:pt idx="293">
                  <c:v>0.56930000000000003</c:v>
                </c:pt>
                <c:pt idx="294">
                  <c:v>0.55730000000000002</c:v>
                </c:pt>
                <c:pt idx="295">
                  <c:v>0.54359999999999997</c:v>
                </c:pt>
                <c:pt idx="296">
                  <c:v>0.53800000000000003</c:v>
                </c:pt>
                <c:pt idx="297">
                  <c:v>0.51949999999999996</c:v>
                </c:pt>
                <c:pt idx="298">
                  <c:v>0.51770000000000005</c:v>
                </c:pt>
                <c:pt idx="299">
                  <c:v>0.50180000000000002</c:v>
                </c:pt>
                <c:pt idx="300">
                  <c:v>0.49330000000000002</c:v>
                </c:pt>
                <c:pt idx="301">
                  <c:v>0.4874</c:v>
                </c:pt>
                <c:pt idx="302">
                  <c:v>0.46949999999999997</c:v>
                </c:pt>
                <c:pt idx="303">
                  <c:v>0.46750000000000003</c:v>
                </c:pt>
                <c:pt idx="304">
                  <c:v>0.46060000000000001</c:v>
                </c:pt>
                <c:pt idx="305">
                  <c:v>0.44350000000000001</c:v>
                </c:pt>
                <c:pt idx="306">
                  <c:v>0.432</c:v>
                </c:pt>
                <c:pt idx="307">
                  <c:v>0.42930000000000001</c:v>
                </c:pt>
                <c:pt idx="308">
                  <c:v>0.41639999999999999</c:v>
                </c:pt>
                <c:pt idx="309">
                  <c:v>0.40029999999999999</c:v>
                </c:pt>
                <c:pt idx="310">
                  <c:v>0.3952</c:v>
                </c:pt>
                <c:pt idx="311">
                  <c:v>0.38390000000000002</c:v>
                </c:pt>
                <c:pt idx="312">
                  <c:v>0.37759999999999999</c:v>
                </c:pt>
                <c:pt idx="313">
                  <c:v>0.36849999999999999</c:v>
                </c:pt>
                <c:pt idx="314">
                  <c:v>0.36099999999999999</c:v>
                </c:pt>
                <c:pt idx="315">
                  <c:v>0.35110000000000002</c:v>
                </c:pt>
                <c:pt idx="316">
                  <c:v>0.3422</c:v>
                </c:pt>
                <c:pt idx="317">
                  <c:v>0.33329999999999999</c:v>
                </c:pt>
                <c:pt idx="318">
                  <c:v>0.33079999999999998</c:v>
                </c:pt>
                <c:pt idx="319">
                  <c:v>0.31790000000000002</c:v>
                </c:pt>
                <c:pt idx="320">
                  <c:v>0.30830000000000002</c:v>
                </c:pt>
                <c:pt idx="321">
                  <c:v>0.30709999999999998</c:v>
                </c:pt>
                <c:pt idx="322">
                  <c:v>0.30509999999999998</c:v>
                </c:pt>
                <c:pt idx="323">
                  <c:v>0.2984</c:v>
                </c:pt>
                <c:pt idx="324">
                  <c:v>0.28949999999999998</c:v>
                </c:pt>
                <c:pt idx="325">
                  <c:v>0.28660000000000002</c:v>
                </c:pt>
                <c:pt idx="326">
                  <c:v>0.28399999999999997</c:v>
                </c:pt>
                <c:pt idx="327">
                  <c:v>0.27600000000000002</c:v>
                </c:pt>
                <c:pt idx="328">
                  <c:v>0.27339999999999998</c:v>
                </c:pt>
                <c:pt idx="329">
                  <c:v>0.2671</c:v>
                </c:pt>
                <c:pt idx="330">
                  <c:v>0.2621</c:v>
                </c:pt>
                <c:pt idx="331">
                  <c:v>0.25779999999999997</c:v>
                </c:pt>
                <c:pt idx="332">
                  <c:v>0.24979999999999999</c:v>
                </c:pt>
                <c:pt idx="333">
                  <c:v>0.245</c:v>
                </c:pt>
                <c:pt idx="334">
                  <c:v>0.2465</c:v>
                </c:pt>
                <c:pt idx="335">
                  <c:v>0.2427</c:v>
                </c:pt>
                <c:pt idx="336">
                  <c:v>0.2354</c:v>
                </c:pt>
                <c:pt idx="337">
                  <c:v>0.23</c:v>
                </c:pt>
                <c:pt idx="338">
                  <c:v>0.22120000000000001</c:v>
                </c:pt>
                <c:pt idx="339">
                  <c:v>0.22120000000000001</c:v>
                </c:pt>
                <c:pt idx="340">
                  <c:v>0.21809999999999999</c:v>
                </c:pt>
                <c:pt idx="341">
                  <c:v>0.2162</c:v>
                </c:pt>
                <c:pt idx="342">
                  <c:v>0.2142</c:v>
                </c:pt>
                <c:pt idx="343">
                  <c:v>0.2069</c:v>
                </c:pt>
                <c:pt idx="344">
                  <c:v>0.20880000000000001</c:v>
                </c:pt>
                <c:pt idx="345">
                  <c:v>0.19919999999999999</c:v>
                </c:pt>
                <c:pt idx="346">
                  <c:v>0.19320000000000001</c:v>
                </c:pt>
                <c:pt idx="347">
                  <c:v>0.1905</c:v>
                </c:pt>
                <c:pt idx="348">
                  <c:v>0.188</c:v>
                </c:pt>
                <c:pt idx="349">
                  <c:v>0.18410000000000001</c:v>
                </c:pt>
                <c:pt idx="350">
                  <c:v>0.1792</c:v>
                </c:pt>
                <c:pt idx="351">
                  <c:v>0.17660000000000001</c:v>
                </c:pt>
                <c:pt idx="352">
                  <c:v>0.17249999999999999</c:v>
                </c:pt>
                <c:pt idx="353">
                  <c:v>0.1648</c:v>
                </c:pt>
                <c:pt idx="354">
                  <c:v>0.17069999999999999</c:v>
                </c:pt>
                <c:pt idx="355">
                  <c:v>0.16339999999999999</c:v>
                </c:pt>
                <c:pt idx="356">
                  <c:v>0.16070000000000001</c:v>
                </c:pt>
                <c:pt idx="357">
                  <c:v>0.1522</c:v>
                </c:pt>
                <c:pt idx="358">
                  <c:v>0.1507</c:v>
                </c:pt>
                <c:pt idx="359">
                  <c:v>0.14979999999999999</c:v>
                </c:pt>
                <c:pt idx="360">
                  <c:v>0.1439</c:v>
                </c:pt>
                <c:pt idx="361">
                  <c:v>0.1424</c:v>
                </c:pt>
                <c:pt idx="362">
                  <c:v>0.1457</c:v>
                </c:pt>
                <c:pt idx="363">
                  <c:v>0.13739999999999999</c:v>
                </c:pt>
                <c:pt idx="364">
                  <c:v>0.1338</c:v>
                </c:pt>
                <c:pt idx="365">
                  <c:v>0.13109999999999999</c:v>
                </c:pt>
                <c:pt idx="366">
                  <c:v>0.1308</c:v>
                </c:pt>
                <c:pt idx="367">
                  <c:v>0.1206</c:v>
                </c:pt>
                <c:pt idx="368">
                  <c:v>0.12529999999999999</c:v>
                </c:pt>
                <c:pt idx="369">
                  <c:v>0.1205</c:v>
                </c:pt>
                <c:pt idx="370">
                  <c:v>0.1182</c:v>
                </c:pt>
                <c:pt idx="371">
                  <c:v>0.1154</c:v>
                </c:pt>
                <c:pt idx="372">
                  <c:v>0.1158</c:v>
                </c:pt>
                <c:pt idx="373">
                  <c:v>0.1116</c:v>
                </c:pt>
                <c:pt idx="374">
                  <c:v>0.1082</c:v>
                </c:pt>
                <c:pt idx="375">
                  <c:v>0.11</c:v>
                </c:pt>
                <c:pt idx="376">
                  <c:v>0.11020000000000001</c:v>
                </c:pt>
                <c:pt idx="377">
                  <c:v>0.1046</c:v>
                </c:pt>
                <c:pt idx="378">
                  <c:v>0.10340000000000001</c:v>
                </c:pt>
                <c:pt idx="379">
                  <c:v>0.1011</c:v>
                </c:pt>
                <c:pt idx="380">
                  <c:v>0.1021</c:v>
                </c:pt>
                <c:pt idx="381">
                  <c:v>9.7600000000000006E-2</c:v>
                </c:pt>
                <c:pt idx="382">
                  <c:v>9.7100000000000006E-2</c:v>
                </c:pt>
                <c:pt idx="383">
                  <c:v>9.7100000000000006E-2</c:v>
                </c:pt>
                <c:pt idx="384">
                  <c:v>9.3299999999999994E-2</c:v>
                </c:pt>
                <c:pt idx="385">
                  <c:v>8.9800000000000005E-2</c:v>
                </c:pt>
                <c:pt idx="386">
                  <c:v>9.0899999999999995E-2</c:v>
                </c:pt>
                <c:pt idx="387">
                  <c:v>8.6199999999999999E-2</c:v>
                </c:pt>
                <c:pt idx="388">
                  <c:v>8.5400000000000004E-2</c:v>
                </c:pt>
                <c:pt idx="389">
                  <c:v>8.5900000000000004E-2</c:v>
                </c:pt>
                <c:pt idx="390">
                  <c:v>8.1799999999999998E-2</c:v>
                </c:pt>
                <c:pt idx="391">
                  <c:v>8.1000000000000003E-2</c:v>
                </c:pt>
                <c:pt idx="392">
                  <c:v>7.9000000000000001E-2</c:v>
                </c:pt>
                <c:pt idx="393">
                  <c:v>8.2299999999999998E-2</c:v>
                </c:pt>
                <c:pt idx="394">
                  <c:v>7.8700000000000006E-2</c:v>
                </c:pt>
                <c:pt idx="395">
                  <c:v>7.3899999999999993E-2</c:v>
                </c:pt>
                <c:pt idx="396">
                  <c:v>7.6499999999999999E-2</c:v>
                </c:pt>
                <c:pt idx="397">
                  <c:v>7.7399999999999997E-2</c:v>
                </c:pt>
                <c:pt idx="398">
                  <c:v>7.4300000000000005E-2</c:v>
                </c:pt>
                <c:pt idx="399">
                  <c:v>7.1900000000000006E-2</c:v>
                </c:pt>
                <c:pt idx="400">
                  <c:v>7.2300000000000003E-2</c:v>
                </c:pt>
                <c:pt idx="401">
                  <c:v>7.0599999999999996E-2</c:v>
                </c:pt>
                <c:pt idx="402">
                  <c:v>7.4700000000000003E-2</c:v>
                </c:pt>
                <c:pt idx="403">
                  <c:v>7.1999999999999995E-2</c:v>
                </c:pt>
                <c:pt idx="404">
                  <c:v>6.7199999999999996E-2</c:v>
                </c:pt>
                <c:pt idx="405">
                  <c:v>6.9199999999999998E-2</c:v>
                </c:pt>
                <c:pt idx="406">
                  <c:v>6.9500000000000006E-2</c:v>
                </c:pt>
                <c:pt idx="407">
                  <c:v>6.6799999999999998E-2</c:v>
                </c:pt>
                <c:pt idx="408">
                  <c:v>6.2700000000000006E-2</c:v>
                </c:pt>
                <c:pt idx="409">
                  <c:v>6.4500000000000002E-2</c:v>
                </c:pt>
                <c:pt idx="410">
                  <c:v>6.2700000000000006E-2</c:v>
                </c:pt>
                <c:pt idx="411">
                  <c:v>6.1600000000000002E-2</c:v>
                </c:pt>
                <c:pt idx="412">
                  <c:v>6.2300000000000001E-2</c:v>
                </c:pt>
                <c:pt idx="413">
                  <c:v>5.79E-2</c:v>
                </c:pt>
                <c:pt idx="414">
                  <c:v>5.8999999999999997E-2</c:v>
                </c:pt>
                <c:pt idx="415">
                  <c:v>5.7200000000000001E-2</c:v>
                </c:pt>
                <c:pt idx="416">
                  <c:v>5.5300000000000002E-2</c:v>
                </c:pt>
                <c:pt idx="417">
                  <c:v>5.74E-2</c:v>
                </c:pt>
                <c:pt idx="418">
                  <c:v>5.1900000000000002E-2</c:v>
                </c:pt>
                <c:pt idx="419">
                  <c:v>5.6500000000000002E-2</c:v>
                </c:pt>
                <c:pt idx="420">
                  <c:v>5.2200000000000003E-2</c:v>
                </c:pt>
                <c:pt idx="421">
                  <c:v>5.5100000000000003E-2</c:v>
                </c:pt>
                <c:pt idx="422">
                  <c:v>5.5E-2</c:v>
                </c:pt>
                <c:pt idx="423">
                  <c:v>5.57E-2</c:v>
                </c:pt>
                <c:pt idx="424">
                  <c:v>5.5599999999999997E-2</c:v>
                </c:pt>
                <c:pt idx="425">
                  <c:v>5.45E-2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emission!$F$1</c:f>
              <c:strCache>
                <c:ptCount val="1"/>
                <c:pt idx="0">
                  <c:v>FITC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emission!$F$2:$F$577</c:f>
              <c:numCache>
                <c:formatCode>General</c:formatCode>
                <c:ptCount val="576"/>
                <c:pt idx="185">
                  <c:v>3.7900000000000003E-2</c:v>
                </c:pt>
                <c:pt idx="186">
                  <c:v>3.9300000000000002E-2</c:v>
                </c:pt>
                <c:pt idx="187">
                  <c:v>4.3200000000000002E-2</c:v>
                </c:pt>
                <c:pt idx="188">
                  <c:v>5.1999999999999998E-2</c:v>
                </c:pt>
                <c:pt idx="189">
                  <c:v>6.3399999999999998E-2</c:v>
                </c:pt>
                <c:pt idx="190">
                  <c:v>7.6999999999999999E-2</c:v>
                </c:pt>
                <c:pt idx="191">
                  <c:v>9.3899999999999997E-2</c:v>
                </c:pt>
                <c:pt idx="192">
                  <c:v>0.1132</c:v>
                </c:pt>
                <c:pt idx="193">
                  <c:v>0.1341</c:v>
                </c:pt>
                <c:pt idx="194">
                  <c:v>0.15920000000000001</c:v>
                </c:pt>
                <c:pt idx="195">
                  <c:v>0.19020000000000001</c:v>
                </c:pt>
                <c:pt idx="196">
                  <c:v>0.22550000000000001</c:v>
                </c:pt>
                <c:pt idx="197">
                  <c:v>0.26390000000000002</c:v>
                </c:pt>
                <c:pt idx="198">
                  <c:v>0.30430000000000001</c:v>
                </c:pt>
                <c:pt idx="199">
                  <c:v>0.34789999999999999</c:v>
                </c:pt>
                <c:pt idx="200">
                  <c:v>0.3987</c:v>
                </c:pt>
                <c:pt idx="201">
                  <c:v>0.45069999999999999</c:v>
                </c:pt>
                <c:pt idx="202">
                  <c:v>0.50090000000000001</c:v>
                </c:pt>
                <c:pt idx="203">
                  <c:v>0.55089999999999995</c:v>
                </c:pt>
                <c:pt idx="204">
                  <c:v>0.60150000000000003</c:v>
                </c:pt>
                <c:pt idx="205">
                  <c:v>0.65469999999999995</c:v>
                </c:pt>
                <c:pt idx="206">
                  <c:v>0.70740000000000003</c:v>
                </c:pt>
                <c:pt idx="207">
                  <c:v>0.75339999999999996</c:v>
                </c:pt>
                <c:pt idx="208">
                  <c:v>0.79730000000000001</c:v>
                </c:pt>
                <c:pt idx="209">
                  <c:v>0.83730000000000004</c:v>
                </c:pt>
                <c:pt idx="210">
                  <c:v>0.87439999999999996</c:v>
                </c:pt>
                <c:pt idx="211">
                  <c:v>0.9093</c:v>
                </c:pt>
                <c:pt idx="212">
                  <c:v>0.93579999999999997</c:v>
                </c:pt>
                <c:pt idx="213">
                  <c:v>0.95840000000000003</c:v>
                </c:pt>
                <c:pt idx="214">
                  <c:v>0.97519999999999996</c:v>
                </c:pt>
                <c:pt idx="215">
                  <c:v>0.98929999999999996</c:v>
                </c:pt>
                <c:pt idx="216">
                  <c:v>0.99760000000000004</c:v>
                </c:pt>
                <c:pt idx="217">
                  <c:v>1</c:v>
                </c:pt>
                <c:pt idx="218">
                  <c:v>0.99580000000000002</c:v>
                </c:pt>
                <c:pt idx="219">
                  <c:v>0.99099999999999999</c:v>
                </c:pt>
                <c:pt idx="220">
                  <c:v>0.98399999999999999</c:v>
                </c:pt>
                <c:pt idx="221">
                  <c:v>0.9718</c:v>
                </c:pt>
                <c:pt idx="222">
                  <c:v>0.95399999999999996</c:v>
                </c:pt>
                <c:pt idx="223">
                  <c:v>0.93589999999999995</c:v>
                </c:pt>
                <c:pt idx="224">
                  <c:v>0.91590000000000005</c:v>
                </c:pt>
                <c:pt idx="225">
                  <c:v>0.89300000000000002</c:v>
                </c:pt>
                <c:pt idx="226">
                  <c:v>0.86970000000000003</c:v>
                </c:pt>
                <c:pt idx="227">
                  <c:v>0.84470000000000001</c:v>
                </c:pt>
                <c:pt idx="228">
                  <c:v>0.82030000000000003</c:v>
                </c:pt>
                <c:pt idx="229">
                  <c:v>0.79410000000000003</c:v>
                </c:pt>
                <c:pt idx="230">
                  <c:v>0.76800000000000002</c:v>
                </c:pt>
                <c:pt idx="231">
                  <c:v>0.74080000000000001</c:v>
                </c:pt>
                <c:pt idx="232">
                  <c:v>0.71340000000000003</c:v>
                </c:pt>
                <c:pt idx="233">
                  <c:v>0.68930000000000002</c:v>
                </c:pt>
                <c:pt idx="234">
                  <c:v>0.66600000000000004</c:v>
                </c:pt>
                <c:pt idx="235">
                  <c:v>0.64100000000000001</c:v>
                </c:pt>
                <c:pt idx="236">
                  <c:v>0.61829999999999996</c:v>
                </c:pt>
                <c:pt idx="237">
                  <c:v>0.59609999999999996</c:v>
                </c:pt>
                <c:pt idx="238">
                  <c:v>0.57369999999999999</c:v>
                </c:pt>
                <c:pt idx="239">
                  <c:v>0.5544</c:v>
                </c:pt>
                <c:pt idx="240">
                  <c:v>0.53180000000000005</c:v>
                </c:pt>
                <c:pt idx="241">
                  <c:v>0.51490000000000002</c:v>
                </c:pt>
                <c:pt idx="242">
                  <c:v>0.49719999999999998</c:v>
                </c:pt>
                <c:pt idx="243">
                  <c:v>0.48270000000000002</c:v>
                </c:pt>
                <c:pt idx="244">
                  <c:v>0.46750000000000003</c:v>
                </c:pt>
                <c:pt idx="245">
                  <c:v>0.45490000000000003</c:v>
                </c:pt>
                <c:pt idx="246">
                  <c:v>0.442</c:v>
                </c:pt>
                <c:pt idx="247">
                  <c:v>0.4284</c:v>
                </c:pt>
                <c:pt idx="248">
                  <c:v>0.41710000000000003</c:v>
                </c:pt>
                <c:pt idx="249">
                  <c:v>0.40560000000000002</c:v>
                </c:pt>
                <c:pt idx="250">
                  <c:v>0.39439999999999997</c:v>
                </c:pt>
                <c:pt idx="251">
                  <c:v>0.38579999999999998</c:v>
                </c:pt>
                <c:pt idx="252">
                  <c:v>0.3745</c:v>
                </c:pt>
                <c:pt idx="253">
                  <c:v>0.36430000000000001</c:v>
                </c:pt>
                <c:pt idx="254">
                  <c:v>0.35470000000000002</c:v>
                </c:pt>
                <c:pt idx="255">
                  <c:v>0.34560000000000002</c:v>
                </c:pt>
                <c:pt idx="256">
                  <c:v>0.3382</c:v>
                </c:pt>
                <c:pt idx="257">
                  <c:v>0.32819999999999999</c:v>
                </c:pt>
                <c:pt idx="258">
                  <c:v>0.31790000000000002</c:v>
                </c:pt>
                <c:pt idx="259">
                  <c:v>0.31059999999999999</c:v>
                </c:pt>
                <c:pt idx="260">
                  <c:v>0.30149999999999999</c:v>
                </c:pt>
                <c:pt idx="261">
                  <c:v>0.29339999999999999</c:v>
                </c:pt>
                <c:pt idx="262">
                  <c:v>0.28560000000000002</c:v>
                </c:pt>
                <c:pt idx="263">
                  <c:v>0.2762</c:v>
                </c:pt>
                <c:pt idx="264">
                  <c:v>0.26750000000000002</c:v>
                </c:pt>
                <c:pt idx="265">
                  <c:v>0.25750000000000001</c:v>
                </c:pt>
                <c:pt idx="266">
                  <c:v>0.25109999999999999</c:v>
                </c:pt>
                <c:pt idx="267">
                  <c:v>0.24249999999999999</c:v>
                </c:pt>
                <c:pt idx="268">
                  <c:v>0.23499999999999999</c:v>
                </c:pt>
                <c:pt idx="269">
                  <c:v>0.22689999999999999</c:v>
                </c:pt>
                <c:pt idx="270">
                  <c:v>0.21679999999999999</c:v>
                </c:pt>
                <c:pt idx="271">
                  <c:v>0.20899999999999999</c:v>
                </c:pt>
                <c:pt idx="272">
                  <c:v>0.20119999999999999</c:v>
                </c:pt>
                <c:pt idx="273">
                  <c:v>0.1948</c:v>
                </c:pt>
                <c:pt idx="274">
                  <c:v>0.18659999999999999</c:v>
                </c:pt>
                <c:pt idx="275">
                  <c:v>0.18060000000000001</c:v>
                </c:pt>
                <c:pt idx="276">
                  <c:v>0.17319999999999999</c:v>
                </c:pt>
                <c:pt idx="277">
                  <c:v>0.16700000000000001</c:v>
                </c:pt>
                <c:pt idx="278">
                  <c:v>0.15989999999999999</c:v>
                </c:pt>
                <c:pt idx="279">
                  <c:v>0.15390000000000001</c:v>
                </c:pt>
                <c:pt idx="280">
                  <c:v>0.1497</c:v>
                </c:pt>
                <c:pt idx="281">
                  <c:v>0.14460000000000001</c:v>
                </c:pt>
                <c:pt idx="282">
                  <c:v>0.1389</c:v>
                </c:pt>
                <c:pt idx="283">
                  <c:v>0.1341</c:v>
                </c:pt>
                <c:pt idx="284">
                  <c:v>0.12870000000000001</c:v>
                </c:pt>
                <c:pt idx="285">
                  <c:v>0.1235</c:v>
                </c:pt>
                <c:pt idx="286">
                  <c:v>0.11890000000000001</c:v>
                </c:pt>
                <c:pt idx="287">
                  <c:v>0.11409999999999999</c:v>
                </c:pt>
                <c:pt idx="288">
                  <c:v>0.1094</c:v>
                </c:pt>
                <c:pt idx="289">
                  <c:v>0.10589999999999999</c:v>
                </c:pt>
                <c:pt idx="290">
                  <c:v>0.1028</c:v>
                </c:pt>
                <c:pt idx="291">
                  <c:v>9.8500000000000004E-2</c:v>
                </c:pt>
                <c:pt idx="292">
                  <c:v>9.4399999999999998E-2</c:v>
                </c:pt>
                <c:pt idx="293">
                  <c:v>9.11E-2</c:v>
                </c:pt>
                <c:pt idx="294">
                  <c:v>8.7800000000000003E-2</c:v>
                </c:pt>
                <c:pt idx="295">
                  <c:v>8.4400000000000003E-2</c:v>
                </c:pt>
                <c:pt idx="296">
                  <c:v>8.2799999999999999E-2</c:v>
                </c:pt>
                <c:pt idx="297">
                  <c:v>7.9200000000000007E-2</c:v>
                </c:pt>
                <c:pt idx="298">
                  <c:v>7.6799999999999993E-2</c:v>
                </c:pt>
                <c:pt idx="299">
                  <c:v>7.3099999999999998E-2</c:v>
                </c:pt>
                <c:pt idx="300">
                  <c:v>7.0800000000000002E-2</c:v>
                </c:pt>
                <c:pt idx="301">
                  <c:v>6.9599999999999995E-2</c:v>
                </c:pt>
                <c:pt idx="302">
                  <c:v>6.7000000000000004E-2</c:v>
                </c:pt>
                <c:pt idx="303">
                  <c:v>6.4699999999999994E-2</c:v>
                </c:pt>
                <c:pt idx="304">
                  <c:v>6.2799999999999995E-2</c:v>
                </c:pt>
                <c:pt idx="305">
                  <c:v>6.0499999999999998E-2</c:v>
                </c:pt>
                <c:pt idx="306">
                  <c:v>5.8500000000000003E-2</c:v>
                </c:pt>
                <c:pt idx="307">
                  <c:v>5.6099999999999997E-2</c:v>
                </c:pt>
                <c:pt idx="308">
                  <c:v>5.5199999999999999E-2</c:v>
                </c:pt>
                <c:pt idx="309">
                  <c:v>5.33E-2</c:v>
                </c:pt>
                <c:pt idx="310">
                  <c:v>5.1299999999999998E-2</c:v>
                </c:pt>
                <c:pt idx="311">
                  <c:v>4.9399999999999999E-2</c:v>
                </c:pt>
                <c:pt idx="312">
                  <c:v>4.82E-2</c:v>
                </c:pt>
                <c:pt idx="313">
                  <c:v>4.6399999999999997E-2</c:v>
                </c:pt>
                <c:pt idx="314">
                  <c:v>4.4600000000000001E-2</c:v>
                </c:pt>
                <c:pt idx="315">
                  <c:v>4.2900000000000001E-2</c:v>
                </c:pt>
                <c:pt idx="316">
                  <c:v>4.1099999999999998E-2</c:v>
                </c:pt>
                <c:pt idx="317">
                  <c:v>4.0300000000000002E-2</c:v>
                </c:pt>
                <c:pt idx="318">
                  <c:v>3.8699999999999998E-2</c:v>
                </c:pt>
                <c:pt idx="319">
                  <c:v>3.73E-2</c:v>
                </c:pt>
                <c:pt idx="320">
                  <c:v>3.5999999999999997E-2</c:v>
                </c:pt>
                <c:pt idx="321">
                  <c:v>3.4500000000000003E-2</c:v>
                </c:pt>
                <c:pt idx="322">
                  <c:v>3.3000000000000002E-2</c:v>
                </c:pt>
                <c:pt idx="323">
                  <c:v>3.2300000000000002E-2</c:v>
                </c:pt>
                <c:pt idx="324">
                  <c:v>3.09E-2</c:v>
                </c:pt>
                <c:pt idx="325">
                  <c:v>2.98E-2</c:v>
                </c:pt>
                <c:pt idx="326">
                  <c:v>2.92E-2</c:v>
                </c:pt>
                <c:pt idx="327">
                  <c:v>2.7900000000000001E-2</c:v>
                </c:pt>
                <c:pt idx="328">
                  <c:v>2.7799999999999998E-2</c:v>
                </c:pt>
                <c:pt idx="329">
                  <c:v>2.6599999999999999E-2</c:v>
                </c:pt>
                <c:pt idx="330">
                  <c:v>2.5899999999999999E-2</c:v>
                </c:pt>
                <c:pt idx="331">
                  <c:v>2.5100000000000001E-2</c:v>
                </c:pt>
                <c:pt idx="332">
                  <c:v>2.46E-2</c:v>
                </c:pt>
                <c:pt idx="333">
                  <c:v>2.3400000000000001E-2</c:v>
                </c:pt>
                <c:pt idx="334">
                  <c:v>2.2800000000000001E-2</c:v>
                </c:pt>
                <c:pt idx="335">
                  <c:v>2.1700000000000001E-2</c:v>
                </c:pt>
                <c:pt idx="336">
                  <c:v>2.1000000000000001E-2</c:v>
                </c:pt>
                <c:pt idx="337">
                  <c:v>2.06E-2</c:v>
                </c:pt>
                <c:pt idx="338">
                  <c:v>2.01E-2</c:v>
                </c:pt>
                <c:pt idx="339">
                  <c:v>1.8700000000000001E-2</c:v>
                </c:pt>
                <c:pt idx="340">
                  <c:v>1.84E-2</c:v>
                </c:pt>
                <c:pt idx="341">
                  <c:v>1.7999999999999999E-2</c:v>
                </c:pt>
                <c:pt idx="342">
                  <c:v>1.7299999999999999E-2</c:v>
                </c:pt>
                <c:pt idx="343">
                  <c:v>1.7000000000000001E-2</c:v>
                </c:pt>
                <c:pt idx="344">
                  <c:v>1.6299999999999999E-2</c:v>
                </c:pt>
                <c:pt idx="345">
                  <c:v>1.4999999999999999E-2</c:v>
                </c:pt>
                <c:pt idx="346">
                  <c:v>1.46E-2</c:v>
                </c:pt>
                <c:pt idx="347">
                  <c:v>1.44E-2</c:v>
                </c:pt>
                <c:pt idx="348">
                  <c:v>1.41E-2</c:v>
                </c:pt>
                <c:pt idx="349">
                  <c:v>1.35E-2</c:v>
                </c:pt>
                <c:pt idx="350">
                  <c:v>1.2800000000000001E-2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emission!$G$1</c:f>
              <c:strCache>
                <c:ptCount val="1"/>
                <c:pt idx="0">
                  <c:v>Alexa 488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emission!$G$2:$G$577</c:f>
              <c:numCache>
                <c:formatCode>General</c:formatCode>
                <c:ptCount val="576"/>
                <c:pt idx="175">
                  <c:v>9.7999999999999997E-3</c:v>
                </c:pt>
                <c:pt idx="176">
                  <c:v>7.0000000000000001E-3</c:v>
                </c:pt>
                <c:pt idx="177">
                  <c:v>4.8999999999999998E-3</c:v>
                </c:pt>
                <c:pt idx="178">
                  <c:v>4.7999999999999996E-3</c:v>
                </c:pt>
                <c:pt idx="179">
                  <c:v>5.7000000000000002E-3</c:v>
                </c:pt>
                <c:pt idx="180">
                  <c:v>7.1000000000000004E-3</c:v>
                </c:pt>
                <c:pt idx="181">
                  <c:v>8.6E-3</c:v>
                </c:pt>
                <c:pt idx="182">
                  <c:v>1.0699999999999999E-2</c:v>
                </c:pt>
                <c:pt idx="183">
                  <c:v>1.35E-2</c:v>
                </c:pt>
                <c:pt idx="184">
                  <c:v>1.67E-2</c:v>
                </c:pt>
                <c:pt idx="185">
                  <c:v>2.1000000000000001E-2</c:v>
                </c:pt>
                <c:pt idx="186">
                  <c:v>2.58E-2</c:v>
                </c:pt>
                <c:pt idx="187">
                  <c:v>3.2199999999999999E-2</c:v>
                </c:pt>
                <c:pt idx="188">
                  <c:v>3.9399999999999998E-2</c:v>
                </c:pt>
                <c:pt idx="189">
                  <c:v>4.8500000000000001E-2</c:v>
                </c:pt>
                <c:pt idx="190">
                  <c:v>5.91E-2</c:v>
                </c:pt>
                <c:pt idx="191">
                  <c:v>7.0999999999999994E-2</c:v>
                </c:pt>
                <c:pt idx="192">
                  <c:v>8.5199999999999998E-2</c:v>
                </c:pt>
                <c:pt idx="193">
                  <c:v>0.1021</c:v>
                </c:pt>
                <c:pt idx="194">
                  <c:v>0.12189999999999999</c:v>
                </c:pt>
                <c:pt idx="195">
                  <c:v>0.1454</c:v>
                </c:pt>
                <c:pt idx="196">
                  <c:v>0.17130000000000001</c:v>
                </c:pt>
                <c:pt idx="197">
                  <c:v>0.2016</c:v>
                </c:pt>
                <c:pt idx="198">
                  <c:v>0.23530000000000001</c:v>
                </c:pt>
                <c:pt idx="199">
                  <c:v>0.27229999999999999</c:v>
                </c:pt>
                <c:pt idx="200">
                  <c:v>0.31259999999999999</c:v>
                </c:pt>
                <c:pt idx="201">
                  <c:v>0.35510000000000003</c:v>
                </c:pt>
                <c:pt idx="202">
                  <c:v>0.40050000000000002</c:v>
                </c:pt>
                <c:pt idx="203">
                  <c:v>0.44650000000000001</c:v>
                </c:pt>
                <c:pt idx="204">
                  <c:v>0.49659999999999999</c:v>
                </c:pt>
                <c:pt idx="205">
                  <c:v>0.54469999999999996</c:v>
                </c:pt>
                <c:pt idx="206">
                  <c:v>0.59609999999999996</c:v>
                </c:pt>
                <c:pt idx="207">
                  <c:v>0.64629999999999999</c:v>
                </c:pt>
                <c:pt idx="208">
                  <c:v>0.69779999999999998</c:v>
                </c:pt>
                <c:pt idx="209">
                  <c:v>0.7429</c:v>
                </c:pt>
                <c:pt idx="210">
                  <c:v>0.79110000000000003</c:v>
                </c:pt>
                <c:pt idx="211">
                  <c:v>0.83079999999999998</c:v>
                </c:pt>
                <c:pt idx="212">
                  <c:v>0.86770000000000003</c:v>
                </c:pt>
                <c:pt idx="213">
                  <c:v>0.90180000000000005</c:v>
                </c:pt>
                <c:pt idx="214">
                  <c:v>0.92869999999999997</c:v>
                </c:pt>
                <c:pt idx="215">
                  <c:v>0.9506</c:v>
                </c:pt>
                <c:pt idx="216">
                  <c:v>0.96950000000000003</c:v>
                </c:pt>
                <c:pt idx="217">
                  <c:v>0.98429999999999995</c:v>
                </c:pt>
                <c:pt idx="218">
                  <c:v>0.99470000000000003</c:v>
                </c:pt>
                <c:pt idx="219">
                  <c:v>0.99819999999999998</c:v>
                </c:pt>
                <c:pt idx="220">
                  <c:v>1</c:v>
                </c:pt>
                <c:pt idx="221">
                  <c:v>0.99619999999999997</c:v>
                </c:pt>
                <c:pt idx="222">
                  <c:v>0.98580000000000001</c:v>
                </c:pt>
                <c:pt idx="223">
                  <c:v>0.9728</c:v>
                </c:pt>
                <c:pt idx="224">
                  <c:v>0.95979999999999999</c:v>
                </c:pt>
                <c:pt idx="225">
                  <c:v>0.94279999999999997</c:v>
                </c:pt>
                <c:pt idx="226">
                  <c:v>0.92259999999999998</c:v>
                </c:pt>
                <c:pt idx="227">
                  <c:v>0.90390000000000004</c:v>
                </c:pt>
                <c:pt idx="228">
                  <c:v>0.88149999999999995</c:v>
                </c:pt>
                <c:pt idx="229">
                  <c:v>0.85960000000000003</c:v>
                </c:pt>
                <c:pt idx="230">
                  <c:v>0.83350000000000002</c:v>
                </c:pt>
                <c:pt idx="231">
                  <c:v>0.80759999999999998</c:v>
                </c:pt>
                <c:pt idx="232">
                  <c:v>0.78259999999999996</c:v>
                </c:pt>
                <c:pt idx="233">
                  <c:v>0.75460000000000005</c:v>
                </c:pt>
                <c:pt idx="234">
                  <c:v>0.72629999999999995</c:v>
                </c:pt>
                <c:pt idx="235">
                  <c:v>0.7006</c:v>
                </c:pt>
                <c:pt idx="236">
                  <c:v>0.67649999999999999</c:v>
                </c:pt>
                <c:pt idx="237">
                  <c:v>0.65059999999999996</c:v>
                </c:pt>
                <c:pt idx="238">
                  <c:v>0.62909999999999999</c:v>
                </c:pt>
                <c:pt idx="239">
                  <c:v>0.60529999999999995</c:v>
                </c:pt>
                <c:pt idx="240">
                  <c:v>0.58379999999999999</c:v>
                </c:pt>
                <c:pt idx="241">
                  <c:v>0.56189999999999996</c:v>
                </c:pt>
                <c:pt idx="242">
                  <c:v>0.54149999999999998</c:v>
                </c:pt>
                <c:pt idx="243">
                  <c:v>0.52270000000000005</c:v>
                </c:pt>
                <c:pt idx="244">
                  <c:v>0.50570000000000004</c:v>
                </c:pt>
                <c:pt idx="245">
                  <c:v>0.4899</c:v>
                </c:pt>
                <c:pt idx="246">
                  <c:v>0.47199999999999998</c:v>
                </c:pt>
                <c:pt idx="247">
                  <c:v>0.45729999999999998</c:v>
                </c:pt>
                <c:pt idx="248">
                  <c:v>0.44159999999999999</c:v>
                </c:pt>
                <c:pt idx="249">
                  <c:v>0.4274</c:v>
                </c:pt>
                <c:pt idx="250">
                  <c:v>0.4128</c:v>
                </c:pt>
                <c:pt idx="251">
                  <c:v>0.40039999999999998</c:v>
                </c:pt>
                <c:pt idx="252">
                  <c:v>0.38740000000000002</c:v>
                </c:pt>
                <c:pt idx="253">
                  <c:v>0.37659999999999999</c:v>
                </c:pt>
                <c:pt idx="254">
                  <c:v>0.36459999999999998</c:v>
                </c:pt>
                <c:pt idx="255">
                  <c:v>0.35370000000000001</c:v>
                </c:pt>
                <c:pt idx="256">
                  <c:v>0.34310000000000002</c:v>
                </c:pt>
                <c:pt idx="257">
                  <c:v>0.33239999999999997</c:v>
                </c:pt>
                <c:pt idx="258">
                  <c:v>0.32290000000000002</c:v>
                </c:pt>
                <c:pt idx="259">
                  <c:v>0.31390000000000001</c:v>
                </c:pt>
                <c:pt idx="260">
                  <c:v>0.30299999999999999</c:v>
                </c:pt>
                <c:pt idx="261">
                  <c:v>0.29289999999999999</c:v>
                </c:pt>
                <c:pt idx="262">
                  <c:v>0.28370000000000001</c:v>
                </c:pt>
                <c:pt idx="263">
                  <c:v>0.27510000000000001</c:v>
                </c:pt>
                <c:pt idx="264">
                  <c:v>0.26590000000000003</c:v>
                </c:pt>
                <c:pt idx="265">
                  <c:v>0.25790000000000002</c:v>
                </c:pt>
                <c:pt idx="266">
                  <c:v>0.25080000000000002</c:v>
                </c:pt>
                <c:pt idx="267">
                  <c:v>0.24249999999999999</c:v>
                </c:pt>
                <c:pt idx="268">
                  <c:v>0.23300000000000001</c:v>
                </c:pt>
                <c:pt idx="269">
                  <c:v>0.22489999999999999</c:v>
                </c:pt>
                <c:pt idx="270">
                  <c:v>0.2195</c:v>
                </c:pt>
                <c:pt idx="271">
                  <c:v>0.2107</c:v>
                </c:pt>
                <c:pt idx="272">
                  <c:v>0.2031</c:v>
                </c:pt>
                <c:pt idx="273">
                  <c:v>0.19489999999999999</c:v>
                </c:pt>
                <c:pt idx="274">
                  <c:v>0.188</c:v>
                </c:pt>
                <c:pt idx="275">
                  <c:v>0.18160000000000001</c:v>
                </c:pt>
                <c:pt idx="276">
                  <c:v>0.17399999999999999</c:v>
                </c:pt>
                <c:pt idx="277">
                  <c:v>0.1673</c:v>
                </c:pt>
                <c:pt idx="278">
                  <c:v>0.16139999999999999</c:v>
                </c:pt>
                <c:pt idx="279">
                  <c:v>0.155</c:v>
                </c:pt>
                <c:pt idx="280">
                  <c:v>0.1492</c:v>
                </c:pt>
                <c:pt idx="281">
                  <c:v>0.14269999999999999</c:v>
                </c:pt>
                <c:pt idx="282">
                  <c:v>0.13589999999999999</c:v>
                </c:pt>
                <c:pt idx="283">
                  <c:v>0.12939999999999999</c:v>
                </c:pt>
                <c:pt idx="284">
                  <c:v>0.12520000000000001</c:v>
                </c:pt>
                <c:pt idx="285">
                  <c:v>0.11940000000000001</c:v>
                </c:pt>
                <c:pt idx="286">
                  <c:v>0.11559999999999999</c:v>
                </c:pt>
                <c:pt idx="287">
                  <c:v>0.1114</c:v>
                </c:pt>
                <c:pt idx="288">
                  <c:v>0.1065</c:v>
                </c:pt>
                <c:pt idx="289">
                  <c:v>0.10290000000000001</c:v>
                </c:pt>
                <c:pt idx="290">
                  <c:v>9.8900000000000002E-2</c:v>
                </c:pt>
                <c:pt idx="291">
                  <c:v>9.4700000000000006E-2</c:v>
                </c:pt>
                <c:pt idx="292">
                  <c:v>9.11E-2</c:v>
                </c:pt>
                <c:pt idx="293">
                  <c:v>8.7300000000000003E-2</c:v>
                </c:pt>
                <c:pt idx="294">
                  <c:v>8.4000000000000005E-2</c:v>
                </c:pt>
                <c:pt idx="295">
                  <c:v>8.0799999999999997E-2</c:v>
                </c:pt>
                <c:pt idx="296">
                  <c:v>7.7399999999999997E-2</c:v>
                </c:pt>
                <c:pt idx="297">
                  <c:v>7.4200000000000002E-2</c:v>
                </c:pt>
                <c:pt idx="298">
                  <c:v>7.1999999999999995E-2</c:v>
                </c:pt>
                <c:pt idx="299">
                  <c:v>6.88E-2</c:v>
                </c:pt>
                <c:pt idx="300">
                  <c:v>6.6900000000000001E-2</c:v>
                </c:pt>
                <c:pt idx="301">
                  <c:v>6.4199999999999993E-2</c:v>
                </c:pt>
                <c:pt idx="302">
                  <c:v>6.2100000000000002E-2</c:v>
                </c:pt>
                <c:pt idx="303">
                  <c:v>6.0100000000000001E-2</c:v>
                </c:pt>
                <c:pt idx="304">
                  <c:v>5.7500000000000002E-2</c:v>
                </c:pt>
                <c:pt idx="305">
                  <c:v>5.5899999999999998E-2</c:v>
                </c:pt>
                <c:pt idx="306">
                  <c:v>5.3900000000000003E-2</c:v>
                </c:pt>
                <c:pt idx="307">
                  <c:v>5.11E-2</c:v>
                </c:pt>
                <c:pt idx="308">
                  <c:v>5.0099999999999999E-2</c:v>
                </c:pt>
                <c:pt idx="309">
                  <c:v>4.8000000000000001E-2</c:v>
                </c:pt>
                <c:pt idx="310">
                  <c:v>4.65E-2</c:v>
                </c:pt>
                <c:pt idx="311">
                  <c:v>4.5199999999999997E-2</c:v>
                </c:pt>
                <c:pt idx="312">
                  <c:v>4.3299999999999998E-2</c:v>
                </c:pt>
                <c:pt idx="313">
                  <c:v>4.2000000000000003E-2</c:v>
                </c:pt>
                <c:pt idx="314">
                  <c:v>4.0500000000000001E-2</c:v>
                </c:pt>
                <c:pt idx="315">
                  <c:v>3.8899999999999997E-2</c:v>
                </c:pt>
                <c:pt idx="316">
                  <c:v>3.78E-2</c:v>
                </c:pt>
                <c:pt idx="317">
                  <c:v>3.6400000000000002E-2</c:v>
                </c:pt>
                <c:pt idx="318">
                  <c:v>3.5700000000000003E-2</c:v>
                </c:pt>
                <c:pt idx="319">
                  <c:v>3.4099999999999998E-2</c:v>
                </c:pt>
                <c:pt idx="320">
                  <c:v>3.3000000000000002E-2</c:v>
                </c:pt>
                <c:pt idx="321">
                  <c:v>3.1300000000000001E-2</c:v>
                </c:pt>
                <c:pt idx="322">
                  <c:v>3.0499999999999999E-2</c:v>
                </c:pt>
                <c:pt idx="323">
                  <c:v>2.9000000000000001E-2</c:v>
                </c:pt>
                <c:pt idx="324">
                  <c:v>2.7900000000000001E-2</c:v>
                </c:pt>
                <c:pt idx="325">
                  <c:v>2.69E-2</c:v>
                </c:pt>
                <c:pt idx="326">
                  <c:v>2.5899999999999999E-2</c:v>
                </c:pt>
                <c:pt idx="327">
                  <c:v>2.4400000000000002E-2</c:v>
                </c:pt>
                <c:pt idx="328">
                  <c:v>2.3900000000000001E-2</c:v>
                </c:pt>
                <c:pt idx="329">
                  <c:v>2.2800000000000001E-2</c:v>
                </c:pt>
                <c:pt idx="330">
                  <c:v>2.1700000000000001E-2</c:v>
                </c:pt>
                <c:pt idx="331">
                  <c:v>2.1100000000000001E-2</c:v>
                </c:pt>
                <c:pt idx="332">
                  <c:v>2.0400000000000001E-2</c:v>
                </c:pt>
                <c:pt idx="333">
                  <c:v>1.9699999999999999E-2</c:v>
                </c:pt>
                <c:pt idx="334">
                  <c:v>1.9199999999999998E-2</c:v>
                </c:pt>
                <c:pt idx="335">
                  <c:v>1.8599999999999998E-2</c:v>
                </c:pt>
                <c:pt idx="336">
                  <c:v>1.83E-2</c:v>
                </c:pt>
                <c:pt idx="337">
                  <c:v>1.6899999999999998E-2</c:v>
                </c:pt>
                <c:pt idx="338">
                  <c:v>1.67E-2</c:v>
                </c:pt>
                <c:pt idx="339">
                  <c:v>1.5800000000000002E-2</c:v>
                </c:pt>
                <c:pt idx="340">
                  <c:v>1.5599999999999999E-2</c:v>
                </c:pt>
                <c:pt idx="341">
                  <c:v>1.49E-2</c:v>
                </c:pt>
                <c:pt idx="342">
                  <c:v>1.4500000000000001E-2</c:v>
                </c:pt>
                <c:pt idx="343">
                  <c:v>1.4200000000000001E-2</c:v>
                </c:pt>
                <c:pt idx="344">
                  <c:v>1.3899999999999999E-2</c:v>
                </c:pt>
                <c:pt idx="345">
                  <c:v>1.3100000000000001E-2</c:v>
                </c:pt>
                <c:pt idx="346">
                  <c:v>1.26E-2</c:v>
                </c:pt>
                <c:pt idx="347">
                  <c:v>1.2200000000000001E-2</c:v>
                </c:pt>
                <c:pt idx="348">
                  <c:v>1.18E-2</c:v>
                </c:pt>
                <c:pt idx="349">
                  <c:v>1.17E-2</c:v>
                </c:pt>
                <c:pt idx="350">
                  <c:v>1.0999999999999999E-2</c:v>
                </c:pt>
                <c:pt idx="351">
                  <c:v>1.06E-2</c:v>
                </c:pt>
                <c:pt idx="352">
                  <c:v>1.06E-2</c:v>
                </c:pt>
                <c:pt idx="353">
                  <c:v>1.01E-2</c:v>
                </c:pt>
                <c:pt idx="354">
                  <c:v>9.7999999999999997E-3</c:v>
                </c:pt>
                <c:pt idx="355">
                  <c:v>9.4000000000000004E-3</c:v>
                </c:pt>
                <c:pt idx="356">
                  <c:v>8.9999999999999993E-3</c:v>
                </c:pt>
                <c:pt idx="357">
                  <c:v>8.8000000000000005E-3</c:v>
                </c:pt>
                <c:pt idx="358">
                  <c:v>8.2000000000000007E-3</c:v>
                </c:pt>
                <c:pt idx="359">
                  <c:v>8.2000000000000007E-3</c:v>
                </c:pt>
                <c:pt idx="360">
                  <c:v>8.0000000000000002E-3</c:v>
                </c:pt>
                <c:pt idx="361">
                  <c:v>7.6E-3</c:v>
                </c:pt>
                <c:pt idx="362">
                  <c:v>7.3000000000000001E-3</c:v>
                </c:pt>
                <c:pt idx="363">
                  <c:v>7.1999999999999998E-3</c:v>
                </c:pt>
                <c:pt idx="364">
                  <c:v>7.1000000000000004E-3</c:v>
                </c:pt>
                <c:pt idx="365">
                  <c:v>7.0000000000000001E-3</c:v>
                </c:pt>
                <c:pt idx="366">
                  <c:v>6.6E-3</c:v>
                </c:pt>
                <c:pt idx="367">
                  <c:v>6.7000000000000002E-3</c:v>
                </c:pt>
                <c:pt idx="368">
                  <c:v>6.1999999999999998E-3</c:v>
                </c:pt>
                <c:pt idx="369">
                  <c:v>6.1000000000000004E-3</c:v>
                </c:pt>
                <c:pt idx="370">
                  <c:v>6.1000000000000004E-3</c:v>
                </c:pt>
                <c:pt idx="371">
                  <c:v>6.0000000000000001E-3</c:v>
                </c:pt>
                <c:pt idx="372">
                  <c:v>5.5999999999999999E-3</c:v>
                </c:pt>
                <c:pt idx="373">
                  <c:v>5.3E-3</c:v>
                </c:pt>
                <c:pt idx="374">
                  <c:v>5.1999999999999998E-3</c:v>
                </c:pt>
                <c:pt idx="375">
                  <c:v>5.1000000000000004E-3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emission!$H$1</c:f>
              <c:strCache>
                <c:ptCount val="1"/>
                <c:pt idx="0">
                  <c:v>Alexa 514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emission!$H$2:$H$577</c:f>
              <c:numCache>
                <c:formatCode>General</c:formatCode>
                <c:ptCount val="576"/>
                <c:pt idx="180">
                  <c:v>1.1000000000000001E-3</c:v>
                </c:pt>
                <c:pt idx="181">
                  <c:v>2.0000000000000001E-4</c:v>
                </c:pt>
                <c:pt idx="182">
                  <c:v>1.2999999999999999E-3</c:v>
                </c:pt>
                <c:pt idx="183">
                  <c:v>1.4E-3</c:v>
                </c:pt>
                <c:pt idx="184">
                  <c:v>1.4E-3</c:v>
                </c:pt>
                <c:pt idx="185">
                  <c:v>1.1999999999999999E-3</c:v>
                </c:pt>
                <c:pt idx="186">
                  <c:v>1.6999999999999999E-3</c:v>
                </c:pt>
                <c:pt idx="187">
                  <c:v>1.1999999999999999E-3</c:v>
                </c:pt>
                <c:pt idx="188">
                  <c:v>1.2999999999999999E-3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6.9999999999999999E-4</c:v>
                </c:pt>
                <c:pt idx="193">
                  <c:v>8.0000000000000004E-4</c:v>
                </c:pt>
                <c:pt idx="194">
                  <c:v>2.9999999999999997E-4</c:v>
                </c:pt>
                <c:pt idx="195">
                  <c:v>1E-4</c:v>
                </c:pt>
                <c:pt idx="196">
                  <c:v>2.9999999999999997E-4</c:v>
                </c:pt>
                <c:pt idx="197">
                  <c:v>1.1000000000000001E-3</c:v>
                </c:pt>
                <c:pt idx="198">
                  <c:v>1.6000000000000001E-3</c:v>
                </c:pt>
                <c:pt idx="199">
                  <c:v>2.5999999999999999E-3</c:v>
                </c:pt>
                <c:pt idx="200">
                  <c:v>3.2000000000000002E-3</c:v>
                </c:pt>
                <c:pt idx="201">
                  <c:v>4.3E-3</c:v>
                </c:pt>
                <c:pt idx="202">
                  <c:v>5.5999999999999999E-3</c:v>
                </c:pt>
                <c:pt idx="203">
                  <c:v>7.1999999999999998E-3</c:v>
                </c:pt>
                <c:pt idx="204">
                  <c:v>9.2999999999999992E-3</c:v>
                </c:pt>
                <c:pt idx="205">
                  <c:v>1.21E-2</c:v>
                </c:pt>
                <c:pt idx="206">
                  <c:v>1.4500000000000001E-2</c:v>
                </c:pt>
                <c:pt idx="207">
                  <c:v>1.95E-2</c:v>
                </c:pt>
                <c:pt idx="208">
                  <c:v>2.3400000000000001E-2</c:v>
                </c:pt>
                <c:pt idx="209">
                  <c:v>2.92E-2</c:v>
                </c:pt>
                <c:pt idx="210">
                  <c:v>3.6600000000000001E-2</c:v>
                </c:pt>
                <c:pt idx="211">
                  <c:v>4.4400000000000002E-2</c:v>
                </c:pt>
                <c:pt idx="212">
                  <c:v>5.5500000000000001E-2</c:v>
                </c:pt>
                <c:pt idx="213">
                  <c:v>6.6900000000000001E-2</c:v>
                </c:pt>
                <c:pt idx="214">
                  <c:v>8.1100000000000005E-2</c:v>
                </c:pt>
                <c:pt idx="215">
                  <c:v>9.69E-2</c:v>
                </c:pt>
                <c:pt idx="216">
                  <c:v>0.11459999999999999</c:v>
                </c:pt>
                <c:pt idx="217">
                  <c:v>0.1358</c:v>
                </c:pt>
                <c:pt idx="218">
                  <c:v>0.16300000000000001</c:v>
                </c:pt>
                <c:pt idx="219">
                  <c:v>0.1908</c:v>
                </c:pt>
                <c:pt idx="220">
                  <c:v>0.22120000000000001</c:v>
                </c:pt>
                <c:pt idx="221">
                  <c:v>0.25629999999999997</c:v>
                </c:pt>
                <c:pt idx="222">
                  <c:v>0.29099999999999998</c:v>
                </c:pt>
                <c:pt idx="223">
                  <c:v>0.3357</c:v>
                </c:pt>
                <c:pt idx="224">
                  <c:v>0.37890000000000001</c:v>
                </c:pt>
                <c:pt idx="225">
                  <c:v>0.41980000000000001</c:v>
                </c:pt>
                <c:pt idx="226">
                  <c:v>0.46700000000000003</c:v>
                </c:pt>
                <c:pt idx="227">
                  <c:v>0.51600000000000001</c:v>
                </c:pt>
                <c:pt idx="228">
                  <c:v>0.56479999999999997</c:v>
                </c:pt>
                <c:pt idx="229">
                  <c:v>0.61739999999999995</c:v>
                </c:pt>
                <c:pt idx="230">
                  <c:v>0.66790000000000005</c:v>
                </c:pt>
                <c:pt idx="231">
                  <c:v>0.71450000000000002</c:v>
                </c:pt>
                <c:pt idx="232">
                  <c:v>0.76290000000000002</c:v>
                </c:pt>
                <c:pt idx="233">
                  <c:v>0.80359999999999998</c:v>
                </c:pt>
                <c:pt idx="234">
                  <c:v>0.84470000000000001</c:v>
                </c:pt>
                <c:pt idx="235">
                  <c:v>0.88400000000000001</c:v>
                </c:pt>
                <c:pt idx="236">
                  <c:v>0.91020000000000001</c:v>
                </c:pt>
                <c:pt idx="237">
                  <c:v>0.94259999999999999</c:v>
                </c:pt>
                <c:pt idx="238">
                  <c:v>0.96089999999999998</c:v>
                </c:pt>
                <c:pt idx="239">
                  <c:v>0.98299999999999998</c:v>
                </c:pt>
                <c:pt idx="240">
                  <c:v>0.9909</c:v>
                </c:pt>
                <c:pt idx="241">
                  <c:v>0.99619999999999997</c:v>
                </c:pt>
                <c:pt idx="242">
                  <c:v>0.99780000000000002</c:v>
                </c:pt>
                <c:pt idx="243">
                  <c:v>1</c:v>
                </c:pt>
                <c:pt idx="244">
                  <c:v>0.98509999999999998</c:v>
                </c:pt>
                <c:pt idx="245">
                  <c:v>0.9839</c:v>
                </c:pt>
                <c:pt idx="246">
                  <c:v>0.96730000000000005</c:v>
                </c:pt>
                <c:pt idx="247">
                  <c:v>0.94779999999999998</c:v>
                </c:pt>
                <c:pt idx="248">
                  <c:v>0.93389999999999995</c:v>
                </c:pt>
                <c:pt idx="249">
                  <c:v>0.91500000000000004</c:v>
                </c:pt>
                <c:pt idx="250">
                  <c:v>0.88970000000000005</c:v>
                </c:pt>
                <c:pt idx="251">
                  <c:v>0.86670000000000003</c:v>
                </c:pt>
                <c:pt idx="252">
                  <c:v>0.84440000000000004</c:v>
                </c:pt>
                <c:pt idx="253">
                  <c:v>0.81920000000000004</c:v>
                </c:pt>
                <c:pt idx="254">
                  <c:v>0.79369999999999996</c:v>
                </c:pt>
                <c:pt idx="255">
                  <c:v>0.77039999999999997</c:v>
                </c:pt>
                <c:pt idx="256">
                  <c:v>0.74909999999999999</c:v>
                </c:pt>
                <c:pt idx="257">
                  <c:v>0.72140000000000004</c:v>
                </c:pt>
                <c:pt idx="258">
                  <c:v>0.69720000000000004</c:v>
                </c:pt>
                <c:pt idx="259">
                  <c:v>0.67059999999999997</c:v>
                </c:pt>
                <c:pt idx="260">
                  <c:v>0.65139999999999998</c:v>
                </c:pt>
                <c:pt idx="261">
                  <c:v>0.62909999999999999</c:v>
                </c:pt>
                <c:pt idx="262">
                  <c:v>0.60980000000000001</c:v>
                </c:pt>
                <c:pt idx="263">
                  <c:v>0.58689999999999998</c:v>
                </c:pt>
                <c:pt idx="264">
                  <c:v>0.56979999999999997</c:v>
                </c:pt>
                <c:pt idx="265">
                  <c:v>0.55289999999999995</c:v>
                </c:pt>
                <c:pt idx="266">
                  <c:v>0.53349999999999997</c:v>
                </c:pt>
                <c:pt idx="267">
                  <c:v>0.51700000000000002</c:v>
                </c:pt>
                <c:pt idx="268">
                  <c:v>0.50009999999999999</c:v>
                </c:pt>
                <c:pt idx="269">
                  <c:v>0.48759999999999998</c:v>
                </c:pt>
                <c:pt idx="270">
                  <c:v>0.47349999999999998</c:v>
                </c:pt>
                <c:pt idx="271">
                  <c:v>0.46310000000000001</c:v>
                </c:pt>
                <c:pt idx="272">
                  <c:v>0.4521</c:v>
                </c:pt>
                <c:pt idx="273">
                  <c:v>0.44059999999999999</c:v>
                </c:pt>
                <c:pt idx="274">
                  <c:v>0.42870000000000003</c:v>
                </c:pt>
                <c:pt idx="275">
                  <c:v>0.42220000000000002</c:v>
                </c:pt>
                <c:pt idx="276">
                  <c:v>0.41189999999999999</c:v>
                </c:pt>
                <c:pt idx="277">
                  <c:v>0.40429999999999999</c:v>
                </c:pt>
                <c:pt idx="278">
                  <c:v>0.39760000000000001</c:v>
                </c:pt>
                <c:pt idx="279">
                  <c:v>0.38740000000000002</c:v>
                </c:pt>
                <c:pt idx="280">
                  <c:v>0.38240000000000002</c:v>
                </c:pt>
                <c:pt idx="281">
                  <c:v>0.3765</c:v>
                </c:pt>
                <c:pt idx="282">
                  <c:v>0.36759999999999998</c:v>
                </c:pt>
                <c:pt idx="283">
                  <c:v>0.3614</c:v>
                </c:pt>
                <c:pt idx="284">
                  <c:v>0.35089999999999999</c:v>
                </c:pt>
                <c:pt idx="285">
                  <c:v>0.34449999999999997</c:v>
                </c:pt>
                <c:pt idx="286">
                  <c:v>0.33379999999999999</c:v>
                </c:pt>
                <c:pt idx="287">
                  <c:v>0.32990000000000003</c:v>
                </c:pt>
                <c:pt idx="288">
                  <c:v>0.3261</c:v>
                </c:pt>
                <c:pt idx="289">
                  <c:v>0.31309999999999999</c:v>
                </c:pt>
                <c:pt idx="290">
                  <c:v>0.30690000000000001</c:v>
                </c:pt>
                <c:pt idx="291">
                  <c:v>0.2984</c:v>
                </c:pt>
                <c:pt idx="292">
                  <c:v>0.29139999999999999</c:v>
                </c:pt>
                <c:pt idx="293">
                  <c:v>0.28149999999999997</c:v>
                </c:pt>
                <c:pt idx="294">
                  <c:v>0.27279999999999999</c:v>
                </c:pt>
                <c:pt idx="295">
                  <c:v>0.26569999999999999</c:v>
                </c:pt>
                <c:pt idx="296">
                  <c:v>0.25729999999999997</c:v>
                </c:pt>
                <c:pt idx="297">
                  <c:v>0.24940000000000001</c:v>
                </c:pt>
                <c:pt idx="298">
                  <c:v>0.2422</c:v>
                </c:pt>
                <c:pt idx="299">
                  <c:v>0.23599999999999999</c:v>
                </c:pt>
                <c:pt idx="300">
                  <c:v>0.2271</c:v>
                </c:pt>
                <c:pt idx="301">
                  <c:v>0.21870000000000001</c:v>
                </c:pt>
                <c:pt idx="302">
                  <c:v>0.21149999999999999</c:v>
                </c:pt>
                <c:pt idx="303">
                  <c:v>0.20369999999999999</c:v>
                </c:pt>
                <c:pt idx="304">
                  <c:v>0.19919999999999999</c:v>
                </c:pt>
                <c:pt idx="305">
                  <c:v>0.1903</c:v>
                </c:pt>
                <c:pt idx="306">
                  <c:v>0.18329999999999999</c:v>
                </c:pt>
                <c:pt idx="307">
                  <c:v>0.1769</c:v>
                </c:pt>
                <c:pt idx="308">
                  <c:v>0.16980000000000001</c:v>
                </c:pt>
                <c:pt idx="309">
                  <c:v>0.16320000000000001</c:v>
                </c:pt>
                <c:pt idx="310">
                  <c:v>0.1598</c:v>
                </c:pt>
                <c:pt idx="311">
                  <c:v>0.15179999999999999</c:v>
                </c:pt>
                <c:pt idx="312">
                  <c:v>0.14560000000000001</c:v>
                </c:pt>
                <c:pt idx="313">
                  <c:v>0.14019999999999999</c:v>
                </c:pt>
                <c:pt idx="314">
                  <c:v>0.1341</c:v>
                </c:pt>
                <c:pt idx="315">
                  <c:v>0.13100000000000001</c:v>
                </c:pt>
                <c:pt idx="316">
                  <c:v>0.1231</c:v>
                </c:pt>
                <c:pt idx="317">
                  <c:v>0.11940000000000001</c:v>
                </c:pt>
                <c:pt idx="318">
                  <c:v>0.115</c:v>
                </c:pt>
                <c:pt idx="319">
                  <c:v>0.111</c:v>
                </c:pt>
                <c:pt idx="320">
                  <c:v>0.10589999999999999</c:v>
                </c:pt>
                <c:pt idx="321">
                  <c:v>0.10150000000000001</c:v>
                </c:pt>
                <c:pt idx="322">
                  <c:v>9.9599999999999994E-2</c:v>
                </c:pt>
                <c:pt idx="323">
                  <c:v>9.3799999999999994E-2</c:v>
                </c:pt>
                <c:pt idx="324">
                  <c:v>9.2200000000000004E-2</c:v>
                </c:pt>
                <c:pt idx="325">
                  <c:v>8.7999999999999995E-2</c:v>
                </c:pt>
                <c:pt idx="326">
                  <c:v>8.5300000000000001E-2</c:v>
                </c:pt>
                <c:pt idx="327">
                  <c:v>8.2199999999999995E-2</c:v>
                </c:pt>
                <c:pt idx="328">
                  <c:v>7.85E-2</c:v>
                </c:pt>
                <c:pt idx="329">
                  <c:v>7.6300000000000007E-2</c:v>
                </c:pt>
                <c:pt idx="330">
                  <c:v>7.4999999999999997E-2</c:v>
                </c:pt>
                <c:pt idx="331">
                  <c:v>7.2300000000000003E-2</c:v>
                </c:pt>
                <c:pt idx="332">
                  <c:v>6.83E-2</c:v>
                </c:pt>
                <c:pt idx="333">
                  <c:v>6.6100000000000006E-2</c:v>
                </c:pt>
                <c:pt idx="334">
                  <c:v>6.4199999999999993E-2</c:v>
                </c:pt>
                <c:pt idx="335">
                  <c:v>6.2399999999999997E-2</c:v>
                </c:pt>
                <c:pt idx="336">
                  <c:v>5.9400000000000001E-2</c:v>
                </c:pt>
                <c:pt idx="337">
                  <c:v>5.7700000000000001E-2</c:v>
                </c:pt>
                <c:pt idx="338">
                  <c:v>5.4800000000000001E-2</c:v>
                </c:pt>
                <c:pt idx="339">
                  <c:v>5.3999999999999999E-2</c:v>
                </c:pt>
                <c:pt idx="340">
                  <c:v>5.2400000000000002E-2</c:v>
                </c:pt>
                <c:pt idx="341">
                  <c:v>5.0599999999999999E-2</c:v>
                </c:pt>
                <c:pt idx="342">
                  <c:v>4.8899999999999999E-2</c:v>
                </c:pt>
                <c:pt idx="343">
                  <c:v>4.7500000000000001E-2</c:v>
                </c:pt>
                <c:pt idx="344">
                  <c:v>4.4499999999999998E-2</c:v>
                </c:pt>
                <c:pt idx="345">
                  <c:v>4.3700000000000003E-2</c:v>
                </c:pt>
                <c:pt idx="346">
                  <c:v>4.19E-2</c:v>
                </c:pt>
                <c:pt idx="347">
                  <c:v>4.1099999999999998E-2</c:v>
                </c:pt>
                <c:pt idx="348">
                  <c:v>3.8899999999999997E-2</c:v>
                </c:pt>
                <c:pt idx="349">
                  <c:v>3.7999999999999999E-2</c:v>
                </c:pt>
                <c:pt idx="350">
                  <c:v>3.6299999999999999E-2</c:v>
                </c:pt>
                <c:pt idx="351">
                  <c:v>3.3099999999999997E-2</c:v>
                </c:pt>
                <c:pt idx="352">
                  <c:v>3.3799999999999997E-2</c:v>
                </c:pt>
                <c:pt idx="353">
                  <c:v>3.3399999999999999E-2</c:v>
                </c:pt>
                <c:pt idx="354">
                  <c:v>3.1199999999999999E-2</c:v>
                </c:pt>
                <c:pt idx="355">
                  <c:v>2.9499999999999998E-2</c:v>
                </c:pt>
                <c:pt idx="356">
                  <c:v>2.8400000000000002E-2</c:v>
                </c:pt>
                <c:pt idx="357">
                  <c:v>2.76E-2</c:v>
                </c:pt>
                <c:pt idx="358">
                  <c:v>2.58E-2</c:v>
                </c:pt>
                <c:pt idx="359">
                  <c:v>2.4899999999999999E-2</c:v>
                </c:pt>
                <c:pt idx="360">
                  <c:v>2.3699999999999999E-2</c:v>
                </c:pt>
                <c:pt idx="361">
                  <c:v>2.3699999999999999E-2</c:v>
                </c:pt>
                <c:pt idx="362">
                  <c:v>2.2100000000000002E-2</c:v>
                </c:pt>
                <c:pt idx="363">
                  <c:v>2.1100000000000001E-2</c:v>
                </c:pt>
                <c:pt idx="364">
                  <c:v>1.78E-2</c:v>
                </c:pt>
                <c:pt idx="365">
                  <c:v>1.9300000000000001E-2</c:v>
                </c:pt>
                <c:pt idx="366">
                  <c:v>1.72E-2</c:v>
                </c:pt>
                <c:pt idx="367">
                  <c:v>1.61E-2</c:v>
                </c:pt>
                <c:pt idx="368">
                  <c:v>1.6E-2</c:v>
                </c:pt>
                <c:pt idx="369">
                  <c:v>1.4500000000000001E-2</c:v>
                </c:pt>
                <c:pt idx="370">
                  <c:v>1.3599999999999999E-2</c:v>
                </c:pt>
                <c:pt idx="371">
                  <c:v>1.23E-2</c:v>
                </c:pt>
                <c:pt idx="372">
                  <c:v>1.18E-2</c:v>
                </c:pt>
                <c:pt idx="373">
                  <c:v>1.01E-2</c:v>
                </c:pt>
                <c:pt idx="374">
                  <c:v>1.03E-2</c:v>
                </c:pt>
                <c:pt idx="375">
                  <c:v>9.7000000000000003E-3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emission!$I$1</c:f>
              <c:strCache>
                <c:ptCount val="1"/>
                <c:pt idx="0">
                  <c:v>Alexa 532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emission!$I$2:$I$577</c:f>
              <c:numCache>
                <c:formatCode>General</c:formatCode>
                <c:ptCount val="576"/>
                <c:pt idx="220">
                  <c:v>5.7000000000000002E-2</c:v>
                </c:pt>
                <c:pt idx="221">
                  <c:v>6.3600000000000004E-2</c:v>
                </c:pt>
                <c:pt idx="222">
                  <c:v>7.3300000000000004E-2</c:v>
                </c:pt>
                <c:pt idx="223">
                  <c:v>8.6499999999999994E-2</c:v>
                </c:pt>
                <c:pt idx="224">
                  <c:v>0.1007</c:v>
                </c:pt>
                <c:pt idx="225">
                  <c:v>0.1178</c:v>
                </c:pt>
                <c:pt idx="226">
                  <c:v>0.13619999999999999</c:v>
                </c:pt>
                <c:pt idx="227">
                  <c:v>0.1603</c:v>
                </c:pt>
                <c:pt idx="228">
                  <c:v>0.18490000000000001</c:v>
                </c:pt>
                <c:pt idx="229">
                  <c:v>0.21179999999999999</c:v>
                </c:pt>
                <c:pt idx="230">
                  <c:v>0.246</c:v>
                </c:pt>
                <c:pt idx="231">
                  <c:v>0.28249999999999997</c:v>
                </c:pt>
                <c:pt idx="232">
                  <c:v>0.31990000000000002</c:v>
                </c:pt>
                <c:pt idx="233">
                  <c:v>0.35709999999999997</c:v>
                </c:pt>
                <c:pt idx="234">
                  <c:v>0.39860000000000001</c:v>
                </c:pt>
                <c:pt idx="235">
                  <c:v>0.44030000000000002</c:v>
                </c:pt>
                <c:pt idx="236">
                  <c:v>0.48420000000000002</c:v>
                </c:pt>
                <c:pt idx="237">
                  <c:v>0.52990000000000004</c:v>
                </c:pt>
                <c:pt idx="238">
                  <c:v>0.57720000000000005</c:v>
                </c:pt>
                <c:pt idx="239">
                  <c:v>0.62070000000000003</c:v>
                </c:pt>
                <c:pt idx="240">
                  <c:v>0.66590000000000005</c:v>
                </c:pt>
                <c:pt idx="241">
                  <c:v>0.71120000000000005</c:v>
                </c:pt>
                <c:pt idx="242">
                  <c:v>0.75729999999999997</c:v>
                </c:pt>
                <c:pt idx="243">
                  <c:v>0.79420000000000002</c:v>
                </c:pt>
                <c:pt idx="244">
                  <c:v>0.83489999999999998</c:v>
                </c:pt>
                <c:pt idx="245">
                  <c:v>0.86680000000000001</c:v>
                </c:pt>
                <c:pt idx="246">
                  <c:v>0.89710000000000001</c:v>
                </c:pt>
                <c:pt idx="247">
                  <c:v>0.9234</c:v>
                </c:pt>
                <c:pt idx="248">
                  <c:v>0.94450000000000001</c:v>
                </c:pt>
                <c:pt idx="249">
                  <c:v>0.96120000000000005</c:v>
                </c:pt>
                <c:pt idx="250">
                  <c:v>0.97809999999999997</c:v>
                </c:pt>
                <c:pt idx="251">
                  <c:v>0.98970000000000002</c:v>
                </c:pt>
                <c:pt idx="252">
                  <c:v>0.99609999999999999</c:v>
                </c:pt>
                <c:pt idx="253">
                  <c:v>1</c:v>
                </c:pt>
                <c:pt idx="254">
                  <c:v>0.99760000000000004</c:v>
                </c:pt>
                <c:pt idx="255">
                  <c:v>0.99229999999999996</c:v>
                </c:pt>
                <c:pt idx="256">
                  <c:v>0.98740000000000006</c:v>
                </c:pt>
                <c:pt idx="257">
                  <c:v>0.97699999999999998</c:v>
                </c:pt>
                <c:pt idx="258">
                  <c:v>0.96579999999999999</c:v>
                </c:pt>
                <c:pt idx="259">
                  <c:v>0.94889999999999997</c:v>
                </c:pt>
                <c:pt idx="260">
                  <c:v>0.92930000000000001</c:v>
                </c:pt>
                <c:pt idx="261">
                  <c:v>0.91069999999999995</c:v>
                </c:pt>
                <c:pt idx="262">
                  <c:v>0.89280000000000004</c:v>
                </c:pt>
                <c:pt idx="263">
                  <c:v>0.87</c:v>
                </c:pt>
                <c:pt idx="264">
                  <c:v>0.8458</c:v>
                </c:pt>
                <c:pt idx="265">
                  <c:v>0.82509999999999994</c:v>
                </c:pt>
                <c:pt idx="266">
                  <c:v>0.80130000000000001</c:v>
                </c:pt>
                <c:pt idx="267">
                  <c:v>0.77559999999999996</c:v>
                </c:pt>
                <c:pt idx="268">
                  <c:v>0.75509999999999999</c:v>
                </c:pt>
                <c:pt idx="269">
                  <c:v>0.73060000000000003</c:v>
                </c:pt>
                <c:pt idx="270">
                  <c:v>0.70779999999999998</c:v>
                </c:pt>
                <c:pt idx="271">
                  <c:v>0.68440000000000001</c:v>
                </c:pt>
                <c:pt idx="272">
                  <c:v>0.66069999999999995</c:v>
                </c:pt>
                <c:pt idx="273">
                  <c:v>0.63970000000000005</c:v>
                </c:pt>
                <c:pt idx="274">
                  <c:v>0.61970000000000003</c:v>
                </c:pt>
                <c:pt idx="275">
                  <c:v>0.59689999999999999</c:v>
                </c:pt>
                <c:pt idx="276">
                  <c:v>0.57899999999999996</c:v>
                </c:pt>
                <c:pt idx="277">
                  <c:v>0.56420000000000003</c:v>
                </c:pt>
                <c:pt idx="278">
                  <c:v>0.54390000000000005</c:v>
                </c:pt>
                <c:pt idx="279">
                  <c:v>0.52600000000000002</c:v>
                </c:pt>
                <c:pt idx="280">
                  <c:v>0.51139999999999997</c:v>
                </c:pt>
                <c:pt idx="281">
                  <c:v>0.49380000000000002</c:v>
                </c:pt>
                <c:pt idx="282">
                  <c:v>0.4798</c:v>
                </c:pt>
                <c:pt idx="283">
                  <c:v>0.46460000000000001</c:v>
                </c:pt>
                <c:pt idx="284">
                  <c:v>0.45029999999999998</c:v>
                </c:pt>
                <c:pt idx="285">
                  <c:v>0.43909999999999999</c:v>
                </c:pt>
                <c:pt idx="286">
                  <c:v>0.42830000000000001</c:v>
                </c:pt>
                <c:pt idx="287">
                  <c:v>0.41270000000000001</c:v>
                </c:pt>
                <c:pt idx="288">
                  <c:v>0.4047</c:v>
                </c:pt>
                <c:pt idx="289">
                  <c:v>0.39350000000000002</c:v>
                </c:pt>
                <c:pt idx="290">
                  <c:v>0.38169999999999998</c:v>
                </c:pt>
                <c:pt idx="291">
                  <c:v>0.372</c:v>
                </c:pt>
                <c:pt idx="292">
                  <c:v>0.36280000000000001</c:v>
                </c:pt>
                <c:pt idx="293">
                  <c:v>0.35189999999999999</c:v>
                </c:pt>
                <c:pt idx="294">
                  <c:v>0.34389999999999998</c:v>
                </c:pt>
                <c:pt idx="295">
                  <c:v>0.33789999999999998</c:v>
                </c:pt>
                <c:pt idx="296">
                  <c:v>0.32590000000000002</c:v>
                </c:pt>
                <c:pt idx="297">
                  <c:v>0.316</c:v>
                </c:pt>
                <c:pt idx="298">
                  <c:v>0.30680000000000002</c:v>
                </c:pt>
                <c:pt idx="299">
                  <c:v>0.3</c:v>
                </c:pt>
                <c:pt idx="300">
                  <c:v>0.29049999999999998</c:v>
                </c:pt>
                <c:pt idx="301">
                  <c:v>0.28439999999999999</c:v>
                </c:pt>
                <c:pt idx="302">
                  <c:v>0.2757</c:v>
                </c:pt>
                <c:pt idx="303">
                  <c:v>0.26850000000000002</c:v>
                </c:pt>
                <c:pt idx="304">
                  <c:v>0.26069999999999999</c:v>
                </c:pt>
                <c:pt idx="305">
                  <c:v>0.25540000000000002</c:v>
                </c:pt>
                <c:pt idx="306">
                  <c:v>0.2475</c:v>
                </c:pt>
                <c:pt idx="307">
                  <c:v>0.2404</c:v>
                </c:pt>
                <c:pt idx="308">
                  <c:v>0.2331</c:v>
                </c:pt>
                <c:pt idx="309">
                  <c:v>0.2258</c:v>
                </c:pt>
                <c:pt idx="310">
                  <c:v>0.2175</c:v>
                </c:pt>
                <c:pt idx="311">
                  <c:v>0.21190000000000001</c:v>
                </c:pt>
                <c:pt idx="312">
                  <c:v>0.20419999999999999</c:v>
                </c:pt>
                <c:pt idx="313">
                  <c:v>0.19750000000000001</c:v>
                </c:pt>
                <c:pt idx="314">
                  <c:v>0.19139999999999999</c:v>
                </c:pt>
                <c:pt idx="315">
                  <c:v>0.18559999999999999</c:v>
                </c:pt>
                <c:pt idx="316">
                  <c:v>0.1807</c:v>
                </c:pt>
                <c:pt idx="317">
                  <c:v>0.17430000000000001</c:v>
                </c:pt>
                <c:pt idx="318">
                  <c:v>0.1694</c:v>
                </c:pt>
                <c:pt idx="319">
                  <c:v>0.1618</c:v>
                </c:pt>
                <c:pt idx="320">
                  <c:v>0.15709999999999999</c:v>
                </c:pt>
                <c:pt idx="321">
                  <c:v>0.15229999999999999</c:v>
                </c:pt>
                <c:pt idx="322">
                  <c:v>0.14649999999999999</c:v>
                </c:pt>
                <c:pt idx="323">
                  <c:v>0.1404</c:v>
                </c:pt>
                <c:pt idx="324">
                  <c:v>0.1356</c:v>
                </c:pt>
                <c:pt idx="325">
                  <c:v>0.12939999999999999</c:v>
                </c:pt>
                <c:pt idx="326">
                  <c:v>0.1249</c:v>
                </c:pt>
                <c:pt idx="327">
                  <c:v>0.1221</c:v>
                </c:pt>
                <c:pt idx="328">
                  <c:v>0.1183</c:v>
                </c:pt>
                <c:pt idx="329">
                  <c:v>0.1123</c:v>
                </c:pt>
                <c:pt idx="330">
                  <c:v>0.1089</c:v>
                </c:pt>
                <c:pt idx="331">
                  <c:v>0.105</c:v>
                </c:pt>
                <c:pt idx="332">
                  <c:v>0.1013</c:v>
                </c:pt>
                <c:pt idx="333">
                  <c:v>9.7799999999999998E-2</c:v>
                </c:pt>
                <c:pt idx="334">
                  <c:v>9.35E-2</c:v>
                </c:pt>
                <c:pt idx="335">
                  <c:v>0.09</c:v>
                </c:pt>
                <c:pt idx="336">
                  <c:v>8.6499999999999994E-2</c:v>
                </c:pt>
                <c:pt idx="337">
                  <c:v>8.43E-2</c:v>
                </c:pt>
                <c:pt idx="338">
                  <c:v>8.1000000000000003E-2</c:v>
                </c:pt>
                <c:pt idx="339">
                  <c:v>7.8299999999999995E-2</c:v>
                </c:pt>
                <c:pt idx="340">
                  <c:v>7.5200000000000003E-2</c:v>
                </c:pt>
                <c:pt idx="341">
                  <c:v>7.3099999999999998E-2</c:v>
                </c:pt>
                <c:pt idx="342">
                  <c:v>7.0699999999999999E-2</c:v>
                </c:pt>
                <c:pt idx="343">
                  <c:v>6.7400000000000002E-2</c:v>
                </c:pt>
                <c:pt idx="344">
                  <c:v>6.4500000000000002E-2</c:v>
                </c:pt>
                <c:pt idx="345">
                  <c:v>6.2100000000000002E-2</c:v>
                </c:pt>
                <c:pt idx="346">
                  <c:v>5.9900000000000002E-2</c:v>
                </c:pt>
                <c:pt idx="347">
                  <c:v>5.6599999999999998E-2</c:v>
                </c:pt>
                <c:pt idx="348">
                  <c:v>5.4399999999999997E-2</c:v>
                </c:pt>
                <c:pt idx="349">
                  <c:v>5.21E-2</c:v>
                </c:pt>
                <c:pt idx="350">
                  <c:v>5.0799999999999998E-2</c:v>
                </c:pt>
                <c:pt idx="351">
                  <c:v>4.9399999999999999E-2</c:v>
                </c:pt>
                <c:pt idx="352">
                  <c:v>4.7E-2</c:v>
                </c:pt>
                <c:pt idx="353">
                  <c:v>4.7399999999999998E-2</c:v>
                </c:pt>
                <c:pt idx="354">
                  <c:v>4.5999999999999999E-2</c:v>
                </c:pt>
                <c:pt idx="355">
                  <c:v>4.4999999999999998E-2</c:v>
                </c:pt>
                <c:pt idx="356">
                  <c:v>4.3700000000000003E-2</c:v>
                </c:pt>
                <c:pt idx="357">
                  <c:v>4.2200000000000001E-2</c:v>
                </c:pt>
                <c:pt idx="358">
                  <c:v>4.0800000000000003E-2</c:v>
                </c:pt>
                <c:pt idx="359">
                  <c:v>3.9800000000000002E-2</c:v>
                </c:pt>
                <c:pt idx="360">
                  <c:v>3.8199999999999998E-2</c:v>
                </c:pt>
                <c:pt idx="361">
                  <c:v>3.7100000000000001E-2</c:v>
                </c:pt>
                <c:pt idx="362">
                  <c:v>3.6200000000000003E-2</c:v>
                </c:pt>
                <c:pt idx="363">
                  <c:v>3.49E-2</c:v>
                </c:pt>
                <c:pt idx="364">
                  <c:v>3.4200000000000001E-2</c:v>
                </c:pt>
                <c:pt idx="365">
                  <c:v>3.3799999999999997E-2</c:v>
                </c:pt>
                <c:pt idx="366">
                  <c:v>3.27E-2</c:v>
                </c:pt>
                <c:pt idx="367">
                  <c:v>3.1600000000000003E-2</c:v>
                </c:pt>
                <c:pt idx="368">
                  <c:v>3.04E-2</c:v>
                </c:pt>
                <c:pt idx="369">
                  <c:v>3.0599999999999999E-2</c:v>
                </c:pt>
                <c:pt idx="370">
                  <c:v>2.8899999999999999E-2</c:v>
                </c:pt>
                <c:pt idx="371">
                  <c:v>2.7900000000000001E-2</c:v>
                </c:pt>
                <c:pt idx="372">
                  <c:v>2.75E-2</c:v>
                </c:pt>
                <c:pt idx="373">
                  <c:v>2.5999999999999999E-2</c:v>
                </c:pt>
                <c:pt idx="374">
                  <c:v>2.5499999999999998E-2</c:v>
                </c:pt>
                <c:pt idx="375">
                  <c:v>2.4899999999999999E-2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emission!$J$1</c:f>
              <c:strCache>
                <c:ptCount val="1"/>
                <c:pt idx="0">
                  <c:v>Cy3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emission!$J$2:$J$577</c:f>
              <c:numCache>
                <c:formatCode>General</c:formatCode>
                <c:ptCount val="576"/>
                <c:pt idx="200">
                  <c:v>6.1999999999999998E-3</c:v>
                </c:pt>
                <c:pt idx="201">
                  <c:v>6.7999999999999996E-3</c:v>
                </c:pt>
                <c:pt idx="202">
                  <c:v>7.1000000000000004E-3</c:v>
                </c:pt>
                <c:pt idx="203">
                  <c:v>7.1999999999999998E-3</c:v>
                </c:pt>
                <c:pt idx="204">
                  <c:v>7.7999999999999996E-3</c:v>
                </c:pt>
                <c:pt idx="205">
                  <c:v>8.3000000000000001E-3</c:v>
                </c:pt>
                <c:pt idx="206">
                  <c:v>8.6E-3</c:v>
                </c:pt>
                <c:pt idx="207">
                  <c:v>9.1000000000000004E-3</c:v>
                </c:pt>
                <c:pt idx="208">
                  <c:v>9.1999999999999998E-3</c:v>
                </c:pt>
                <c:pt idx="209">
                  <c:v>9.4000000000000004E-3</c:v>
                </c:pt>
                <c:pt idx="210">
                  <c:v>1.03E-2</c:v>
                </c:pt>
                <c:pt idx="211">
                  <c:v>1.03E-2</c:v>
                </c:pt>
                <c:pt idx="212">
                  <c:v>1.0500000000000001E-2</c:v>
                </c:pt>
                <c:pt idx="213">
                  <c:v>1.0500000000000001E-2</c:v>
                </c:pt>
                <c:pt idx="214">
                  <c:v>1.0500000000000001E-2</c:v>
                </c:pt>
                <c:pt idx="215">
                  <c:v>1.0800000000000001E-2</c:v>
                </c:pt>
                <c:pt idx="216">
                  <c:v>1.0999999999999999E-2</c:v>
                </c:pt>
                <c:pt idx="217">
                  <c:v>1.0800000000000001E-2</c:v>
                </c:pt>
                <c:pt idx="218">
                  <c:v>1.11E-2</c:v>
                </c:pt>
                <c:pt idx="219">
                  <c:v>1.14E-2</c:v>
                </c:pt>
                <c:pt idx="220">
                  <c:v>1.14E-2</c:v>
                </c:pt>
                <c:pt idx="221">
                  <c:v>1.1299999999999999E-2</c:v>
                </c:pt>
                <c:pt idx="222">
                  <c:v>1.17E-2</c:v>
                </c:pt>
                <c:pt idx="223">
                  <c:v>1.21E-2</c:v>
                </c:pt>
                <c:pt idx="224">
                  <c:v>1.2E-2</c:v>
                </c:pt>
                <c:pt idx="225">
                  <c:v>1.26E-2</c:v>
                </c:pt>
                <c:pt idx="226">
                  <c:v>1.2999999999999999E-2</c:v>
                </c:pt>
                <c:pt idx="227">
                  <c:v>1.3599999999999999E-2</c:v>
                </c:pt>
                <c:pt idx="228">
                  <c:v>1.44E-2</c:v>
                </c:pt>
                <c:pt idx="229">
                  <c:v>1.55E-2</c:v>
                </c:pt>
                <c:pt idx="230">
                  <c:v>1.6299999999999999E-2</c:v>
                </c:pt>
                <c:pt idx="231">
                  <c:v>1.8100000000000002E-2</c:v>
                </c:pt>
                <c:pt idx="232">
                  <c:v>1.9599999999999999E-2</c:v>
                </c:pt>
                <c:pt idx="233">
                  <c:v>2.1899999999999999E-2</c:v>
                </c:pt>
                <c:pt idx="234">
                  <c:v>2.4799999999999999E-2</c:v>
                </c:pt>
                <c:pt idx="235">
                  <c:v>2.8299999999999999E-2</c:v>
                </c:pt>
                <c:pt idx="236">
                  <c:v>3.2500000000000001E-2</c:v>
                </c:pt>
                <c:pt idx="237">
                  <c:v>3.85E-2</c:v>
                </c:pt>
                <c:pt idx="238">
                  <c:v>4.4699999999999997E-2</c:v>
                </c:pt>
                <c:pt idx="239">
                  <c:v>5.16E-2</c:v>
                </c:pt>
                <c:pt idx="240">
                  <c:v>6.1100000000000002E-2</c:v>
                </c:pt>
                <c:pt idx="241">
                  <c:v>7.3200000000000001E-2</c:v>
                </c:pt>
                <c:pt idx="242">
                  <c:v>8.7099999999999997E-2</c:v>
                </c:pt>
                <c:pt idx="243">
                  <c:v>0.1038</c:v>
                </c:pt>
                <c:pt idx="244">
                  <c:v>0.1226</c:v>
                </c:pt>
                <c:pt idx="245">
                  <c:v>0.1464</c:v>
                </c:pt>
                <c:pt idx="246">
                  <c:v>0.17510000000000001</c:v>
                </c:pt>
                <c:pt idx="247">
                  <c:v>0.20619999999999999</c:v>
                </c:pt>
                <c:pt idx="248">
                  <c:v>0.24629999999999999</c:v>
                </c:pt>
                <c:pt idx="249">
                  <c:v>0.2883</c:v>
                </c:pt>
                <c:pt idx="250">
                  <c:v>0.33510000000000001</c:v>
                </c:pt>
                <c:pt idx="251">
                  <c:v>0.38300000000000001</c:v>
                </c:pt>
                <c:pt idx="252">
                  <c:v>0.44080000000000003</c:v>
                </c:pt>
                <c:pt idx="253">
                  <c:v>0.50090000000000001</c:v>
                </c:pt>
                <c:pt idx="254">
                  <c:v>0.5625</c:v>
                </c:pt>
                <c:pt idx="255">
                  <c:v>0.62180000000000002</c:v>
                </c:pt>
                <c:pt idx="256">
                  <c:v>0.68400000000000005</c:v>
                </c:pt>
                <c:pt idx="257">
                  <c:v>0.73839999999999995</c:v>
                </c:pt>
                <c:pt idx="258">
                  <c:v>0.79569999999999996</c:v>
                </c:pt>
                <c:pt idx="259">
                  <c:v>0.8468</c:v>
                </c:pt>
                <c:pt idx="260">
                  <c:v>0.88719999999999999</c:v>
                </c:pt>
                <c:pt idx="261">
                  <c:v>0.92849999999999999</c:v>
                </c:pt>
                <c:pt idx="262">
                  <c:v>0.95409999999999995</c:v>
                </c:pt>
                <c:pt idx="263">
                  <c:v>0.97650000000000003</c:v>
                </c:pt>
                <c:pt idx="264">
                  <c:v>0.99099999999999999</c:v>
                </c:pt>
                <c:pt idx="265">
                  <c:v>0.99960000000000004</c:v>
                </c:pt>
                <c:pt idx="266">
                  <c:v>1</c:v>
                </c:pt>
                <c:pt idx="267">
                  <c:v>0.99009999999999998</c:v>
                </c:pt>
                <c:pt idx="268">
                  <c:v>0.97929999999999995</c:v>
                </c:pt>
                <c:pt idx="269">
                  <c:v>0.95920000000000005</c:v>
                </c:pt>
                <c:pt idx="270">
                  <c:v>0.9335</c:v>
                </c:pt>
                <c:pt idx="271">
                  <c:v>0.90849999999999997</c:v>
                </c:pt>
                <c:pt idx="272">
                  <c:v>0.88109999999999999</c:v>
                </c:pt>
                <c:pt idx="273">
                  <c:v>0.84409999999999996</c:v>
                </c:pt>
                <c:pt idx="274">
                  <c:v>0.81169999999999998</c:v>
                </c:pt>
                <c:pt idx="275">
                  <c:v>0.77559999999999996</c:v>
                </c:pt>
                <c:pt idx="276">
                  <c:v>0.73860000000000003</c:v>
                </c:pt>
                <c:pt idx="277">
                  <c:v>0.7087</c:v>
                </c:pt>
                <c:pt idx="278">
                  <c:v>0.67320000000000002</c:v>
                </c:pt>
                <c:pt idx="279">
                  <c:v>0.63870000000000005</c:v>
                </c:pt>
                <c:pt idx="280">
                  <c:v>0.60909999999999997</c:v>
                </c:pt>
                <c:pt idx="281">
                  <c:v>0.58199999999999996</c:v>
                </c:pt>
                <c:pt idx="282">
                  <c:v>0.55449999999999999</c:v>
                </c:pt>
                <c:pt idx="283">
                  <c:v>0.52810000000000001</c:v>
                </c:pt>
                <c:pt idx="284">
                  <c:v>0.50549999999999995</c:v>
                </c:pt>
                <c:pt idx="285">
                  <c:v>0.48349999999999999</c:v>
                </c:pt>
                <c:pt idx="286">
                  <c:v>0.46110000000000001</c:v>
                </c:pt>
                <c:pt idx="287">
                  <c:v>0.44180000000000003</c:v>
                </c:pt>
                <c:pt idx="288">
                  <c:v>0.42470000000000002</c:v>
                </c:pt>
                <c:pt idx="289">
                  <c:v>0.40939999999999999</c:v>
                </c:pt>
                <c:pt idx="290">
                  <c:v>0.39510000000000001</c:v>
                </c:pt>
                <c:pt idx="291">
                  <c:v>0.38450000000000001</c:v>
                </c:pt>
                <c:pt idx="292">
                  <c:v>0.3705</c:v>
                </c:pt>
                <c:pt idx="293">
                  <c:v>0.3634</c:v>
                </c:pt>
                <c:pt idx="294">
                  <c:v>0.35549999999999998</c:v>
                </c:pt>
                <c:pt idx="295">
                  <c:v>0.34799999999999998</c:v>
                </c:pt>
                <c:pt idx="296">
                  <c:v>0.34239999999999998</c:v>
                </c:pt>
                <c:pt idx="297">
                  <c:v>0.33839999999999998</c:v>
                </c:pt>
                <c:pt idx="298">
                  <c:v>0.33339999999999997</c:v>
                </c:pt>
                <c:pt idx="299">
                  <c:v>0.32940000000000003</c:v>
                </c:pt>
                <c:pt idx="300">
                  <c:v>0.32590000000000002</c:v>
                </c:pt>
                <c:pt idx="301">
                  <c:v>0.3236</c:v>
                </c:pt>
                <c:pt idx="302">
                  <c:v>0.31979999999999997</c:v>
                </c:pt>
                <c:pt idx="303">
                  <c:v>0.31790000000000002</c:v>
                </c:pt>
                <c:pt idx="304">
                  <c:v>0.3165</c:v>
                </c:pt>
                <c:pt idx="305">
                  <c:v>0.31080000000000002</c:v>
                </c:pt>
                <c:pt idx="306">
                  <c:v>0.30790000000000001</c:v>
                </c:pt>
                <c:pt idx="307">
                  <c:v>0.3049</c:v>
                </c:pt>
                <c:pt idx="308">
                  <c:v>0.3009</c:v>
                </c:pt>
                <c:pt idx="309">
                  <c:v>0.29599999999999999</c:v>
                </c:pt>
                <c:pt idx="310">
                  <c:v>0.29120000000000001</c:v>
                </c:pt>
                <c:pt idx="311">
                  <c:v>0.28370000000000001</c:v>
                </c:pt>
                <c:pt idx="312">
                  <c:v>0.27879999999999999</c:v>
                </c:pt>
                <c:pt idx="313">
                  <c:v>0.2722</c:v>
                </c:pt>
                <c:pt idx="314">
                  <c:v>0.2621</c:v>
                </c:pt>
                <c:pt idx="315">
                  <c:v>0.25779999999999997</c:v>
                </c:pt>
                <c:pt idx="316">
                  <c:v>0.24879999999999999</c:v>
                </c:pt>
                <c:pt idx="317">
                  <c:v>0.24079999999999999</c:v>
                </c:pt>
                <c:pt idx="318">
                  <c:v>0.23100000000000001</c:v>
                </c:pt>
                <c:pt idx="319">
                  <c:v>0.2225</c:v>
                </c:pt>
                <c:pt idx="320">
                  <c:v>0.21529999999999999</c:v>
                </c:pt>
                <c:pt idx="321">
                  <c:v>0.20660000000000001</c:v>
                </c:pt>
                <c:pt idx="322">
                  <c:v>0.19719999999999999</c:v>
                </c:pt>
                <c:pt idx="323">
                  <c:v>0.18959999999999999</c:v>
                </c:pt>
                <c:pt idx="324">
                  <c:v>0.18079999999999999</c:v>
                </c:pt>
                <c:pt idx="325">
                  <c:v>0.17380000000000001</c:v>
                </c:pt>
                <c:pt idx="326">
                  <c:v>0.16550000000000001</c:v>
                </c:pt>
                <c:pt idx="327">
                  <c:v>0.158</c:v>
                </c:pt>
                <c:pt idx="328">
                  <c:v>0.15010000000000001</c:v>
                </c:pt>
                <c:pt idx="329">
                  <c:v>0.1434</c:v>
                </c:pt>
                <c:pt idx="330">
                  <c:v>0.13650000000000001</c:v>
                </c:pt>
                <c:pt idx="331">
                  <c:v>0.12959999999999999</c:v>
                </c:pt>
                <c:pt idx="332">
                  <c:v>0.1244</c:v>
                </c:pt>
                <c:pt idx="333">
                  <c:v>0.1178</c:v>
                </c:pt>
                <c:pt idx="334">
                  <c:v>0.1134</c:v>
                </c:pt>
                <c:pt idx="335">
                  <c:v>0.1081</c:v>
                </c:pt>
                <c:pt idx="336">
                  <c:v>0.10249999999999999</c:v>
                </c:pt>
                <c:pt idx="337">
                  <c:v>9.7199999999999995E-2</c:v>
                </c:pt>
                <c:pt idx="338">
                  <c:v>9.2700000000000005E-2</c:v>
                </c:pt>
                <c:pt idx="339">
                  <c:v>8.8900000000000007E-2</c:v>
                </c:pt>
                <c:pt idx="340">
                  <c:v>8.5300000000000001E-2</c:v>
                </c:pt>
                <c:pt idx="341">
                  <c:v>8.1600000000000006E-2</c:v>
                </c:pt>
                <c:pt idx="342">
                  <c:v>7.8100000000000003E-2</c:v>
                </c:pt>
                <c:pt idx="343">
                  <c:v>7.5200000000000003E-2</c:v>
                </c:pt>
                <c:pt idx="344">
                  <c:v>7.1999999999999995E-2</c:v>
                </c:pt>
                <c:pt idx="345">
                  <c:v>6.9599999999999995E-2</c:v>
                </c:pt>
                <c:pt idx="346">
                  <c:v>6.6000000000000003E-2</c:v>
                </c:pt>
                <c:pt idx="347">
                  <c:v>6.3299999999999995E-2</c:v>
                </c:pt>
                <c:pt idx="348">
                  <c:v>6.1499999999999999E-2</c:v>
                </c:pt>
                <c:pt idx="349">
                  <c:v>5.9299999999999999E-2</c:v>
                </c:pt>
                <c:pt idx="350">
                  <c:v>5.6599999999999998E-2</c:v>
                </c:pt>
                <c:pt idx="351">
                  <c:v>5.4399999999999997E-2</c:v>
                </c:pt>
                <c:pt idx="352">
                  <c:v>5.2600000000000001E-2</c:v>
                </c:pt>
                <c:pt idx="353">
                  <c:v>5.16E-2</c:v>
                </c:pt>
                <c:pt idx="354">
                  <c:v>4.9000000000000002E-2</c:v>
                </c:pt>
                <c:pt idx="355">
                  <c:v>4.7199999999999999E-2</c:v>
                </c:pt>
                <c:pt idx="356">
                  <c:v>4.5600000000000002E-2</c:v>
                </c:pt>
                <c:pt idx="357">
                  <c:v>4.4699999999999997E-2</c:v>
                </c:pt>
                <c:pt idx="358">
                  <c:v>4.2000000000000003E-2</c:v>
                </c:pt>
                <c:pt idx="359">
                  <c:v>4.1099999999999998E-2</c:v>
                </c:pt>
                <c:pt idx="360">
                  <c:v>3.9800000000000002E-2</c:v>
                </c:pt>
                <c:pt idx="361">
                  <c:v>3.7999999999999999E-2</c:v>
                </c:pt>
                <c:pt idx="362">
                  <c:v>3.73E-2</c:v>
                </c:pt>
                <c:pt idx="363">
                  <c:v>3.5400000000000001E-2</c:v>
                </c:pt>
                <c:pt idx="364">
                  <c:v>3.4799999999999998E-2</c:v>
                </c:pt>
                <c:pt idx="365">
                  <c:v>3.3000000000000002E-2</c:v>
                </c:pt>
                <c:pt idx="366">
                  <c:v>3.2199999999999999E-2</c:v>
                </c:pt>
                <c:pt idx="367">
                  <c:v>3.0499999999999999E-2</c:v>
                </c:pt>
                <c:pt idx="368">
                  <c:v>0.03</c:v>
                </c:pt>
                <c:pt idx="369">
                  <c:v>2.87E-2</c:v>
                </c:pt>
                <c:pt idx="370">
                  <c:v>2.7699999999999999E-2</c:v>
                </c:pt>
                <c:pt idx="371">
                  <c:v>2.6100000000000002E-2</c:v>
                </c:pt>
                <c:pt idx="372">
                  <c:v>2.5700000000000001E-2</c:v>
                </c:pt>
                <c:pt idx="373">
                  <c:v>2.4400000000000002E-2</c:v>
                </c:pt>
                <c:pt idx="374">
                  <c:v>2.3400000000000001E-2</c:v>
                </c:pt>
                <c:pt idx="375">
                  <c:v>2.2200000000000001E-2</c:v>
                </c:pt>
                <c:pt idx="376">
                  <c:v>2.1399999999999999E-2</c:v>
                </c:pt>
                <c:pt idx="377">
                  <c:v>2.0799999999999999E-2</c:v>
                </c:pt>
                <c:pt idx="378">
                  <c:v>1.9400000000000001E-2</c:v>
                </c:pt>
                <c:pt idx="379">
                  <c:v>1.8700000000000001E-2</c:v>
                </c:pt>
                <c:pt idx="380">
                  <c:v>1.8100000000000002E-2</c:v>
                </c:pt>
                <c:pt idx="381">
                  <c:v>1.72E-2</c:v>
                </c:pt>
                <c:pt idx="382">
                  <c:v>1.6899999999999998E-2</c:v>
                </c:pt>
                <c:pt idx="383">
                  <c:v>1.5299999999999999E-2</c:v>
                </c:pt>
                <c:pt idx="384">
                  <c:v>1.49E-2</c:v>
                </c:pt>
                <c:pt idx="385">
                  <c:v>1.4200000000000001E-2</c:v>
                </c:pt>
                <c:pt idx="386">
                  <c:v>1.3599999999999999E-2</c:v>
                </c:pt>
                <c:pt idx="387">
                  <c:v>1.3100000000000001E-2</c:v>
                </c:pt>
                <c:pt idx="388">
                  <c:v>1.2800000000000001E-2</c:v>
                </c:pt>
                <c:pt idx="389">
                  <c:v>1.24E-2</c:v>
                </c:pt>
                <c:pt idx="390">
                  <c:v>1.15E-2</c:v>
                </c:pt>
                <c:pt idx="391">
                  <c:v>1.11E-2</c:v>
                </c:pt>
                <c:pt idx="392">
                  <c:v>1.0500000000000001E-2</c:v>
                </c:pt>
                <c:pt idx="393">
                  <c:v>1.06E-2</c:v>
                </c:pt>
                <c:pt idx="394">
                  <c:v>0.01</c:v>
                </c:pt>
                <c:pt idx="395">
                  <c:v>9.2999999999999992E-3</c:v>
                </c:pt>
                <c:pt idx="396">
                  <c:v>9.2999999999999992E-3</c:v>
                </c:pt>
                <c:pt idx="397">
                  <c:v>8.5000000000000006E-3</c:v>
                </c:pt>
                <c:pt idx="398">
                  <c:v>8.3000000000000001E-3</c:v>
                </c:pt>
                <c:pt idx="399">
                  <c:v>8.2000000000000007E-3</c:v>
                </c:pt>
                <c:pt idx="400">
                  <c:v>7.9000000000000008E-3</c:v>
                </c:pt>
                <c:pt idx="401">
                  <c:v>7.7000000000000002E-3</c:v>
                </c:pt>
                <c:pt idx="402">
                  <c:v>7.3000000000000001E-3</c:v>
                </c:pt>
                <c:pt idx="403">
                  <c:v>7.1000000000000004E-3</c:v>
                </c:pt>
                <c:pt idx="404">
                  <c:v>6.7000000000000002E-3</c:v>
                </c:pt>
                <c:pt idx="405">
                  <c:v>6.4000000000000003E-3</c:v>
                </c:pt>
                <c:pt idx="406">
                  <c:v>6.0000000000000001E-3</c:v>
                </c:pt>
                <c:pt idx="407">
                  <c:v>5.4999999999999997E-3</c:v>
                </c:pt>
                <c:pt idx="408">
                  <c:v>5.4000000000000003E-3</c:v>
                </c:pt>
                <c:pt idx="409">
                  <c:v>5.3E-3</c:v>
                </c:pt>
                <c:pt idx="410">
                  <c:v>4.7999999999999996E-3</c:v>
                </c:pt>
                <c:pt idx="411">
                  <c:v>5.0000000000000001E-3</c:v>
                </c:pt>
                <c:pt idx="412">
                  <c:v>4.3E-3</c:v>
                </c:pt>
                <c:pt idx="413">
                  <c:v>4.4999999999999997E-3</c:v>
                </c:pt>
                <c:pt idx="414">
                  <c:v>4.1999999999999997E-3</c:v>
                </c:pt>
                <c:pt idx="415">
                  <c:v>3.8999999999999998E-3</c:v>
                </c:pt>
                <c:pt idx="416">
                  <c:v>4.0000000000000001E-3</c:v>
                </c:pt>
                <c:pt idx="417">
                  <c:v>3.7000000000000002E-3</c:v>
                </c:pt>
                <c:pt idx="418">
                  <c:v>3.5999999999999999E-3</c:v>
                </c:pt>
                <c:pt idx="419">
                  <c:v>3.2000000000000002E-3</c:v>
                </c:pt>
                <c:pt idx="420">
                  <c:v>2.8999999999999998E-3</c:v>
                </c:pt>
                <c:pt idx="421">
                  <c:v>3.0000000000000001E-3</c:v>
                </c:pt>
                <c:pt idx="422">
                  <c:v>2.8999999999999998E-3</c:v>
                </c:pt>
                <c:pt idx="423">
                  <c:v>2.8999999999999998E-3</c:v>
                </c:pt>
                <c:pt idx="424">
                  <c:v>2.7000000000000001E-3</c:v>
                </c:pt>
                <c:pt idx="425">
                  <c:v>2.5000000000000001E-3</c:v>
                </c:pt>
                <c:pt idx="426">
                  <c:v>2.5000000000000001E-3</c:v>
                </c:pt>
                <c:pt idx="427">
                  <c:v>2.5999999999999999E-3</c:v>
                </c:pt>
                <c:pt idx="428">
                  <c:v>2.3E-3</c:v>
                </c:pt>
                <c:pt idx="429">
                  <c:v>2.0999999999999999E-3</c:v>
                </c:pt>
                <c:pt idx="430">
                  <c:v>2.0999999999999999E-3</c:v>
                </c:pt>
                <c:pt idx="431">
                  <c:v>2E-3</c:v>
                </c:pt>
                <c:pt idx="432">
                  <c:v>2.0999999999999999E-3</c:v>
                </c:pt>
                <c:pt idx="433">
                  <c:v>2E-3</c:v>
                </c:pt>
                <c:pt idx="434">
                  <c:v>1.8E-3</c:v>
                </c:pt>
                <c:pt idx="435">
                  <c:v>1.8E-3</c:v>
                </c:pt>
                <c:pt idx="436">
                  <c:v>1.8E-3</c:v>
                </c:pt>
                <c:pt idx="437">
                  <c:v>1.6000000000000001E-3</c:v>
                </c:pt>
                <c:pt idx="438">
                  <c:v>1.6000000000000001E-3</c:v>
                </c:pt>
                <c:pt idx="439">
                  <c:v>1.5E-3</c:v>
                </c:pt>
                <c:pt idx="440">
                  <c:v>1.4E-3</c:v>
                </c:pt>
                <c:pt idx="441">
                  <c:v>1.5E-3</c:v>
                </c:pt>
                <c:pt idx="442">
                  <c:v>1.4E-3</c:v>
                </c:pt>
                <c:pt idx="443">
                  <c:v>1.4E-3</c:v>
                </c:pt>
                <c:pt idx="444">
                  <c:v>1.1999999999999999E-3</c:v>
                </c:pt>
                <c:pt idx="445">
                  <c:v>1.2999999999999999E-3</c:v>
                </c:pt>
                <c:pt idx="446">
                  <c:v>1.1999999999999999E-3</c:v>
                </c:pt>
                <c:pt idx="447">
                  <c:v>1.1000000000000001E-3</c:v>
                </c:pt>
                <c:pt idx="448">
                  <c:v>1E-3</c:v>
                </c:pt>
                <c:pt idx="449">
                  <c:v>1.1000000000000001E-3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8.9999999999999998E-4</c:v>
                </c:pt>
                <c:pt idx="454">
                  <c:v>8.0000000000000004E-4</c:v>
                </c:pt>
                <c:pt idx="455">
                  <c:v>1E-3</c:v>
                </c:pt>
                <c:pt idx="456">
                  <c:v>8.9999999999999998E-4</c:v>
                </c:pt>
                <c:pt idx="457">
                  <c:v>6.9999999999999999E-4</c:v>
                </c:pt>
                <c:pt idx="458">
                  <c:v>6.9999999999999999E-4</c:v>
                </c:pt>
                <c:pt idx="459">
                  <c:v>8.0000000000000004E-4</c:v>
                </c:pt>
                <c:pt idx="460">
                  <c:v>5.9999999999999995E-4</c:v>
                </c:pt>
                <c:pt idx="461">
                  <c:v>5.9999999999999995E-4</c:v>
                </c:pt>
                <c:pt idx="462">
                  <c:v>5.9999999999999995E-4</c:v>
                </c:pt>
                <c:pt idx="463">
                  <c:v>5.0000000000000001E-4</c:v>
                </c:pt>
                <c:pt idx="464">
                  <c:v>5.9999999999999995E-4</c:v>
                </c:pt>
                <c:pt idx="465">
                  <c:v>5.9999999999999995E-4</c:v>
                </c:pt>
                <c:pt idx="466">
                  <c:v>5.0000000000000001E-4</c:v>
                </c:pt>
                <c:pt idx="467">
                  <c:v>5.0000000000000001E-4</c:v>
                </c:pt>
                <c:pt idx="468">
                  <c:v>5.9999999999999995E-4</c:v>
                </c:pt>
                <c:pt idx="469">
                  <c:v>5.0000000000000001E-4</c:v>
                </c:pt>
                <c:pt idx="470">
                  <c:v>5.0000000000000001E-4</c:v>
                </c:pt>
                <c:pt idx="471">
                  <c:v>5.0000000000000001E-4</c:v>
                </c:pt>
                <c:pt idx="472">
                  <c:v>5.0000000000000001E-4</c:v>
                </c:pt>
                <c:pt idx="473">
                  <c:v>5.0000000000000001E-4</c:v>
                </c:pt>
                <c:pt idx="474">
                  <c:v>5.0000000000000001E-4</c:v>
                </c:pt>
                <c:pt idx="475">
                  <c:v>4.0000000000000002E-4</c:v>
                </c:pt>
                <c:pt idx="476">
                  <c:v>5.0000000000000001E-4</c:v>
                </c:pt>
                <c:pt idx="477">
                  <c:v>4.0000000000000002E-4</c:v>
                </c:pt>
                <c:pt idx="478">
                  <c:v>4.0000000000000002E-4</c:v>
                </c:pt>
                <c:pt idx="479">
                  <c:v>4.0000000000000002E-4</c:v>
                </c:pt>
                <c:pt idx="480">
                  <c:v>2.9999999999999997E-4</c:v>
                </c:pt>
                <c:pt idx="481">
                  <c:v>4.0000000000000002E-4</c:v>
                </c:pt>
                <c:pt idx="482">
                  <c:v>4.0000000000000002E-4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2.0000000000000001E-4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2.0000000000000001E-4</c:v>
                </c:pt>
                <c:pt idx="493">
                  <c:v>2.0000000000000001E-4</c:v>
                </c:pt>
                <c:pt idx="494">
                  <c:v>2.0000000000000001E-4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1E-4</c:v>
                </c:pt>
                <c:pt idx="498">
                  <c:v>2.0000000000000001E-4</c:v>
                </c:pt>
                <c:pt idx="499">
                  <c:v>2.0000000000000001E-4</c:v>
                </c:pt>
                <c:pt idx="500">
                  <c:v>2.0000000000000001E-4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emission!$K$1</c:f>
              <c:strCache>
                <c:ptCount val="1"/>
                <c:pt idx="0">
                  <c:v>Alexa 555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emission!$K$2:$K$577</c:f>
              <c:numCache>
                <c:formatCode>General</c:formatCode>
                <c:ptCount val="576"/>
                <c:pt idx="235">
                  <c:v>1.9300000000000001E-2</c:v>
                </c:pt>
                <c:pt idx="236">
                  <c:v>2.0799999999999999E-2</c:v>
                </c:pt>
                <c:pt idx="237">
                  <c:v>2.3199999999999998E-2</c:v>
                </c:pt>
                <c:pt idx="238">
                  <c:v>2.5100000000000001E-2</c:v>
                </c:pt>
                <c:pt idx="239">
                  <c:v>3.0499999999999999E-2</c:v>
                </c:pt>
                <c:pt idx="240">
                  <c:v>3.7199999999999997E-2</c:v>
                </c:pt>
                <c:pt idx="241">
                  <c:v>4.2900000000000001E-2</c:v>
                </c:pt>
                <c:pt idx="242">
                  <c:v>5.4300000000000001E-2</c:v>
                </c:pt>
                <c:pt idx="243">
                  <c:v>6.4799999999999996E-2</c:v>
                </c:pt>
                <c:pt idx="244">
                  <c:v>7.9299999999999995E-2</c:v>
                </c:pt>
                <c:pt idx="245">
                  <c:v>9.5899999999999999E-2</c:v>
                </c:pt>
                <c:pt idx="246">
                  <c:v>0.11609999999999999</c:v>
                </c:pt>
                <c:pt idx="247">
                  <c:v>0.14000000000000001</c:v>
                </c:pt>
                <c:pt idx="248">
                  <c:v>0.16689999999999999</c:v>
                </c:pt>
                <c:pt idx="249">
                  <c:v>0.1961</c:v>
                </c:pt>
                <c:pt idx="250">
                  <c:v>0.2374</c:v>
                </c:pt>
                <c:pt idx="251">
                  <c:v>0.27529999999999999</c:v>
                </c:pt>
                <c:pt idx="252">
                  <c:v>0.32150000000000001</c:v>
                </c:pt>
                <c:pt idx="253">
                  <c:v>0.37169999999999997</c:v>
                </c:pt>
                <c:pt idx="254">
                  <c:v>0.42430000000000001</c:v>
                </c:pt>
                <c:pt idx="255">
                  <c:v>0.48580000000000001</c:v>
                </c:pt>
                <c:pt idx="256">
                  <c:v>0.54510000000000003</c:v>
                </c:pt>
                <c:pt idx="257">
                  <c:v>0.60029999999999994</c:v>
                </c:pt>
                <c:pt idx="258">
                  <c:v>0.66739999999999999</c:v>
                </c:pt>
                <c:pt idx="259">
                  <c:v>0.72589999999999999</c:v>
                </c:pt>
                <c:pt idx="260">
                  <c:v>0.77980000000000005</c:v>
                </c:pt>
                <c:pt idx="261">
                  <c:v>0.82709999999999995</c:v>
                </c:pt>
                <c:pt idx="262">
                  <c:v>0.87290000000000001</c:v>
                </c:pt>
                <c:pt idx="263">
                  <c:v>0.91290000000000004</c:v>
                </c:pt>
                <c:pt idx="264">
                  <c:v>0.94830000000000003</c:v>
                </c:pt>
                <c:pt idx="265">
                  <c:v>0.97040000000000004</c:v>
                </c:pt>
                <c:pt idx="266">
                  <c:v>0.98880000000000001</c:v>
                </c:pt>
                <c:pt idx="267">
                  <c:v>0.99690000000000001</c:v>
                </c:pt>
                <c:pt idx="268">
                  <c:v>1</c:v>
                </c:pt>
                <c:pt idx="269">
                  <c:v>0.99229999999999996</c:v>
                </c:pt>
                <c:pt idx="270">
                  <c:v>0.97860000000000003</c:v>
                </c:pt>
                <c:pt idx="271">
                  <c:v>0.96460000000000001</c:v>
                </c:pt>
                <c:pt idx="272">
                  <c:v>0.94810000000000005</c:v>
                </c:pt>
                <c:pt idx="273">
                  <c:v>0.92649999999999999</c:v>
                </c:pt>
                <c:pt idx="274">
                  <c:v>0.88900000000000001</c:v>
                </c:pt>
                <c:pt idx="275">
                  <c:v>0.86219999999999997</c:v>
                </c:pt>
                <c:pt idx="276">
                  <c:v>0.83609999999999995</c:v>
                </c:pt>
                <c:pt idx="277">
                  <c:v>0.79920000000000002</c:v>
                </c:pt>
                <c:pt idx="278">
                  <c:v>0.76780000000000004</c:v>
                </c:pt>
                <c:pt idx="279">
                  <c:v>0.73839999999999995</c:v>
                </c:pt>
                <c:pt idx="280">
                  <c:v>0.70469999999999999</c:v>
                </c:pt>
                <c:pt idx="281">
                  <c:v>0.68089999999999995</c:v>
                </c:pt>
                <c:pt idx="282">
                  <c:v>0.65049999999999997</c:v>
                </c:pt>
                <c:pt idx="283">
                  <c:v>0.628</c:v>
                </c:pt>
                <c:pt idx="284">
                  <c:v>0.59719999999999995</c:v>
                </c:pt>
                <c:pt idx="285">
                  <c:v>0.57240000000000002</c:v>
                </c:pt>
                <c:pt idx="286">
                  <c:v>0.54910000000000003</c:v>
                </c:pt>
                <c:pt idx="287">
                  <c:v>0.52339999999999998</c:v>
                </c:pt>
                <c:pt idx="288">
                  <c:v>0.50890000000000002</c:v>
                </c:pt>
                <c:pt idx="289">
                  <c:v>0.48849999999999999</c:v>
                </c:pt>
                <c:pt idx="290">
                  <c:v>0.47439999999999999</c:v>
                </c:pt>
                <c:pt idx="291">
                  <c:v>0.4627</c:v>
                </c:pt>
                <c:pt idx="292">
                  <c:v>0.45219999999999999</c:v>
                </c:pt>
                <c:pt idx="293">
                  <c:v>0.437</c:v>
                </c:pt>
                <c:pt idx="294">
                  <c:v>0.432</c:v>
                </c:pt>
                <c:pt idx="295">
                  <c:v>0.42449999999999999</c:v>
                </c:pt>
                <c:pt idx="296">
                  <c:v>0.41770000000000002</c:v>
                </c:pt>
                <c:pt idx="297">
                  <c:v>0.41470000000000001</c:v>
                </c:pt>
                <c:pt idx="298">
                  <c:v>0.41349999999999998</c:v>
                </c:pt>
                <c:pt idx="299">
                  <c:v>0.4083</c:v>
                </c:pt>
                <c:pt idx="300">
                  <c:v>0.40539999999999998</c:v>
                </c:pt>
                <c:pt idx="301">
                  <c:v>0.4073</c:v>
                </c:pt>
                <c:pt idx="302">
                  <c:v>0.40210000000000001</c:v>
                </c:pt>
                <c:pt idx="303">
                  <c:v>0.4073</c:v>
                </c:pt>
                <c:pt idx="304">
                  <c:v>0.40279999999999999</c:v>
                </c:pt>
                <c:pt idx="305">
                  <c:v>0.40639999999999998</c:v>
                </c:pt>
                <c:pt idx="306">
                  <c:v>0.40839999999999999</c:v>
                </c:pt>
                <c:pt idx="307">
                  <c:v>0.4017</c:v>
                </c:pt>
                <c:pt idx="308">
                  <c:v>0.40150000000000002</c:v>
                </c:pt>
                <c:pt idx="309">
                  <c:v>0.40360000000000001</c:v>
                </c:pt>
                <c:pt idx="310">
                  <c:v>0.39829999999999999</c:v>
                </c:pt>
                <c:pt idx="311">
                  <c:v>0.39929999999999999</c:v>
                </c:pt>
                <c:pt idx="312">
                  <c:v>0.39319999999999999</c:v>
                </c:pt>
                <c:pt idx="313">
                  <c:v>0.3841</c:v>
                </c:pt>
                <c:pt idx="314">
                  <c:v>0.3841</c:v>
                </c:pt>
                <c:pt idx="315">
                  <c:v>0.37669999999999998</c:v>
                </c:pt>
                <c:pt idx="316">
                  <c:v>0.36859999999999998</c:v>
                </c:pt>
                <c:pt idx="317">
                  <c:v>0.35899999999999999</c:v>
                </c:pt>
                <c:pt idx="318">
                  <c:v>0.35149999999999998</c:v>
                </c:pt>
                <c:pt idx="319">
                  <c:v>0.34179999999999999</c:v>
                </c:pt>
                <c:pt idx="320">
                  <c:v>0.33810000000000001</c:v>
                </c:pt>
                <c:pt idx="321">
                  <c:v>0.32819999999999999</c:v>
                </c:pt>
                <c:pt idx="322">
                  <c:v>0.31440000000000001</c:v>
                </c:pt>
                <c:pt idx="323">
                  <c:v>0.30599999999999999</c:v>
                </c:pt>
                <c:pt idx="324">
                  <c:v>0.29089999999999999</c:v>
                </c:pt>
                <c:pt idx="325">
                  <c:v>0.2893</c:v>
                </c:pt>
                <c:pt idx="326">
                  <c:v>0.27339999999999998</c:v>
                </c:pt>
                <c:pt idx="327">
                  <c:v>0.26429999999999998</c:v>
                </c:pt>
                <c:pt idx="328">
                  <c:v>0.25459999999999999</c:v>
                </c:pt>
                <c:pt idx="329">
                  <c:v>0.24279999999999999</c:v>
                </c:pt>
                <c:pt idx="330">
                  <c:v>0.23430000000000001</c:v>
                </c:pt>
                <c:pt idx="331">
                  <c:v>0.22559999999999999</c:v>
                </c:pt>
                <c:pt idx="332">
                  <c:v>0.2165</c:v>
                </c:pt>
                <c:pt idx="333">
                  <c:v>0.2117</c:v>
                </c:pt>
                <c:pt idx="334">
                  <c:v>0.2001</c:v>
                </c:pt>
                <c:pt idx="335">
                  <c:v>0.19450000000000001</c:v>
                </c:pt>
                <c:pt idx="336">
                  <c:v>0.18729999999999999</c:v>
                </c:pt>
                <c:pt idx="337">
                  <c:v>0.18160000000000001</c:v>
                </c:pt>
                <c:pt idx="338">
                  <c:v>0.17280000000000001</c:v>
                </c:pt>
                <c:pt idx="339">
                  <c:v>0.1681</c:v>
                </c:pt>
                <c:pt idx="340">
                  <c:v>0.1585</c:v>
                </c:pt>
                <c:pt idx="341">
                  <c:v>0.15279999999999999</c:v>
                </c:pt>
                <c:pt idx="342">
                  <c:v>0.1482</c:v>
                </c:pt>
                <c:pt idx="343">
                  <c:v>0.14530000000000001</c:v>
                </c:pt>
                <c:pt idx="344">
                  <c:v>0.1391</c:v>
                </c:pt>
                <c:pt idx="345">
                  <c:v>0.13719999999999999</c:v>
                </c:pt>
                <c:pt idx="346">
                  <c:v>0.13170000000000001</c:v>
                </c:pt>
                <c:pt idx="347">
                  <c:v>0.1275</c:v>
                </c:pt>
                <c:pt idx="348">
                  <c:v>0.1227</c:v>
                </c:pt>
                <c:pt idx="349">
                  <c:v>0.12039999999999999</c:v>
                </c:pt>
                <c:pt idx="350">
                  <c:v>0.12</c:v>
                </c:pt>
                <c:pt idx="351">
                  <c:v>0.115</c:v>
                </c:pt>
                <c:pt idx="352">
                  <c:v>0.11210000000000001</c:v>
                </c:pt>
                <c:pt idx="353">
                  <c:v>0.1086</c:v>
                </c:pt>
                <c:pt idx="354">
                  <c:v>0.108</c:v>
                </c:pt>
                <c:pt idx="355">
                  <c:v>0.10340000000000001</c:v>
                </c:pt>
                <c:pt idx="356">
                  <c:v>0.1038</c:v>
                </c:pt>
                <c:pt idx="357">
                  <c:v>9.9500000000000005E-2</c:v>
                </c:pt>
                <c:pt idx="358">
                  <c:v>9.64E-2</c:v>
                </c:pt>
                <c:pt idx="359">
                  <c:v>9.5399999999999999E-2</c:v>
                </c:pt>
                <c:pt idx="360">
                  <c:v>9.5200000000000007E-2</c:v>
                </c:pt>
                <c:pt idx="361">
                  <c:v>9.0899999999999995E-2</c:v>
                </c:pt>
                <c:pt idx="362">
                  <c:v>8.8400000000000006E-2</c:v>
                </c:pt>
                <c:pt idx="363">
                  <c:v>9.11E-2</c:v>
                </c:pt>
                <c:pt idx="364">
                  <c:v>8.6199999999999999E-2</c:v>
                </c:pt>
                <c:pt idx="365">
                  <c:v>8.4500000000000006E-2</c:v>
                </c:pt>
                <c:pt idx="366">
                  <c:v>8.4099999999999994E-2</c:v>
                </c:pt>
                <c:pt idx="367">
                  <c:v>8.1000000000000003E-2</c:v>
                </c:pt>
                <c:pt idx="368">
                  <c:v>7.6700000000000004E-2</c:v>
                </c:pt>
                <c:pt idx="369">
                  <c:v>7.7799999999999994E-2</c:v>
                </c:pt>
                <c:pt idx="370">
                  <c:v>7.6899999999999996E-2</c:v>
                </c:pt>
                <c:pt idx="371">
                  <c:v>7.3800000000000004E-2</c:v>
                </c:pt>
                <c:pt idx="372">
                  <c:v>7.1499999999999994E-2</c:v>
                </c:pt>
                <c:pt idx="373">
                  <c:v>6.8500000000000005E-2</c:v>
                </c:pt>
                <c:pt idx="374">
                  <c:v>6.7500000000000004E-2</c:v>
                </c:pt>
                <c:pt idx="375">
                  <c:v>6.7299999999999999E-2</c:v>
                </c:pt>
                <c:pt idx="376">
                  <c:v>6.5100000000000005E-2</c:v>
                </c:pt>
                <c:pt idx="377">
                  <c:v>6.13E-2</c:v>
                </c:pt>
                <c:pt idx="378">
                  <c:v>6.1899999999999997E-2</c:v>
                </c:pt>
                <c:pt idx="379">
                  <c:v>5.9200000000000003E-2</c:v>
                </c:pt>
                <c:pt idx="380">
                  <c:v>5.9299999999999999E-2</c:v>
                </c:pt>
                <c:pt idx="381">
                  <c:v>5.5599999999999997E-2</c:v>
                </c:pt>
                <c:pt idx="382">
                  <c:v>5.1200000000000002E-2</c:v>
                </c:pt>
                <c:pt idx="383">
                  <c:v>5.1999999999999998E-2</c:v>
                </c:pt>
                <c:pt idx="384">
                  <c:v>5.2699999999999997E-2</c:v>
                </c:pt>
                <c:pt idx="385">
                  <c:v>4.9299999999999997E-2</c:v>
                </c:pt>
                <c:pt idx="386">
                  <c:v>4.7199999999999999E-2</c:v>
                </c:pt>
                <c:pt idx="387">
                  <c:v>4.6699999999999998E-2</c:v>
                </c:pt>
                <c:pt idx="388">
                  <c:v>4.3999999999999997E-2</c:v>
                </c:pt>
                <c:pt idx="389">
                  <c:v>4.3200000000000002E-2</c:v>
                </c:pt>
                <c:pt idx="390">
                  <c:v>4.1500000000000002E-2</c:v>
                </c:pt>
                <c:pt idx="391">
                  <c:v>3.8399999999999997E-2</c:v>
                </c:pt>
                <c:pt idx="392">
                  <c:v>3.9300000000000002E-2</c:v>
                </c:pt>
                <c:pt idx="393">
                  <c:v>3.7199999999999997E-2</c:v>
                </c:pt>
                <c:pt idx="394">
                  <c:v>3.4599999999999999E-2</c:v>
                </c:pt>
                <c:pt idx="395">
                  <c:v>3.5400000000000001E-2</c:v>
                </c:pt>
                <c:pt idx="396">
                  <c:v>3.1E-2</c:v>
                </c:pt>
                <c:pt idx="397">
                  <c:v>3.1099999999999999E-2</c:v>
                </c:pt>
                <c:pt idx="398">
                  <c:v>3.1300000000000001E-2</c:v>
                </c:pt>
                <c:pt idx="399">
                  <c:v>2.9000000000000001E-2</c:v>
                </c:pt>
                <c:pt idx="400">
                  <c:v>2.8500000000000001E-2</c:v>
                </c:pt>
                <c:pt idx="401">
                  <c:v>2.8799999999999999E-2</c:v>
                </c:pt>
                <c:pt idx="402">
                  <c:v>2.69E-2</c:v>
                </c:pt>
                <c:pt idx="403">
                  <c:v>2.5399999999999999E-2</c:v>
                </c:pt>
                <c:pt idx="404">
                  <c:v>2.4799999999999999E-2</c:v>
                </c:pt>
                <c:pt idx="405">
                  <c:v>2.35E-2</c:v>
                </c:pt>
                <c:pt idx="406">
                  <c:v>2.1700000000000001E-2</c:v>
                </c:pt>
                <c:pt idx="407">
                  <c:v>2.2200000000000001E-2</c:v>
                </c:pt>
                <c:pt idx="408">
                  <c:v>0.02</c:v>
                </c:pt>
                <c:pt idx="409">
                  <c:v>1.83E-2</c:v>
                </c:pt>
                <c:pt idx="410">
                  <c:v>2.1100000000000001E-2</c:v>
                </c:pt>
                <c:pt idx="411">
                  <c:v>1.8499999999999999E-2</c:v>
                </c:pt>
                <c:pt idx="412">
                  <c:v>1.9199999999999998E-2</c:v>
                </c:pt>
                <c:pt idx="413">
                  <c:v>1.8100000000000002E-2</c:v>
                </c:pt>
                <c:pt idx="414">
                  <c:v>1.6500000000000001E-2</c:v>
                </c:pt>
                <c:pt idx="415">
                  <c:v>1.5800000000000002E-2</c:v>
                </c:pt>
                <c:pt idx="416">
                  <c:v>1.5599999999999999E-2</c:v>
                </c:pt>
                <c:pt idx="417">
                  <c:v>1.44E-2</c:v>
                </c:pt>
                <c:pt idx="418">
                  <c:v>1.5299999999999999E-2</c:v>
                </c:pt>
                <c:pt idx="419">
                  <c:v>1.2500000000000001E-2</c:v>
                </c:pt>
                <c:pt idx="420">
                  <c:v>1.5100000000000001E-2</c:v>
                </c:pt>
                <c:pt idx="421">
                  <c:v>1.1900000000000001E-2</c:v>
                </c:pt>
                <c:pt idx="422">
                  <c:v>1.2999999999999999E-2</c:v>
                </c:pt>
                <c:pt idx="423">
                  <c:v>1.29E-2</c:v>
                </c:pt>
                <c:pt idx="424">
                  <c:v>1.3100000000000001E-2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emission!$L$1</c:f>
              <c:strCache>
                <c:ptCount val="1"/>
                <c:pt idx="0">
                  <c:v>Alexa 546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emission!$L$2:$L$577</c:f>
              <c:numCache>
                <c:formatCode>General</c:formatCode>
                <c:ptCount val="576"/>
                <c:pt idx="230">
                  <c:v>2.7E-2</c:v>
                </c:pt>
                <c:pt idx="231">
                  <c:v>1.89E-2</c:v>
                </c:pt>
                <c:pt idx="232">
                  <c:v>1.0500000000000001E-2</c:v>
                </c:pt>
                <c:pt idx="233">
                  <c:v>8.0999999999999996E-3</c:v>
                </c:pt>
                <c:pt idx="234">
                  <c:v>8.5000000000000006E-3</c:v>
                </c:pt>
                <c:pt idx="235">
                  <c:v>9.4999999999999998E-3</c:v>
                </c:pt>
                <c:pt idx="236">
                  <c:v>1.1599999999999999E-2</c:v>
                </c:pt>
                <c:pt idx="237">
                  <c:v>1.3599999999999999E-2</c:v>
                </c:pt>
                <c:pt idx="238">
                  <c:v>1.5299999999999999E-2</c:v>
                </c:pt>
                <c:pt idx="239">
                  <c:v>1.8499999999999999E-2</c:v>
                </c:pt>
                <c:pt idx="240">
                  <c:v>2.18E-2</c:v>
                </c:pt>
                <c:pt idx="241">
                  <c:v>2.5999999999999999E-2</c:v>
                </c:pt>
                <c:pt idx="242">
                  <c:v>3.1399999999999997E-2</c:v>
                </c:pt>
                <c:pt idx="243">
                  <c:v>3.6900000000000002E-2</c:v>
                </c:pt>
                <c:pt idx="244">
                  <c:v>4.3299999999999998E-2</c:v>
                </c:pt>
                <c:pt idx="245">
                  <c:v>5.1400000000000001E-2</c:v>
                </c:pt>
                <c:pt idx="246">
                  <c:v>6.3200000000000006E-2</c:v>
                </c:pt>
                <c:pt idx="247">
                  <c:v>7.5300000000000006E-2</c:v>
                </c:pt>
                <c:pt idx="248">
                  <c:v>9.2999999999999999E-2</c:v>
                </c:pt>
                <c:pt idx="249">
                  <c:v>0.1108</c:v>
                </c:pt>
                <c:pt idx="250">
                  <c:v>0.1336</c:v>
                </c:pt>
                <c:pt idx="251">
                  <c:v>0.15770000000000001</c:v>
                </c:pt>
                <c:pt idx="252">
                  <c:v>0.18629999999999999</c:v>
                </c:pt>
                <c:pt idx="253">
                  <c:v>0.21829999999999999</c:v>
                </c:pt>
                <c:pt idx="254">
                  <c:v>0.25459999999999999</c:v>
                </c:pt>
                <c:pt idx="255">
                  <c:v>0.29349999999999998</c:v>
                </c:pt>
                <c:pt idx="256">
                  <c:v>0.33789999999999998</c:v>
                </c:pt>
                <c:pt idx="257">
                  <c:v>0.38490000000000002</c:v>
                </c:pt>
                <c:pt idx="258">
                  <c:v>0.42920000000000003</c:v>
                </c:pt>
                <c:pt idx="259">
                  <c:v>0.47910000000000003</c:v>
                </c:pt>
                <c:pt idx="260">
                  <c:v>0.53010000000000002</c:v>
                </c:pt>
                <c:pt idx="261">
                  <c:v>0.58989999999999998</c:v>
                </c:pt>
                <c:pt idx="262">
                  <c:v>0.64849999999999997</c:v>
                </c:pt>
                <c:pt idx="263">
                  <c:v>0.70379999999999998</c:v>
                </c:pt>
                <c:pt idx="264">
                  <c:v>0.75580000000000003</c:v>
                </c:pt>
                <c:pt idx="265">
                  <c:v>0.80310000000000004</c:v>
                </c:pt>
                <c:pt idx="266">
                  <c:v>0.84419999999999995</c:v>
                </c:pt>
                <c:pt idx="267">
                  <c:v>0.89</c:v>
                </c:pt>
                <c:pt idx="268">
                  <c:v>0.92279999999999995</c:v>
                </c:pt>
                <c:pt idx="269">
                  <c:v>0.95150000000000001</c:v>
                </c:pt>
                <c:pt idx="270">
                  <c:v>0.9728</c:v>
                </c:pt>
                <c:pt idx="271">
                  <c:v>0.98829999999999996</c:v>
                </c:pt>
                <c:pt idx="272">
                  <c:v>1</c:v>
                </c:pt>
                <c:pt idx="273">
                  <c:v>0.99729999999999996</c:v>
                </c:pt>
                <c:pt idx="274">
                  <c:v>0.99339999999999995</c:v>
                </c:pt>
                <c:pt idx="275">
                  <c:v>0.98380000000000001</c:v>
                </c:pt>
                <c:pt idx="276">
                  <c:v>0.97629999999999995</c:v>
                </c:pt>
                <c:pt idx="277">
                  <c:v>0.94769999999999999</c:v>
                </c:pt>
                <c:pt idx="278">
                  <c:v>0.92669999999999997</c:v>
                </c:pt>
                <c:pt idx="279">
                  <c:v>0.90349999999999997</c:v>
                </c:pt>
                <c:pt idx="280">
                  <c:v>0.87090000000000001</c:v>
                </c:pt>
                <c:pt idx="281">
                  <c:v>0.84540000000000004</c:v>
                </c:pt>
                <c:pt idx="282">
                  <c:v>0.81340000000000001</c:v>
                </c:pt>
                <c:pt idx="283">
                  <c:v>0.77959999999999996</c:v>
                </c:pt>
                <c:pt idx="284">
                  <c:v>0.74139999999999995</c:v>
                </c:pt>
                <c:pt idx="285">
                  <c:v>0.7077</c:v>
                </c:pt>
                <c:pt idx="286">
                  <c:v>0.67030000000000001</c:v>
                </c:pt>
                <c:pt idx="287">
                  <c:v>0.64190000000000003</c:v>
                </c:pt>
                <c:pt idx="288">
                  <c:v>0.61099999999999999</c:v>
                </c:pt>
                <c:pt idx="289">
                  <c:v>0.5786</c:v>
                </c:pt>
                <c:pt idx="290">
                  <c:v>0.55279999999999996</c:v>
                </c:pt>
                <c:pt idx="291">
                  <c:v>0.52800000000000002</c:v>
                </c:pt>
                <c:pt idx="292">
                  <c:v>0.50190000000000001</c:v>
                </c:pt>
                <c:pt idx="293">
                  <c:v>0.47820000000000001</c:v>
                </c:pt>
                <c:pt idx="294">
                  <c:v>0.45579999999999998</c:v>
                </c:pt>
                <c:pt idx="295">
                  <c:v>0.4345</c:v>
                </c:pt>
                <c:pt idx="296">
                  <c:v>0.41670000000000001</c:v>
                </c:pt>
                <c:pt idx="297">
                  <c:v>0.39929999999999999</c:v>
                </c:pt>
                <c:pt idx="298">
                  <c:v>0.3795</c:v>
                </c:pt>
                <c:pt idx="299">
                  <c:v>0.36370000000000002</c:v>
                </c:pt>
                <c:pt idx="300">
                  <c:v>0.34920000000000001</c:v>
                </c:pt>
                <c:pt idx="301">
                  <c:v>0.33650000000000002</c:v>
                </c:pt>
                <c:pt idx="302">
                  <c:v>0.32129999999999997</c:v>
                </c:pt>
                <c:pt idx="303">
                  <c:v>0.3135</c:v>
                </c:pt>
                <c:pt idx="304">
                  <c:v>0.2999</c:v>
                </c:pt>
                <c:pt idx="305">
                  <c:v>0.2903</c:v>
                </c:pt>
                <c:pt idx="306">
                  <c:v>0.28079999999999999</c:v>
                </c:pt>
                <c:pt idx="307">
                  <c:v>0.27350000000000002</c:v>
                </c:pt>
                <c:pt idx="308">
                  <c:v>0.26340000000000002</c:v>
                </c:pt>
                <c:pt idx="309">
                  <c:v>0.2626</c:v>
                </c:pt>
                <c:pt idx="310">
                  <c:v>0.25679999999999997</c:v>
                </c:pt>
                <c:pt idx="311">
                  <c:v>0.25090000000000001</c:v>
                </c:pt>
                <c:pt idx="312">
                  <c:v>0.24660000000000001</c:v>
                </c:pt>
                <c:pt idx="313">
                  <c:v>0.24560000000000001</c:v>
                </c:pt>
                <c:pt idx="314">
                  <c:v>0.2404</c:v>
                </c:pt>
                <c:pt idx="315">
                  <c:v>0.2366</c:v>
                </c:pt>
                <c:pt idx="316">
                  <c:v>0.23419999999999999</c:v>
                </c:pt>
                <c:pt idx="317">
                  <c:v>0.23</c:v>
                </c:pt>
                <c:pt idx="318">
                  <c:v>0.22720000000000001</c:v>
                </c:pt>
                <c:pt idx="319">
                  <c:v>0.2253</c:v>
                </c:pt>
                <c:pt idx="320">
                  <c:v>0.22470000000000001</c:v>
                </c:pt>
                <c:pt idx="321">
                  <c:v>0.2185</c:v>
                </c:pt>
                <c:pt idx="322">
                  <c:v>0.2172</c:v>
                </c:pt>
                <c:pt idx="323">
                  <c:v>0.2127</c:v>
                </c:pt>
                <c:pt idx="324">
                  <c:v>0.2092</c:v>
                </c:pt>
                <c:pt idx="325">
                  <c:v>0.20449999999999999</c:v>
                </c:pt>
                <c:pt idx="326">
                  <c:v>0.2016</c:v>
                </c:pt>
                <c:pt idx="327">
                  <c:v>0.19819999999999999</c:v>
                </c:pt>
                <c:pt idx="328">
                  <c:v>0.19350000000000001</c:v>
                </c:pt>
                <c:pt idx="329">
                  <c:v>0.18890000000000001</c:v>
                </c:pt>
                <c:pt idx="330">
                  <c:v>0.1845</c:v>
                </c:pt>
                <c:pt idx="331">
                  <c:v>0.18029999999999999</c:v>
                </c:pt>
                <c:pt idx="332">
                  <c:v>0.1719</c:v>
                </c:pt>
                <c:pt idx="333">
                  <c:v>0.1663</c:v>
                </c:pt>
                <c:pt idx="334">
                  <c:v>0.1615</c:v>
                </c:pt>
                <c:pt idx="335">
                  <c:v>0.1573</c:v>
                </c:pt>
                <c:pt idx="336">
                  <c:v>0.15160000000000001</c:v>
                </c:pt>
                <c:pt idx="337">
                  <c:v>0.1394</c:v>
                </c:pt>
                <c:pt idx="338">
                  <c:v>0.1361</c:v>
                </c:pt>
                <c:pt idx="339">
                  <c:v>0.1293</c:v>
                </c:pt>
                <c:pt idx="340">
                  <c:v>0.1244</c:v>
                </c:pt>
                <c:pt idx="341">
                  <c:v>0.1176</c:v>
                </c:pt>
                <c:pt idx="342">
                  <c:v>0.11210000000000001</c:v>
                </c:pt>
                <c:pt idx="343">
                  <c:v>0.10730000000000001</c:v>
                </c:pt>
                <c:pt idx="344">
                  <c:v>0.1028</c:v>
                </c:pt>
                <c:pt idx="345">
                  <c:v>9.9099999999999994E-2</c:v>
                </c:pt>
                <c:pt idx="346">
                  <c:v>9.5100000000000004E-2</c:v>
                </c:pt>
                <c:pt idx="347">
                  <c:v>9.06E-2</c:v>
                </c:pt>
                <c:pt idx="348">
                  <c:v>8.8599999999999998E-2</c:v>
                </c:pt>
                <c:pt idx="349">
                  <c:v>8.4599999999999995E-2</c:v>
                </c:pt>
                <c:pt idx="350">
                  <c:v>8.1799999999999998E-2</c:v>
                </c:pt>
                <c:pt idx="351">
                  <c:v>7.8E-2</c:v>
                </c:pt>
                <c:pt idx="352">
                  <c:v>7.51E-2</c:v>
                </c:pt>
                <c:pt idx="353">
                  <c:v>7.2599999999999998E-2</c:v>
                </c:pt>
                <c:pt idx="354">
                  <c:v>7.0300000000000001E-2</c:v>
                </c:pt>
                <c:pt idx="355">
                  <c:v>6.6299999999999998E-2</c:v>
                </c:pt>
                <c:pt idx="356">
                  <c:v>6.3899999999999998E-2</c:v>
                </c:pt>
                <c:pt idx="357">
                  <c:v>6.2E-2</c:v>
                </c:pt>
                <c:pt idx="358">
                  <c:v>5.9400000000000001E-2</c:v>
                </c:pt>
                <c:pt idx="359">
                  <c:v>5.7099999999999998E-2</c:v>
                </c:pt>
                <c:pt idx="360">
                  <c:v>5.5300000000000002E-2</c:v>
                </c:pt>
                <c:pt idx="361">
                  <c:v>5.33E-2</c:v>
                </c:pt>
                <c:pt idx="362">
                  <c:v>5.0999999999999997E-2</c:v>
                </c:pt>
                <c:pt idx="363">
                  <c:v>4.9299999999999997E-2</c:v>
                </c:pt>
                <c:pt idx="364">
                  <c:v>4.7300000000000002E-2</c:v>
                </c:pt>
                <c:pt idx="365">
                  <c:v>4.6100000000000002E-2</c:v>
                </c:pt>
                <c:pt idx="366">
                  <c:v>4.41E-2</c:v>
                </c:pt>
                <c:pt idx="367">
                  <c:v>4.3099999999999999E-2</c:v>
                </c:pt>
                <c:pt idx="368">
                  <c:v>4.1200000000000001E-2</c:v>
                </c:pt>
                <c:pt idx="369">
                  <c:v>4.0500000000000001E-2</c:v>
                </c:pt>
                <c:pt idx="370">
                  <c:v>3.8100000000000002E-2</c:v>
                </c:pt>
                <c:pt idx="371">
                  <c:v>3.7100000000000001E-2</c:v>
                </c:pt>
                <c:pt idx="372">
                  <c:v>3.7100000000000001E-2</c:v>
                </c:pt>
                <c:pt idx="373">
                  <c:v>3.5499999999999997E-2</c:v>
                </c:pt>
                <c:pt idx="374">
                  <c:v>3.4599999999999999E-2</c:v>
                </c:pt>
                <c:pt idx="375">
                  <c:v>3.4099999999999998E-2</c:v>
                </c:pt>
                <c:pt idx="376">
                  <c:v>3.2800000000000003E-2</c:v>
                </c:pt>
                <c:pt idx="377">
                  <c:v>3.1600000000000003E-2</c:v>
                </c:pt>
                <c:pt idx="378">
                  <c:v>3.2599999999999997E-2</c:v>
                </c:pt>
                <c:pt idx="379">
                  <c:v>3.1199999999999999E-2</c:v>
                </c:pt>
                <c:pt idx="380">
                  <c:v>2.98E-2</c:v>
                </c:pt>
                <c:pt idx="381">
                  <c:v>2.9399999999999999E-2</c:v>
                </c:pt>
                <c:pt idx="382">
                  <c:v>2.9399999999999999E-2</c:v>
                </c:pt>
                <c:pt idx="383">
                  <c:v>2.8299999999999999E-2</c:v>
                </c:pt>
                <c:pt idx="384">
                  <c:v>2.7300000000000001E-2</c:v>
                </c:pt>
                <c:pt idx="385">
                  <c:v>2.6700000000000002E-2</c:v>
                </c:pt>
                <c:pt idx="386">
                  <c:v>2.4199999999999999E-2</c:v>
                </c:pt>
                <c:pt idx="387">
                  <c:v>2.4799999999999999E-2</c:v>
                </c:pt>
                <c:pt idx="388">
                  <c:v>2.4899999999999999E-2</c:v>
                </c:pt>
                <c:pt idx="389">
                  <c:v>2.3300000000000001E-2</c:v>
                </c:pt>
                <c:pt idx="390">
                  <c:v>2.2800000000000001E-2</c:v>
                </c:pt>
                <c:pt idx="391">
                  <c:v>2.41E-2</c:v>
                </c:pt>
                <c:pt idx="392">
                  <c:v>2.2200000000000001E-2</c:v>
                </c:pt>
                <c:pt idx="393">
                  <c:v>2.23E-2</c:v>
                </c:pt>
                <c:pt idx="394">
                  <c:v>2.1499999999999998E-2</c:v>
                </c:pt>
                <c:pt idx="395">
                  <c:v>2.1600000000000001E-2</c:v>
                </c:pt>
                <c:pt idx="396">
                  <c:v>2.1000000000000001E-2</c:v>
                </c:pt>
                <c:pt idx="397">
                  <c:v>1.9400000000000001E-2</c:v>
                </c:pt>
                <c:pt idx="398">
                  <c:v>2.0299999999999999E-2</c:v>
                </c:pt>
                <c:pt idx="399">
                  <c:v>1.9800000000000002E-2</c:v>
                </c:pt>
                <c:pt idx="400">
                  <c:v>1.83E-2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emission!$M$1</c:f>
              <c:strCache>
                <c:ptCount val="1"/>
                <c:pt idx="0">
                  <c:v>TRITC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emission!$M$2:$M$577</c:f>
              <c:numCache>
                <c:formatCode>General</c:formatCode>
                <c:ptCount val="576"/>
                <c:pt idx="230">
                  <c:v>7.1999999999999998E-3</c:v>
                </c:pt>
                <c:pt idx="231">
                  <c:v>7.6E-3</c:v>
                </c:pt>
                <c:pt idx="232">
                  <c:v>8.6E-3</c:v>
                </c:pt>
                <c:pt idx="233">
                  <c:v>9.7999999999999997E-3</c:v>
                </c:pt>
                <c:pt idx="234">
                  <c:v>1.12E-2</c:v>
                </c:pt>
                <c:pt idx="235">
                  <c:v>1.3100000000000001E-2</c:v>
                </c:pt>
                <c:pt idx="236">
                  <c:v>1.5900000000000001E-2</c:v>
                </c:pt>
                <c:pt idx="237">
                  <c:v>1.8700000000000001E-2</c:v>
                </c:pt>
                <c:pt idx="238">
                  <c:v>2.2100000000000002E-2</c:v>
                </c:pt>
                <c:pt idx="239">
                  <c:v>2.5899999999999999E-2</c:v>
                </c:pt>
                <c:pt idx="240">
                  <c:v>3.1199999999999999E-2</c:v>
                </c:pt>
                <c:pt idx="241">
                  <c:v>3.85E-2</c:v>
                </c:pt>
                <c:pt idx="242">
                  <c:v>4.5400000000000003E-2</c:v>
                </c:pt>
                <c:pt idx="243">
                  <c:v>5.4600000000000003E-2</c:v>
                </c:pt>
                <c:pt idx="244">
                  <c:v>6.3700000000000007E-2</c:v>
                </c:pt>
                <c:pt idx="245">
                  <c:v>7.4899999999999994E-2</c:v>
                </c:pt>
                <c:pt idx="246">
                  <c:v>8.7499999999999994E-2</c:v>
                </c:pt>
                <c:pt idx="247">
                  <c:v>0.1031</c:v>
                </c:pt>
                <c:pt idx="248">
                  <c:v>0.1181</c:v>
                </c:pt>
                <c:pt idx="249">
                  <c:v>0.1389</c:v>
                </c:pt>
                <c:pt idx="250">
                  <c:v>0.16</c:v>
                </c:pt>
                <c:pt idx="251">
                  <c:v>0.1845</c:v>
                </c:pt>
                <c:pt idx="252">
                  <c:v>0.20860000000000001</c:v>
                </c:pt>
                <c:pt idx="253">
                  <c:v>0.2389</c:v>
                </c:pt>
                <c:pt idx="254">
                  <c:v>0.27339999999999998</c:v>
                </c:pt>
                <c:pt idx="255">
                  <c:v>0.30759999999999998</c:v>
                </c:pt>
                <c:pt idx="256">
                  <c:v>0.34549999999999997</c:v>
                </c:pt>
                <c:pt idx="257">
                  <c:v>0.38140000000000002</c:v>
                </c:pt>
                <c:pt idx="258">
                  <c:v>0.42130000000000001</c:v>
                </c:pt>
                <c:pt idx="259">
                  <c:v>0.46360000000000001</c:v>
                </c:pt>
                <c:pt idx="260">
                  <c:v>0.50639999999999996</c:v>
                </c:pt>
                <c:pt idx="261">
                  <c:v>0.55159999999999998</c:v>
                </c:pt>
                <c:pt idx="262">
                  <c:v>0.59660000000000002</c:v>
                </c:pt>
                <c:pt idx="263">
                  <c:v>0.64059999999999995</c:v>
                </c:pt>
                <c:pt idx="264">
                  <c:v>0.68149999999999999</c:v>
                </c:pt>
                <c:pt idx="265">
                  <c:v>0.72450000000000003</c:v>
                </c:pt>
                <c:pt idx="266">
                  <c:v>0.76339999999999997</c:v>
                </c:pt>
                <c:pt idx="267">
                  <c:v>0.80379999999999996</c:v>
                </c:pt>
                <c:pt idx="268">
                  <c:v>0.83620000000000005</c:v>
                </c:pt>
                <c:pt idx="269">
                  <c:v>0.86909999999999998</c:v>
                </c:pt>
                <c:pt idx="270">
                  <c:v>0.9002</c:v>
                </c:pt>
                <c:pt idx="271">
                  <c:v>0.92530000000000001</c:v>
                </c:pt>
                <c:pt idx="272">
                  <c:v>0.94810000000000005</c:v>
                </c:pt>
                <c:pt idx="273">
                  <c:v>0.96599999999999997</c:v>
                </c:pt>
                <c:pt idx="274">
                  <c:v>0.98160000000000003</c:v>
                </c:pt>
                <c:pt idx="275">
                  <c:v>0.98880000000000001</c:v>
                </c:pt>
                <c:pt idx="276">
                  <c:v>0.99690000000000001</c:v>
                </c:pt>
                <c:pt idx="277">
                  <c:v>0.99739999999999995</c:v>
                </c:pt>
                <c:pt idx="278">
                  <c:v>1</c:v>
                </c:pt>
                <c:pt idx="279">
                  <c:v>0.99590000000000001</c:v>
                </c:pt>
                <c:pt idx="280">
                  <c:v>0.98780000000000001</c:v>
                </c:pt>
                <c:pt idx="281">
                  <c:v>0.9758</c:v>
                </c:pt>
                <c:pt idx="282">
                  <c:v>0.96060000000000001</c:v>
                </c:pt>
                <c:pt idx="283">
                  <c:v>0.94889999999999997</c:v>
                </c:pt>
                <c:pt idx="284">
                  <c:v>0.93169999999999997</c:v>
                </c:pt>
                <c:pt idx="285">
                  <c:v>0.91200000000000003</c:v>
                </c:pt>
                <c:pt idx="286">
                  <c:v>0.89159999999999995</c:v>
                </c:pt>
                <c:pt idx="287">
                  <c:v>0.86680000000000001</c:v>
                </c:pt>
                <c:pt idx="288">
                  <c:v>0.84030000000000005</c:v>
                </c:pt>
                <c:pt idx="289">
                  <c:v>0.81369999999999998</c:v>
                </c:pt>
                <c:pt idx="290">
                  <c:v>0.79120000000000001</c:v>
                </c:pt>
                <c:pt idx="291">
                  <c:v>0.76519999999999999</c:v>
                </c:pt>
                <c:pt idx="292">
                  <c:v>0.73899999999999999</c:v>
                </c:pt>
                <c:pt idx="293">
                  <c:v>0.71560000000000001</c:v>
                </c:pt>
                <c:pt idx="294">
                  <c:v>0.69120000000000004</c:v>
                </c:pt>
                <c:pt idx="295">
                  <c:v>0.66869999999999996</c:v>
                </c:pt>
                <c:pt idx="296">
                  <c:v>0.64319999999999999</c:v>
                </c:pt>
                <c:pt idx="297">
                  <c:v>0.61919999999999997</c:v>
                </c:pt>
                <c:pt idx="298">
                  <c:v>0.59570000000000001</c:v>
                </c:pt>
                <c:pt idx="299">
                  <c:v>0.57399999999999995</c:v>
                </c:pt>
                <c:pt idx="300">
                  <c:v>0.55379999999999996</c:v>
                </c:pt>
                <c:pt idx="301">
                  <c:v>0.53539999999999999</c:v>
                </c:pt>
                <c:pt idx="302">
                  <c:v>0.5171</c:v>
                </c:pt>
                <c:pt idx="303">
                  <c:v>0.496</c:v>
                </c:pt>
                <c:pt idx="304">
                  <c:v>0.48010000000000003</c:v>
                </c:pt>
                <c:pt idx="305">
                  <c:v>0.46429999999999999</c:v>
                </c:pt>
                <c:pt idx="306">
                  <c:v>0.44840000000000002</c:v>
                </c:pt>
                <c:pt idx="307">
                  <c:v>0.43240000000000001</c:v>
                </c:pt>
                <c:pt idx="308">
                  <c:v>0.41789999999999999</c:v>
                </c:pt>
                <c:pt idx="309">
                  <c:v>0.40529999999999999</c:v>
                </c:pt>
                <c:pt idx="310">
                  <c:v>0.39369999999999999</c:v>
                </c:pt>
                <c:pt idx="311">
                  <c:v>0.3821</c:v>
                </c:pt>
                <c:pt idx="312">
                  <c:v>0.37269999999999998</c:v>
                </c:pt>
                <c:pt idx="313">
                  <c:v>0.36399999999999999</c:v>
                </c:pt>
                <c:pt idx="314">
                  <c:v>0.35349999999999998</c:v>
                </c:pt>
                <c:pt idx="315">
                  <c:v>0.34549999999999997</c:v>
                </c:pt>
                <c:pt idx="316">
                  <c:v>0.33610000000000001</c:v>
                </c:pt>
                <c:pt idx="317">
                  <c:v>0.32819999999999999</c:v>
                </c:pt>
                <c:pt idx="318">
                  <c:v>0.3226</c:v>
                </c:pt>
                <c:pt idx="319">
                  <c:v>0.314</c:v>
                </c:pt>
                <c:pt idx="320">
                  <c:v>0.30719999999999997</c:v>
                </c:pt>
                <c:pt idx="321">
                  <c:v>0.30070000000000002</c:v>
                </c:pt>
                <c:pt idx="322">
                  <c:v>0.29580000000000001</c:v>
                </c:pt>
                <c:pt idx="323">
                  <c:v>0.29249999999999998</c:v>
                </c:pt>
                <c:pt idx="324">
                  <c:v>0.2868</c:v>
                </c:pt>
                <c:pt idx="325">
                  <c:v>0.28000000000000003</c:v>
                </c:pt>
                <c:pt idx="326">
                  <c:v>0.27589999999999998</c:v>
                </c:pt>
                <c:pt idx="327">
                  <c:v>0.2707</c:v>
                </c:pt>
                <c:pt idx="328">
                  <c:v>0.26429999999999998</c:v>
                </c:pt>
                <c:pt idx="329">
                  <c:v>0.26040000000000002</c:v>
                </c:pt>
                <c:pt idx="330">
                  <c:v>0.25480000000000003</c:v>
                </c:pt>
                <c:pt idx="331">
                  <c:v>0.24990000000000001</c:v>
                </c:pt>
                <c:pt idx="332">
                  <c:v>0.24479999999999999</c:v>
                </c:pt>
                <c:pt idx="333">
                  <c:v>0.23910000000000001</c:v>
                </c:pt>
                <c:pt idx="334">
                  <c:v>0.2346</c:v>
                </c:pt>
                <c:pt idx="335">
                  <c:v>0.2298</c:v>
                </c:pt>
                <c:pt idx="336">
                  <c:v>0.2233</c:v>
                </c:pt>
                <c:pt idx="337">
                  <c:v>0.2195</c:v>
                </c:pt>
                <c:pt idx="338">
                  <c:v>0.21299999999999999</c:v>
                </c:pt>
                <c:pt idx="339">
                  <c:v>0.20699999999999999</c:v>
                </c:pt>
                <c:pt idx="340">
                  <c:v>0.20230000000000001</c:v>
                </c:pt>
                <c:pt idx="341">
                  <c:v>0.19489999999999999</c:v>
                </c:pt>
                <c:pt idx="342">
                  <c:v>0.1908</c:v>
                </c:pt>
                <c:pt idx="343">
                  <c:v>0.18360000000000001</c:v>
                </c:pt>
                <c:pt idx="344">
                  <c:v>0.17949999999999999</c:v>
                </c:pt>
                <c:pt idx="345">
                  <c:v>0.17269999999999999</c:v>
                </c:pt>
                <c:pt idx="346">
                  <c:v>0.16819999999999999</c:v>
                </c:pt>
                <c:pt idx="347">
                  <c:v>0.16289999999999999</c:v>
                </c:pt>
                <c:pt idx="348">
                  <c:v>0.158</c:v>
                </c:pt>
                <c:pt idx="349">
                  <c:v>0.15310000000000001</c:v>
                </c:pt>
                <c:pt idx="350">
                  <c:v>0.14849999999999999</c:v>
                </c:pt>
                <c:pt idx="351">
                  <c:v>0.14360000000000001</c:v>
                </c:pt>
                <c:pt idx="352">
                  <c:v>0.1389</c:v>
                </c:pt>
                <c:pt idx="353">
                  <c:v>0.1343</c:v>
                </c:pt>
                <c:pt idx="354">
                  <c:v>0.1298</c:v>
                </c:pt>
                <c:pt idx="355">
                  <c:v>0.12559999999999999</c:v>
                </c:pt>
                <c:pt idx="356">
                  <c:v>0.12</c:v>
                </c:pt>
                <c:pt idx="357">
                  <c:v>0.11650000000000001</c:v>
                </c:pt>
                <c:pt idx="358">
                  <c:v>0.11210000000000001</c:v>
                </c:pt>
                <c:pt idx="359">
                  <c:v>0.1081</c:v>
                </c:pt>
                <c:pt idx="360">
                  <c:v>0.1047</c:v>
                </c:pt>
                <c:pt idx="361">
                  <c:v>0.1018</c:v>
                </c:pt>
                <c:pt idx="362">
                  <c:v>9.7600000000000006E-2</c:v>
                </c:pt>
                <c:pt idx="363">
                  <c:v>9.4200000000000006E-2</c:v>
                </c:pt>
                <c:pt idx="364">
                  <c:v>9.0800000000000006E-2</c:v>
                </c:pt>
                <c:pt idx="365">
                  <c:v>8.7300000000000003E-2</c:v>
                </c:pt>
                <c:pt idx="366">
                  <c:v>8.4000000000000005E-2</c:v>
                </c:pt>
                <c:pt idx="367">
                  <c:v>8.0299999999999996E-2</c:v>
                </c:pt>
                <c:pt idx="368">
                  <c:v>7.6600000000000001E-2</c:v>
                </c:pt>
                <c:pt idx="369">
                  <c:v>7.4099999999999999E-2</c:v>
                </c:pt>
                <c:pt idx="370">
                  <c:v>7.1400000000000005E-2</c:v>
                </c:pt>
                <c:pt idx="371">
                  <c:v>6.8400000000000002E-2</c:v>
                </c:pt>
                <c:pt idx="372">
                  <c:v>6.6600000000000006E-2</c:v>
                </c:pt>
                <c:pt idx="373">
                  <c:v>6.5000000000000002E-2</c:v>
                </c:pt>
                <c:pt idx="374">
                  <c:v>6.3399999999999998E-2</c:v>
                </c:pt>
                <c:pt idx="375">
                  <c:v>5.9900000000000002E-2</c:v>
                </c:pt>
                <c:pt idx="376">
                  <c:v>5.8799999999999998E-2</c:v>
                </c:pt>
                <c:pt idx="377">
                  <c:v>5.6899999999999999E-2</c:v>
                </c:pt>
                <c:pt idx="378">
                  <c:v>5.5E-2</c:v>
                </c:pt>
                <c:pt idx="379">
                  <c:v>5.4300000000000001E-2</c:v>
                </c:pt>
                <c:pt idx="380">
                  <c:v>5.2900000000000003E-2</c:v>
                </c:pt>
                <c:pt idx="381">
                  <c:v>5.1400000000000001E-2</c:v>
                </c:pt>
                <c:pt idx="382">
                  <c:v>5.0599999999999999E-2</c:v>
                </c:pt>
                <c:pt idx="383">
                  <c:v>4.9000000000000002E-2</c:v>
                </c:pt>
                <c:pt idx="384">
                  <c:v>4.7399999999999998E-2</c:v>
                </c:pt>
                <c:pt idx="385">
                  <c:v>4.6699999999999998E-2</c:v>
                </c:pt>
                <c:pt idx="386">
                  <c:v>4.5199999999999997E-2</c:v>
                </c:pt>
                <c:pt idx="387">
                  <c:v>4.4299999999999999E-2</c:v>
                </c:pt>
                <c:pt idx="388">
                  <c:v>4.3099999999999999E-2</c:v>
                </c:pt>
                <c:pt idx="389">
                  <c:v>4.3200000000000002E-2</c:v>
                </c:pt>
                <c:pt idx="390">
                  <c:v>4.1599999999999998E-2</c:v>
                </c:pt>
                <c:pt idx="391">
                  <c:v>4.07E-2</c:v>
                </c:pt>
                <c:pt idx="392">
                  <c:v>3.9600000000000003E-2</c:v>
                </c:pt>
                <c:pt idx="393">
                  <c:v>3.8300000000000001E-2</c:v>
                </c:pt>
                <c:pt idx="394">
                  <c:v>3.8100000000000002E-2</c:v>
                </c:pt>
                <c:pt idx="395">
                  <c:v>3.8300000000000001E-2</c:v>
                </c:pt>
                <c:pt idx="396">
                  <c:v>3.6900000000000002E-2</c:v>
                </c:pt>
                <c:pt idx="397">
                  <c:v>3.5499999999999997E-2</c:v>
                </c:pt>
                <c:pt idx="398">
                  <c:v>3.4700000000000002E-2</c:v>
                </c:pt>
                <c:pt idx="399">
                  <c:v>3.4200000000000001E-2</c:v>
                </c:pt>
                <c:pt idx="400">
                  <c:v>3.3000000000000002E-2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emission!$N$1</c:f>
              <c:strCache>
                <c:ptCount val="1"/>
                <c:pt idx="0">
                  <c:v>Alexa 568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emission!$N$2:$N$577</c:f>
              <c:numCache>
                <c:formatCode>General</c:formatCode>
                <c:ptCount val="576"/>
                <c:pt idx="255">
                  <c:v>3.5400000000000001E-2</c:v>
                </c:pt>
                <c:pt idx="256">
                  <c:v>2.7199999999999998E-2</c:v>
                </c:pt>
                <c:pt idx="257">
                  <c:v>2.01E-2</c:v>
                </c:pt>
                <c:pt idx="258">
                  <c:v>0.02</c:v>
                </c:pt>
                <c:pt idx="259">
                  <c:v>2.1100000000000001E-2</c:v>
                </c:pt>
                <c:pt idx="260">
                  <c:v>2.47E-2</c:v>
                </c:pt>
                <c:pt idx="261">
                  <c:v>2.8899999999999999E-2</c:v>
                </c:pt>
                <c:pt idx="262">
                  <c:v>3.2199999999999999E-2</c:v>
                </c:pt>
                <c:pt idx="263">
                  <c:v>3.7100000000000001E-2</c:v>
                </c:pt>
                <c:pt idx="264">
                  <c:v>4.3299999999999998E-2</c:v>
                </c:pt>
                <c:pt idx="265">
                  <c:v>0.05</c:v>
                </c:pt>
                <c:pt idx="266">
                  <c:v>5.6399999999999999E-2</c:v>
                </c:pt>
                <c:pt idx="267">
                  <c:v>6.54E-2</c:v>
                </c:pt>
                <c:pt idx="268">
                  <c:v>7.5600000000000001E-2</c:v>
                </c:pt>
                <c:pt idx="269">
                  <c:v>8.5099999999999995E-2</c:v>
                </c:pt>
                <c:pt idx="270">
                  <c:v>9.8299999999999998E-2</c:v>
                </c:pt>
                <c:pt idx="271">
                  <c:v>0.109</c:v>
                </c:pt>
                <c:pt idx="272">
                  <c:v>0.1232</c:v>
                </c:pt>
                <c:pt idx="273">
                  <c:v>0.14130000000000001</c:v>
                </c:pt>
                <c:pt idx="274">
                  <c:v>0.1573</c:v>
                </c:pt>
                <c:pt idx="275">
                  <c:v>0.18629999999999999</c:v>
                </c:pt>
                <c:pt idx="276">
                  <c:v>0.2082</c:v>
                </c:pt>
                <c:pt idx="277">
                  <c:v>0.23719999999999999</c:v>
                </c:pt>
                <c:pt idx="278">
                  <c:v>0.27050000000000002</c:v>
                </c:pt>
                <c:pt idx="279">
                  <c:v>0.30020000000000002</c:v>
                </c:pt>
                <c:pt idx="280">
                  <c:v>0.3352</c:v>
                </c:pt>
                <c:pt idx="281">
                  <c:v>0.37090000000000001</c:v>
                </c:pt>
                <c:pt idx="282">
                  <c:v>0.40699999999999997</c:v>
                </c:pt>
                <c:pt idx="283">
                  <c:v>0.44369999999999998</c:v>
                </c:pt>
                <c:pt idx="284">
                  <c:v>0.48520000000000002</c:v>
                </c:pt>
                <c:pt idx="285">
                  <c:v>0.5323</c:v>
                </c:pt>
                <c:pt idx="286">
                  <c:v>0.56559999999999999</c:v>
                </c:pt>
                <c:pt idx="287">
                  <c:v>0.60609999999999997</c:v>
                </c:pt>
                <c:pt idx="288">
                  <c:v>0.65049999999999997</c:v>
                </c:pt>
                <c:pt idx="289">
                  <c:v>0.68589999999999995</c:v>
                </c:pt>
                <c:pt idx="290">
                  <c:v>0.72450000000000003</c:v>
                </c:pt>
                <c:pt idx="291">
                  <c:v>0.76800000000000002</c:v>
                </c:pt>
                <c:pt idx="292">
                  <c:v>0.79800000000000004</c:v>
                </c:pt>
                <c:pt idx="293">
                  <c:v>0.83230000000000004</c:v>
                </c:pt>
                <c:pt idx="294">
                  <c:v>0.872</c:v>
                </c:pt>
                <c:pt idx="295">
                  <c:v>0.89700000000000002</c:v>
                </c:pt>
                <c:pt idx="296">
                  <c:v>0.92400000000000004</c:v>
                </c:pt>
                <c:pt idx="297">
                  <c:v>0.93969999999999998</c:v>
                </c:pt>
                <c:pt idx="298">
                  <c:v>0.95750000000000002</c:v>
                </c:pt>
                <c:pt idx="299">
                  <c:v>0.96779999999999999</c:v>
                </c:pt>
                <c:pt idx="300">
                  <c:v>0.9829</c:v>
                </c:pt>
                <c:pt idx="301">
                  <c:v>0.99080000000000001</c:v>
                </c:pt>
                <c:pt idx="302">
                  <c:v>0.99339999999999995</c:v>
                </c:pt>
                <c:pt idx="303">
                  <c:v>1</c:v>
                </c:pt>
                <c:pt idx="304">
                  <c:v>0.99390000000000001</c:v>
                </c:pt>
                <c:pt idx="305">
                  <c:v>0.98550000000000004</c:v>
                </c:pt>
                <c:pt idx="306">
                  <c:v>0.97170000000000001</c:v>
                </c:pt>
                <c:pt idx="307">
                  <c:v>0.95909999999999995</c:v>
                </c:pt>
                <c:pt idx="308">
                  <c:v>0.94240000000000002</c:v>
                </c:pt>
                <c:pt idx="309">
                  <c:v>0.93489999999999995</c:v>
                </c:pt>
                <c:pt idx="310">
                  <c:v>0.91290000000000004</c:v>
                </c:pt>
                <c:pt idx="311">
                  <c:v>0.88660000000000005</c:v>
                </c:pt>
                <c:pt idx="312">
                  <c:v>0.87070000000000003</c:v>
                </c:pt>
                <c:pt idx="313">
                  <c:v>0.84440000000000004</c:v>
                </c:pt>
                <c:pt idx="314">
                  <c:v>0.82130000000000003</c:v>
                </c:pt>
                <c:pt idx="315">
                  <c:v>0.80020000000000002</c:v>
                </c:pt>
                <c:pt idx="316">
                  <c:v>0.7732</c:v>
                </c:pt>
                <c:pt idx="317">
                  <c:v>0.75339999999999996</c:v>
                </c:pt>
                <c:pt idx="318">
                  <c:v>0.72489999999999999</c:v>
                </c:pt>
                <c:pt idx="319">
                  <c:v>0.7</c:v>
                </c:pt>
                <c:pt idx="320">
                  <c:v>0.6784</c:v>
                </c:pt>
                <c:pt idx="321">
                  <c:v>0.65090000000000003</c:v>
                </c:pt>
                <c:pt idx="322">
                  <c:v>0.62360000000000004</c:v>
                </c:pt>
                <c:pt idx="323">
                  <c:v>0.60170000000000001</c:v>
                </c:pt>
                <c:pt idx="324">
                  <c:v>0.58109999999999995</c:v>
                </c:pt>
                <c:pt idx="325">
                  <c:v>0.56179999999999997</c:v>
                </c:pt>
                <c:pt idx="326">
                  <c:v>0.54800000000000004</c:v>
                </c:pt>
                <c:pt idx="327">
                  <c:v>0.52600000000000002</c:v>
                </c:pt>
                <c:pt idx="328">
                  <c:v>0.50880000000000003</c:v>
                </c:pt>
                <c:pt idx="329">
                  <c:v>0.48749999999999999</c:v>
                </c:pt>
                <c:pt idx="330">
                  <c:v>0.47549999999999998</c:v>
                </c:pt>
                <c:pt idx="331">
                  <c:v>0.4556</c:v>
                </c:pt>
                <c:pt idx="332">
                  <c:v>0.44080000000000003</c:v>
                </c:pt>
                <c:pt idx="333">
                  <c:v>0.4325</c:v>
                </c:pt>
                <c:pt idx="334">
                  <c:v>0.41449999999999998</c:v>
                </c:pt>
                <c:pt idx="335">
                  <c:v>0.4032</c:v>
                </c:pt>
                <c:pt idx="336">
                  <c:v>0.3891</c:v>
                </c:pt>
                <c:pt idx="337">
                  <c:v>0.37830000000000003</c:v>
                </c:pt>
                <c:pt idx="338">
                  <c:v>0.37030000000000002</c:v>
                </c:pt>
                <c:pt idx="339">
                  <c:v>0.35630000000000001</c:v>
                </c:pt>
                <c:pt idx="340">
                  <c:v>0.34610000000000002</c:v>
                </c:pt>
                <c:pt idx="341">
                  <c:v>0.33300000000000002</c:v>
                </c:pt>
                <c:pt idx="342">
                  <c:v>0.32850000000000001</c:v>
                </c:pt>
                <c:pt idx="343">
                  <c:v>0.32329999999999998</c:v>
                </c:pt>
                <c:pt idx="344">
                  <c:v>0.31559999999999999</c:v>
                </c:pt>
                <c:pt idx="345">
                  <c:v>0.30780000000000002</c:v>
                </c:pt>
                <c:pt idx="346">
                  <c:v>0.3029</c:v>
                </c:pt>
                <c:pt idx="347">
                  <c:v>0.29239999999999999</c:v>
                </c:pt>
                <c:pt idx="348">
                  <c:v>0.29360000000000003</c:v>
                </c:pt>
                <c:pt idx="349">
                  <c:v>0.28289999999999998</c:v>
                </c:pt>
                <c:pt idx="350">
                  <c:v>0.27510000000000001</c:v>
                </c:pt>
                <c:pt idx="351">
                  <c:v>0.27460000000000001</c:v>
                </c:pt>
                <c:pt idx="352">
                  <c:v>0.26750000000000002</c:v>
                </c:pt>
                <c:pt idx="353">
                  <c:v>0.2616</c:v>
                </c:pt>
                <c:pt idx="354">
                  <c:v>0.2515</c:v>
                </c:pt>
                <c:pt idx="355">
                  <c:v>0.2447</c:v>
                </c:pt>
                <c:pt idx="356">
                  <c:v>0.2467</c:v>
                </c:pt>
                <c:pt idx="357">
                  <c:v>0.23669999999999999</c:v>
                </c:pt>
                <c:pt idx="358">
                  <c:v>0.2397</c:v>
                </c:pt>
                <c:pt idx="359">
                  <c:v>0.23230000000000001</c:v>
                </c:pt>
                <c:pt idx="360">
                  <c:v>0.2311</c:v>
                </c:pt>
                <c:pt idx="361">
                  <c:v>0.224</c:v>
                </c:pt>
                <c:pt idx="362">
                  <c:v>0.22570000000000001</c:v>
                </c:pt>
                <c:pt idx="363">
                  <c:v>0.222</c:v>
                </c:pt>
                <c:pt idx="364">
                  <c:v>0.2137</c:v>
                </c:pt>
                <c:pt idx="365">
                  <c:v>0.21160000000000001</c:v>
                </c:pt>
                <c:pt idx="366">
                  <c:v>0.20519999999999999</c:v>
                </c:pt>
                <c:pt idx="367">
                  <c:v>0.20200000000000001</c:v>
                </c:pt>
                <c:pt idx="368">
                  <c:v>0.19839999999999999</c:v>
                </c:pt>
                <c:pt idx="369">
                  <c:v>0.19259999999999999</c:v>
                </c:pt>
                <c:pt idx="370">
                  <c:v>0.18909999999999999</c:v>
                </c:pt>
                <c:pt idx="371">
                  <c:v>0.18129999999999999</c:v>
                </c:pt>
                <c:pt idx="372">
                  <c:v>0.1807</c:v>
                </c:pt>
                <c:pt idx="373">
                  <c:v>0.17879999999999999</c:v>
                </c:pt>
                <c:pt idx="374">
                  <c:v>0.17580000000000001</c:v>
                </c:pt>
                <c:pt idx="375">
                  <c:v>0.16539999999999999</c:v>
                </c:pt>
                <c:pt idx="376">
                  <c:v>0.16300000000000001</c:v>
                </c:pt>
                <c:pt idx="377">
                  <c:v>0.1545</c:v>
                </c:pt>
                <c:pt idx="378">
                  <c:v>0.14899999999999999</c:v>
                </c:pt>
                <c:pt idx="379">
                  <c:v>0.14580000000000001</c:v>
                </c:pt>
                <c:pt idx="380">
                  <c:v>0.1447</c:v>
                </c:pt>
                <c:pt idx="381">
                  <c:v>0.1406</c:v>
                </c:pt>
                <c:pt idx="382">
                  <c:v>0.13689999999999999</c:v>
                </c:pt>
                <c:pt idx="383">
                  <c:v>0.1298</c:v>
                </c:pt>
                <c:pt idx="384">
                  <c:v>0.12180000000000001</c:v>
                </c:pt>
                <c:pt idx="385">
                  <c:v>0.1172</c:v>
                </c:pt>
                <c:pt idx="386">
                  <c:v>0.1152</c:v>
                </c:pt>
                <c:pt idx="387">
                  <c:v>0.1123</c:v>
                </c:pt>
                <c:pt idx="388">
                  <c:v>0.1079</c:v>
                </c:pt>
                <c:pt idx="389">
                  <c:v>0.1026</c:v>
                </c:pt>
                <c:pt idx="390">
                  <c:v>0.1031</c:v>
                </c:pt>
                <c:pt idx="391">
                  <c:v>9.6799999999999997E-2</c:v>
                </c:pt>
                <c:pt idx="392">
                  <c:v>9.4100000000000003E-2</c:v>
                </c:pt>
                <c:pt idx="393">
                  <c:v>8.8700000000000001E-2</c:v>
                </c:pt>
                <c:pt idx="394">
                  <c:v>8.9899999999999994E-2</c:v>
                </c:pt>
                <c:pt idx="395">
                  <c:v>8.5300000000000001E-2</c:v>
                </c:pt>
                <c:pt idx="396">
                  <c:v>8.6699999999999999E-2</c:v>
                </c:pt>
                <c:pt idx="397">
                  <c:v>7.9399999999999998E-2</c:v>
                </c:pt>
                <c:pt idx="398">
                  <c:v>7.9799999999999996E-2</c:v>
                </c:pt>
                <c:pt idx="399">
                  <c:v>8.0199999999999994E-2</c:v>
                </c:pt>
                <c:pt idx="400">
                  <c:v>7.6799999999999993E-2</c:v>
                </c:pt>
                <c:pt idx="401">
                  <c:v>7.0900000000000005E-2</c:v>
                </c:pt>
                <c:pt idx="402">
                  <c:v>6.9099999999999995E-2</c:v>
                </c:pt>
                <c:pt idx="403">
                  <c:v>6.7799999999999999E-2</c:v>
                </c:pt>
                <c:pt idx="404">
                  <c:v>6.5000000000000002E-2</c:v>
                </c:pt>
                <c:pt idx="405">
                  <c:v>6.1100000000000002E-2</c:v>
                </c:pt>
                <c:pt idx="406">
                  <c:v>6.1100000000000002E-2</c:v>
                </c:pt>
                <c:pt idx="407">
                  <c:v>5.96E-2</c:v>
                </c:pt>
                <c:pt idx="408">
                  <c:v>5.8999999999999997E-2</c:v>
                </c:pt>
                <c:pt idx="409">
                  <c:v>5.7099999999999998E-2</c:v>
                </c:pt>
                <c:pt idx="410">
                  <c:v>5.0900000000000001E-2</c:v>
                </c:pt>
                <c:pt idx="411">
                  <c:v>5.28E-2</c:v>
                </c:pt>
                <c:pt idx="412">
                  <c:v>5.0999999999999997E-2</c:v>
                </c:pt>
                <c:pt idx="413">
                  <c:v>5.0999999999999997E-2</c:v>
                </c:pt>
                <c:pt idx="414">
                  <c:v>5.0200000000000002E-2</c:v>
                </c:pt>
                <c:pt idx="415">
                  <c:v>5.0099999999999999E-2</c:v>
                </c:pt>
                <c:pt idx="416">
                  <c:v>4.7500000000000001E-2</c:v>
                </c:pt>
                <c:pt idx="417">
                  <c:v>4.4600000000000001E-2</c:v>
                </c:pt>
                <c:pt idx="418">
                  <c:v>4.5199999999999997E-2</c:v>
                </c:pt>
                <c:pt idx="419">
                  <c:v>4.3700000000000003E-2</c:v>
                </c:pt>
                <c:pt idx="420">
                  <c:v>4.6100000000000002E-2</c:v>
                </c:pt>
                <c:pt idx="421">
                  <c:v>4.5499999999999999E-2</c:v>
                </c:pt>
                <c:pt idx="422">
                  <c:v>4.2299999999999997E-2</c:v>
                </c:pt>
                <c:pt idx="423">
                  <c:v>4.1799999999999997E-2</c:v>
                </c:pt>
                <c:pt idx="424">
                  <c:v>4.1700000000000001E-2</c:v>
                </c:pt>
                <c:pt idx="425">
                  <c:v>3.9600000000000003E-2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emission!$O$1</c:f>
              <c:strCache>
                <c:ptCount val="1"/>
                <c:pt idx="0">
                  <c:v>Cy3.5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emission!$O$2:$O$577</c:f>
              <c:numCache>
                <c:formatCode>General</c:formatCode>
                <c:ptCount val="576"/>
                <c:pt idx="248">
                  <c:v>1.11E-2</c:v>
                </c:pt>
                <c:pt idx="249">
                  <c:v>1.11E-2</c:v>
                </c:pt>
                <c:pt idx="250">
                  <c:v>1.11E-2</c:v>
                </c:pt>
                <c:pt idx="251">
                  <c:v>1.11E-2</c:v>
                </c:pt>
                <c:pt idx="252">
                  <c:v>1.3899999999999999E-2</c:v>
                </c:pt>
                <c:pt idx="253">
                  <c:v>1.3899999999999999E-2</c:v>
                </c:pt>
                <c:pt idx="254">
                  <c:v>1.3899999999999999E-2</c:v>
                </c:pt>
                <c:pt idx="255">
                  <c:v>1.67E-2</c:v>
                </c:pt>
                <c:pt idx="256">
                  <c:v>1.9400000000000001E-2</c:v>
                </c:pt>
                <c:pt idx="257">
                  <c:v>2.5000000000000001E-2</c:v>
                </c:pt>
                <c:pt idx="258">
                  <c:v>2.7799999999999998E-2</c:v>
                </c:pt>
                <c:pt idx="259">
                  <c:v>3.0599999999999999E-2</c:v>
                </c:pt>
                <c:pt idx="260">
                  <c:v>3.0599999999999999E-2</c:v>
                </c:pt>
                <c:pt idx="261">
                  <c:v>4.1700000000000001E-2</c:v>
                </c:pt>
                <c:pt idx="262">
                  <c:v>4.4400000000000002E-2</c:v>
                </c:pt>
                <c:pt idx="263">
                  <c:v>5.5599999999999997E-2</c:v>
                </c:pt>
                <c:pt idx="264">
                  <c:v>6.9400000000000003E-2</c:v>
                </c:pt>
                <c:pt idx="265">
                  <c:v>6.9400000000000003E-2</c:v>
                </c:pt>
                <c:pt idx="266">
                  <c:v>8.8900000000000007E-2</c:v>
                </c:pt>
                <c:pt idx="267">
                  <c:v>0.1111</c:v>
                </c:pt>
                <c:pt idx="268">
                  <c:v>0.1305</c:v>
                </c:pt>
                <c:pt idx="269">
                  <c:v>0.16389999999999999</c:v>
                </c:pt>
                <c:pt idx="270">
                  <c:v>0.18329999999999999</c:v>
                </c:pt>
                <c:pt idx="271">
                  <c:v>0.20830000000000001</c:v>
                </c:pt>
                <c:pt idx="272">
                  <c:v>0.25280000000000002</c:v>
                </c:pt>
                <c:pt idx="273">
                  <c:v>0.2833</c:v>
                </c:pt>
                <c:pt idx="274">
                  <c:v>0.33889999999999998</c:v>
                </c:pt>
                <c:pt idx="275">
                  <c:v>0.39169999999999999</c:v>
                </c:pt>
                <c:pt idx="276">
                  <c:v>0.43059999999999998</c:v>
                </c:pt>
                <c:pt idx="277">
                  <c:v>0.50280000000000002</c:v>
                </c:pt>
                <c:pt idx="278">
                  <c:v>0.57779999999999998</c:v>
                </c:pt>
                <c:pt idx="279">
                  <c:v>0.62219999999999998</c:v>
                </c:pt>
                <c:pt idx="280">
                  <c:v>0.66669999999999996</c:v>
                </c:pt>
                <c:pt idx="281">
                  <c:v>0.73609999999999998</c:v>
                </c:pt>
                <c:pt idx="282">
                  <c:v>0.83330000000000004</c:v>
                </c:pt>
                <c:pt idx="283">
                  <c:v>0.8528</c:v>
                </c:pt>
                <c:pt idx="284">
                  <c:v>0.8861</c:v>
                </c:pt>
                <c:pt idx="285">
                  <c:v>0.91669999999999996</c:v>
                </c:pt>
                <c:pt idx="286">
                  <c:v>0.9556</c:v>
                </c:pt>
                <c:pt idx="287">
                  <c:v>0.9778</c:v>
                </c:pt>
                <c:pt idx="288">
                  <c:v>0.99439999999999995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0.99439999999999995</c:v>
                </c:pt>
                <c:pt idx="294">
                  <c:v>0.98060000000000003</c:v>
                </c:pt>
                <c:pt idx="295">
                  <c:v>0.96389999999999998</c:v>
                </c:pt>
                <c:pt idx="296">
                  <c:v>0.9556</c:v>
                </c:pt>
                <c:pt idx="297">
                  <c:v>0.93059999999999998</c:v>
                </c:pt>
                <c:pt idx="298">
                  <c:v>0.9</c:v>
                </c:pt>
                <c:pt idx="299">
                  <c:v>0.87780000000000002</c:v>
                </c:pt>
                <c:pt idx="300">
                  <c:v>0.84440000000000004</c:v>
                </c:pt>
                <c:pt idx="301">
                  <c:v>0.82499999999999996</c:v>
                </c:pt>
                <c:pt idx="302">
                  <c:v>0.7944</c:v>
                </c:pt>
                <c:pt idx="303">
                  <c:v>0.76390000000000002</c:v>
                </c:pt>
                <c:pt idx="304">
                  <c:v>0.74719999999999998</c:v>
                </c:pt>
                <c:pt idx="305">
                  <c:v>0.71109999999999995</c:v>
                </c:pt>
                <c:pt idx="306">
                  <c:v>0.69440000000000002</c:v>
                </c:pt>
                <c:pt idx="307">
                  <c:v>0.6694</c:v>
                </c:pt>
                <c:pt idx="308">
                  <c:v>0.64170000000000005</c:v>
                </c:pt>
                <c:pt idx="309">
                  <c:v>0.61109999999999998</c:v>
                </c:pt>
                <c:pt idx="310">
                  <c:v>0.6</c:v>
                </c:pt>
                <c:pt idx="311">
                  <c:v>0.58609999999999995</c:v>
                </c:pt>
                <c:pt idx="312">
                  <c:v>0.56389999999999996</c:v>
                </c:pt>
                <c:pt idx="313">
                  <c:v>0.55000000000000004</c:v>
                </c:pt>
                <c:pt idx="314">
                  <c:v>0.52500000000000002</c:v>
                </c:pt>
                <c:pt idx="315">
                  <c:v>0.51670000000000005</c:v>
                </c:pt>
                <c:pt idx="316">
                  <c:v>0.50829999999999997</c:v>
                </c:pt>
                <c:pt idx="317">
                  <c:v>0.49440000000000001</c:v>
                </c:pt>
                <c:pt idx="318">
                  <c:v>0.48609999999999998</c:v>
                </c:pt>
                <c:pt idx="319">
                  <c:v>0.47220000000000001</c:v>
                </c:pt>
                <c:pt idx="320">
                  <c:v>0.46110000000000001</c:v>
                </c:pt>
                <c:pt idx="321">
                  <c:v>0.46110000000000001</c:v>
                </c:pt>
                <c:pt idx="322">
                  <c:v>0.4556</c:v>
                </c:pt>
                <c:pt idx="323">
                  <c:v>0.44169999999999998</c:v>
                </c:pt>
                <c:pt idx="324">
                  <c:v>0.44169999999999998</c:v>
                </c:pt>
                <c:pt idx="325">
                  <c:v>0.43330000000000002</c:v>
                </c:pt>
                <c:pt idx="326">
                  <c:v>0.43330000000000002</c:v>
                </c:pt>
                <c:pt idx="327">
                  <c:v>0.43330000000000002</c:v>
                </c:pt>
                <c:pt idx="328">
                  <c:v>0.43330000000000002</c:v>
                </c:pt>
                <c:pt idx="329">
                  <c:v>0.43330000000000002</c:v>
                </c:pt>
                <c:pt idx="330">
                  <c:v>0.43890000000000001</c:v>
                </c:pt>
                <c:pt idx="331">
                  <c:v>0.43890000000000001</c:v>
                </c:pt>
                <c:pt idx="332">
                  <c:v>0.44169999999999998</c:v>
                </c:pt>
                <c:pt idx="333">
                  <c:v>0.44169999999999998</c:v>
                </c:pt>
                <c:pt idx="334">
                  <c:v>0.44440000000000002</c:v>
                </c:pt>
                <c:pt idx="335">
                  <c:v>0.44440000000000002</c:v>
                </c:pt>
                <c:pt idx="336">
                  <c:v>0.44719999999999999</c:v>
                </c:pt>
                <c:pt idx="337">
                  <c:v>0.44719999999999999</c:v>
                </c:pt>
                <c:pt idx="338">
                  <c:v>0.44719999999999999</c:v>
                </c:pt>
                <c:pt idx="339">
                  <c:v>0.44169999999999998</c:v>
                </c:pt>
                <c:pt idx="340">
                  <c:v>0.44169999999999998</c:v>
                </c:pt>
                <c:pt idx="341">
                  <c:v>0.43890000000000001</c:v>
                </c:pt>
                <c:pt idx="342">
                  <c:v>0.43330000000000002</c:v>
                </c:pt>
                <c:pt idx="343">
                  <c:v>0.43059999999999998</c:v>
                </c:pt>
                <c:pt idx="344">
                  <c:v>0.4194</c:v>
                </c:pt>
                <c:pt idx="345">
                  <c:v>0.41670000000000001</c:v>
                </c:pt>
                <c:pt idx="346">
                  <c:v>0.4083</c:v>
                </c:pt>
                <c:pt idx="347">
                  <c:v>0.4</c:v>
                </c:pt>
                <c:pt idx="348">
                  <c:v>0.39439999999999997</c:v>
                </c:pt>
                <c:pt idx="349">
                  <c:v>0.38059999999999999</c:v>
                </c:pt>
                <c:pt idx="350">
                  <c:v>0.36670000000000003</c:v>
                </c:pt>
                <c:pt idx="351">
                  <c:v>0.36670000000000003</c:v>
                </c:pt>
                <c:pt idx="352">
                  <c:v>0.35830000000000001</c:v>
                </c:pt>
                <c:pt idx="353">
                  <c:v>0.33889999999999998</c:v>
                </c:pt>
                <c:pt idx="354">
                  <c:v>0.33329999999999999</c:v>
                </c:pt>
                <c:pt idx="355">
                  <c:v>0.31940000000000002</c:v>
                </c:pt>
                <c:pt idx="356">
                  <c:v>0.31669999999999998</c:v>
                </c:pt>
                <c:pt idx="357">
                  <c:v>0.30830000000000002</c:v>
                </c:pt>
                <c:pt idx="358">
                  <c:v>0.2944</c:v>
                </c:pt>
                <c:pt idx="359">
                  <c:v>0.28889999999999999</c:v>
                </c:pt>
                <c:pt idx="360">
                  <c:v>0.26939999999999997</c:v>
                </c:pt>
                <c:pt idx="361">
                  <c:v>0.26669999999999999</c:v>
                </c:pt>
                <c:pt idx="362">
                  <c:v>0.2611</c:v>
                </c:pt>
                <c:pt idx="363">
                  <c:v>0.25</c:v>
                </c:pt>
                <c:pt idx="364">
                  <c:v>0.2361</c:v>
                </c:pt>
                <c:pt idx="365">
                  <c:v>0.23330000000000001</c:v>
                </c:pt>
                <c:pt idx="366">
                  <c:v>0.22500000000000001</c:v>
                </c:pt>
                <c:pt idx="367">
                  <c:v>0.21390000000000001</c:v>
                </c:pt>
                <c:pt idx="368">
                  <c:v>0.21110000000000001</c:v>
                </c:pt>
                <c:pt idx="369">
                  <c:v>0.19719999999999999</c:v>
                </c:pt>
                <c:pt idx="370">
                  <c:v>0.19439999999999999</c:v>
                </c:pt>
                <c:pt idx="371">
                  <c:v>0.19170000000000001</c:v>
                </c:pt>
                <c:pt idx="372">
                  <c:v>0.18329999999999999</c:v>
                </c:pt>
                <c:pt idx="373">
                  <c:v>0.18049999999999999</c:v>
                </c:pt>
                <c:pt idx="374">
                  <c:v>0.17219999999999999</c:v>
                </c:pt>
                <c:pt idx="375">
                  <c:v>0.16669999999999999</c:v>
                </c:pt>
                <c:pt idx="376">
                  <c:v>0.16669999999999999</c:v>
                </c:pt>
                <c:pt idx="377">
                  <c:v>0.1583</c:v>
                </c:pt>
                <c:pt idx="378">
                  <c:v>0.15</c:v>
                </c:pt>
                <c:pt idx="379">
                  <c:v>0.15</c:v>
                </c:pt>
                <c:pt idx="380">
                  <c:v>0.14169999999999999</c:v>
                </c:pt>
                <c:pt idx="381">
                  <c:v>0.14169999999999999</c:v>
                </c:pt>
                <c:pt idx="382">
                  <c:v>0.1389</c:v>
                </c:pt>
                <c:pt idx="383">
                  <c:v>0.1305</c:v>
                </c:pt>
                <c:pt idx="384">
                  <c:v>0.1305</c:v>
                </c:pt>
                <c:pt idx="385">
                  <c:v>0.125</c:v>
                </c:pt>
                <c:pt idx="386">
                  <c:v>0.125</c:v>
                </c:pt>
                <c:pt idx="387">
                  <c:v>0.125</c:v>
                </c:pt>
                <c:pt idx="388">
                  <c:v>0.1222</c:v>
                </c:pt>
                <c:pt idx="389">
                  <c:v>0.1167</c:v>
                </c:pt>
                <c:pt idx="390">
                  <c:v>0.1139</c:v>
                </c:pt>
                <c:pt idx="391">
                  <c:v>0.1139</c:v>
                </c:pt>
                <c:pt idx="392">
                  <c:v>0.1111</c:v>
                </c:pt>
                <c:pt idx="393">
                  <c:v>0.1111</c:v>
                </c:pt>
                <c:pt idx="394">
                  <c:v>0.10829999999999999</c:v>
                </c:pt>
                <c:pt idx="395">
                  <c:v>0.10829999999999999</c:v>
                </c:pt>
                <c:pt idx="396">
                  <c:v>0.10829999999999999</c:v>
                </c:pt>
                <c:pt idx="397">
                  <c:v>0.1028</c:v>
                </c:pt>
                <c:pt idx="398">
                  <c:v>0.1</c:v>
                </c:pt>
                <c:pt idx="399">
                  <c:v>9.7199999999999995E-2</c:v>
                </c:pt>
                <c:pt idx="400">
                  <c:v>9.7199999999999995E-2</c:v>
                </c:pt>
                <c:pt idx="401">
                  <c:v>9.4399999999999998E-2</c:v>
                </c:pt>
                <c:pt idx="402">
                  <c:v>9.4399999999999998E-2</c:v>
                </c:pt>
                <c:pt idx="403">
                  <c:v>8.8900000000000007E-2</c:v>
                </c:pt>
                <c:pt idx="404">
                  <c:v>8.6099999999999996E-2</c:v>
                </c:pt>
                <c:pt idx="405">
                  <c:v>8.6099999999999996E-2</c:v>
                </c:pt>
                <c:pt idx="406">
                  <c:v>8.6099999999999996E-2</c:v>
                </c:pt>
                <c:pt idx="407">
                  <c:v>8.3299999999999999E-2</c:v>
                </c:pt>
                <c:pt idx="408">
                  <c:v>8.0500000000000002E-2</c:v>
                </c:pt>
                <c:pt idx="409">
                  <c:v>8.0500000000000002E-2</c:v>
                </c:pt>
                <c:pt idx="410">
                  <c:v>7.4999999999999997E-2</c:v>
                </c:pt>
                <c:pt idx="411">
                  <c:v>7.4999999999999997E-2</c:v>
                </c:pt>
                <c:pt idx="412">
                  <c:v>7.22E-2</c:v>
                </c:pt>
                <c:pt idx="413">
                  <c:v>6.9400000000000003E-2</c:v>
                </c:pt>
                <c:pt idx="414">
                  <c:v>6.9400000000000003E-2</c:v>
                </c:pt>
                <c:pt idx="415">
                  <c:v>6.6699999999999995E-2</c:v>
                </c:pt>
                <c:pt idx="416">
                  <c:v>6.6699999999999995E-2</c:v>
                </c:pt>
                <c:pt idx="417">
                  <c:v>6.6699999999999995E-2</c:v>
                </c:pt>
                <c:pt idx="418">
                  <c:v>6.1100000000000002E-2</c:v>
                </c:pt>
                <c:pt idx="419">
                  <c:v>5.8299999999999998E-2</c:v>
                </c:pt>
                <c:pt idx="420">
                  <c:v>5.8299999999999998E-2</c:v>
                </c:pt>
                <c:pt idx="421">
                  <c:v>5.8299999999999998E-2</c:v>
                </c:pt>
                <c:pt idx="422">
                  <c:v>5.5599999999999997E-2</c:v>
                </c:pt>
                <c:pt idx="423">
                  <c:v>5.5599999999999997E-2</c:v>
                </c:pt>
                <c:pt idx="424">
                  <c:v>5.28E-2</c:v>
                </c:pt>
                <c:pt idx="425">
                  <c:v>5.28E-2</c:v>
                </c:pt>
                <c:pt idx="426">
                  <c:v>4.7199999999999999E-2</c:v>
                </c:pt>
                <c:pt idx="427">
                  <c:v>4.7199999999999999E-2</c:v>
                </c:pt>
                <c:pt idx="428">
                  <c:v>4.7199999999999999E-2</c:v>
                </c:pt>
                <c:pt idx="429">
                  <c:v>4.4400000000000002E-2</c:v>
                </c:pt>
                <c:pt idx="430">
                  <c:v>4.4400000000000002E-2</c:v>
                </c:pt>
                <c:pt idx="431">
                  <c:v>4.4400000000000002E-2</c:v>
                </c:pt>
                <c:pt idx="432">
                  <c:v>4.1700000000000001E-2</c:v>
                </c:pt>
                <c:pt idx="433">
                  <c:v>3.8899999999999997E-2</c:v>
                </c:pt>
                <c:pt idx="434">
                  <c:v>3.8899999999999997E-2</c:v>
                </c:pt>
                <c:pt idx="435">
                  <c:v>3.8899999999999997E-2</c:v>
                </c:pt>
                <c:pt idx="436">
                  <c:v>3.3300000000000003E-2</c:v>
                </c:pt>
                <c:pt idx="437">
                  <c:v>3.3300000000000003E-2</c:v>
                </c:pt>
                <c:pt idx="438">
                  <c:v>3.3300000000000003E-2</c:v>
                </c:pt>
                <c:pt idx="439">
                  <c:v>3.3300000000000003E-2</c:v>
                </c:pt>
                <c:pt idx="440">
                  <c:v>3.0599999999999999E-2</c:v>
                </c:pt>
                <c:pt idx="441">
                  <c:v>3.0599999999999999E-2</c:v>
                </c:pt>
                <c:pt idx="442">
                  <c:v>3.0599999999999999E-2</c:v>
                </c:pt>
                <c:pt idx="443">
                  <c:v>3.0599999999999999E-2</c:v>
                </c:pt>
                <c:pt idx="444">
                  <c:v>2.7799999999999998E-2</c:v>
                </c:pt>
                <c:pt idx="445">
                  <c:v>2.7799999999999998E-2</c:v>
                </c:pt>
                <c:pt idx="446">
                  <c:v>2.7799999999999998E-2</c:v>
                </c:pt>
                <c:pt idx="447">
                  <c:v>2.7799999999999998E-2</c:v>
                </c:pt>
                <c:pt idx="448">
                  <c:v>2.7799999999999998E-2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emission!$P$1</c:f>
              <c:strCache>
                <c:ptCount val="1"/>
                <c:pt idx="0">
                  <c:v>Alexa 594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emission!$P$2:$P$577</c:f>
              <c:numCache>
                <c:formatCode>General</c:formatCode>
                <c:ptCount val="576"/>
                <c:pt idx="280">
                  <c:v>6.1600000000000002E-2</c:v>
                </c:pt>
                <c:pt idx="281">
                  <c:v>6.6600000000000006E-2</c:v>
                </c:pt>
                <c:pt idx="282">
                  <c:v>7.3899999999999993E-2</c:v>
                </c:pt>
                <c:pt idx="283">
                  <c:v>8.4400000000000003E-2</c:v>
                </c:pt>
                <c:pt idx="284">
                  <c:v>9.7000000000000003E-2</c:v>
                </c:pt>
                <c:pt idx="285">
                  <c:v>0.1105</c:v>
                </c:pt>
                <c:pt idx="286">
                  <c:v>0.12520000000000001</c:v>
                </c:pt>
                <c:pt idx="287">
                  <c:v>0.14199999999999999</c:v>
                </c:pt>
                <c:pt idx="288">
                  <c:v>0.16209999999999999</c:v>
                </c:pt>
                <c:pt idx="289">
                  <c:v>0.1837</c:v>
                </c:pt>
                <c:pt idx="290">
                  <c:v>0.20669999999999999</c:v>
                </c:pt>
                <c:pt idx="291">
                  <c:v>0.2306</c:v>
                </c:pt>
                <c:pt idx="292">
                  <c:v>0.25729999999999997</c:v>
                </c:pt>
                <c:pt idx="293">
                  <c:v>0.28820000000000001</c:v>
                </c:pt>
                <c:pt idx="294">
                  <c:v>0.31390000000000001</c:v>
                </c:pt>
                <c:pt idx="295">
                  <c:v>0.34489999999999998</c:v>
                </c:pt>
                <c:pt idx="296">
                  <c:v>0.37659999999999999</c:v>
                </c:pt>
                <c:pt idx="297">
                  <c:v>0.4123</c:v>
                </c:pt>
                <c:pt idx="298">
                  <c:v>0.44800000000000001</c:v>
                </c:pt>
                <c:pt idx="299">
                  <c:v>0.48509999999999998</c:v>
                </c:pt>
                <c:pt idx="300">
                  <c:v>0.52359999999999995</c:v>
                </c:pt>
                <c:pt idx="301">
                  <c:v>0.56100000000000005</c:v>
                </c:pt>
                <c:pt idx="302">
                  <c:v>0.59799999999999998</c:v>
                </c:pt>
                <c:pt idx="303">
                  <c:v>0.63729999999999998</c:v>
                </c:pt>
                <c:pt idx="304">
                  <c:v>0.67789999999999995</c:v>
                </c:pt>
                <c:pt idx="305">
                  <c:v>0.71550000000000002</c:v>
                </c:pt>
                <c:pt idx="306">
                  <c:v>0.74809999999999999</c:v>
                </c:pt>
                <c:pt idx="307">
                  <c:v>0.78439999999999999</c:v>
                </c:pt>
                <c:pt idx="308">
                  <c:v>0.81799999999999995</c:v>
                </c:pt>
                <c:pt idx="309">
                  <c:v>0.84760000000000002</c:v>
                </c:pt>
                <c:pt idx="310">
                  <c:v>0.876</c:v>
                </c:pt>
                <c:pt idx="311">
                  <c:v>0.90359999999999996</c:v>
                </c:pt>
                <c:pt idx="312">
                  <c:v>0.92630000000000001</c:v>
                </c:pt>
                <c:pt idx="313">
                  <c:v>0.94410000000000005</c:v>
                </c:pt>
                <c:pt idx="314">
                  <c:v>0.9587</c:v>
                </c:pt>
                <c:pt idx="315">
                  <c:v>0.97460000000000002</c:v>
                </c:pt>
                <c:pt idx="316">
                  <c:v>0.98570000000000002</c:v>
                </c:pt>
                <c:pt idx="317">
                  <c:v>0.99580000000000002</c:v>
                </c:pt>
                <c:pt idx="318">
                  <c:v>1</c:v>
                </c:pt>
                <c:pt idx="319">
                  <c:v>0.99829999999999997</c:v>
                </c:pt>
                <c:pt idx="320">
                  <c:v>0.996</c:v>
                </c:pt>
                <c:pt idx="321">
                  <c:v>0.99470000000000003</c:v>
                </c:pt>
                <c:pt idx="322">
                  <c:v>0.98480000000000001</c:v>
                </c:pt>
                <c:pt idx="323">
                  <c:v>0.97619999999999996</c:v>
                </c:pt>
                <c:pt idx="324">
                  <c:v>0.96809999999999996</c:v>
                </c:pt>
                <c:pt idx="325">
                  <c:v>0.95330000000000004</c:v>
                </c:pt>
                <c:pt idx="326">
                  <c:v>0.93430000000000002</c:v>
                </c:pt>
                <c:pt idx="327">
                  <c:v>0.91769999999999996</c:v>
                </c:pt>
                <c:pt idx="328">
                  <c:v>0.89870000000000005</c:v>
                </c:pt>
                <c:pt idx="329">
                  <c:v>0.88160000000000005</c:v>
                </c:pt>
                <c:pt idx="330">
                  <c:v>0.85919999999999996</c:v>
                </c:pt>
                <c:pt idx="331">
                  <c:v>0.84130000000000005</c:v>
                </c:pt>
                <c:pt idx="332">
                  <c:v>0.81899999999999995</c:v>
                </c:pt>
                <c:pt idx="333">
                  <c:v>0.79759999999999998</c:v>
                </c:pt>
                <c:pt idx="334">
                  <c:v>0.77059999999999995</c:v>
                </c:pt>
                <c:pt idx="335">
                  <c:v>0.74860000000000004</c:v>
                </c:pt>
                <c:pt idx="336">
                  <c:v>0.72840000000000005</c:v>
                </c:pt>
                <c:pt idx="337">
                  <c:v>0.70240000000000002</c:v>
                </c:pt>
                <c:pt idx="338">
                  <c:v>0.67879999999999996</c:v>
                </c:pt>
                <c:pt idx="339">
                  <c:v>0.65780000000000005</c:v>
                </c:pt>
                <c:pt idx="340">
                  <c:v>0.63639999999999997</c:v>
                </c:pt>
                <c:pt idx="341">
                  <c:v>0.6159</c:v>
                </c:pt>
                <c:pt idx="342">
                  <c:v>0.59489999999999998</c:v>
                </c:pt>
                <c:pt idx="343">
                  <c:v>0.5766</c:v>
                </c:pt>
                <c:pt idx="344">
                  <c:v>0.55549999999999999</c:v>
                </c:pt>
                <c:pt idx="345">
                  <c:v>0.5363</c:v>
                </c:pt>
                <c:pt idx="346">
                  <c:v>0.52259999999999995</c:v>
                </c:pt>
                <c:pt idx="347">
                  <c:v>0.50509999999999999</c:v>
                </c:pt>
                <c:pt idx="348">
                  <c:v>0.4889</c:v>
                </c:pt>
                <c:pt idx="349">
                  <c:v>0.4728</c:v>
                </c:pt>
                <c:pt idx="350">
                  <c:v>0.45800000000000002</c:v>
                </c:pt>
                <c:pt idx="351">
                  <c:v>0.44540000000000002</c:v>
                </c:pt>
                <c:pt idx="352">
                  <c:v>0.43269999999999997</c:v>
                </c:pt>
                <c:pt idx="353">
                  <c:v>0.42080000000000001</c:v>
                </c:pt>
                <c:pt idx="354">
                  <c:v>0.40799999999999997</c:v>
                </c:pt>
                <c:pt idx="355">
                  <c:v>0.3977</c:v>
                </c:pt>
                <c:pt idx="356">
                  <c:v>0.38829999999999998</c:v>
                </c:pt>
                <c:pt idx="357">
                  <c:v>0.377</c:v>
                </c:pt>
                <c:pt idx="358">
                  <c:v>0.37059999999999998</c:v>
                </c:pt>
                <c:pt idx="359">
                  <c:v>0.36130000000000001</c:v>
                </c:pt>
                <c:pt idx="360">
                  <c:v>0.35349999999999998</c:v>
                </c:pt>
                <c:pt idx="361">
                  <c:v>0.3463</c:v>
                </c:pt>
                <c:pt idx="362">
                  <c:v>0.34160000000000001</c:v>
                </c:pt>
                <c:pt idx="363">
                  <c:v>0.3347</c:v>
                </c:pt>
                <c:pt idx="364">
                  <c:v>0.32640000000000002</c:v>
                </c:pt>
                <c:pt idx="365">
                  <c:v>0.3211</c:v>
                </c:pt>
                <c:pt idx="366">
                  <c:v>0.31590000000000001</c:v>
                </c:pt>
                <c:pt idx="367">
                  <c:v>0.30959999999999999</c:v>
                </c:pt>
                <c:pt idx="368">
                  <c:v>0.30230000000000001</c:v>
                </c:pt>
                <c:pt idx="369">
                  <c:v>0.29759999999999998</c:v>
                </c:pt>
                <c:pt idx="370">
                  <c:v>0.28910000000000002</c:v>
                </c:pt>
                <c:pt idx="371">
                  <c:v>0.28520000000000001</c:v>
                </c:pt>
                <c:pt idx="372">
                  <c:v>0.28089999999999998</c:v>
                </c:pt>
                <c:pt idx="373">
                  <c:v>0.27650000000000002</c:v>
                </c:pt>
                <c:pt idx="374">
                  <c:v>0.26900000000000002</c:v>
                </c:pt>
                <c:pt idx="375">
                  <c:v>0.26579999999999998</c:v>
                </c:pt>
                <c:pt idx="376">
                  <c:v>0.26150000000000001</c:v>
                </c:pt>
                <c:pt idx="377">
                  <c:v>0.2555</c:v>
                </c:pt>
                <c:pt idx="378">
                  <c:v>0.25080000000000002</c:v>
                </c:pt>
                <c:pt idx="379">
                  <c:v>0.2457</c:v>
                </c:pt>
                <c:pt idx="380">
                  <c:v>0.24149999999999999</c:v>
                </c:pt>
                <c:pt idx="381">
                  <c:v>0.23699999999999999</c:v>
                </c:pt>
                <c:pt idx="382">
                  <c:v>0.23180000000000001</c:v>
                </c:pt>
                <c:pt idx="383">
                  <c:v>0.2263</c:v>
                </c:pt>
                <c:pt idx="384">
                  <c:v>0.2218</c:v>
                </c:pt>
                <c:pt idx="385">
                  <c:v>0.2175</c:v>
                </c:pt>
                <c:pt idx="386">
                  <c:v>0.21260000000000001</c:v>
                </c:pt>
                <c:pt idx="387">
                  <c:v>0.20660000000000001</c:v>
                </c:pt>
                <c:pt idx="388">
                  <c:v>0.2011</c:v>
                </c:pt>
                <c:pt idx="389">
                  <c:v>0.19689999999999999</c:v>
                </c:pt>
                <c:pt idx="390">
                  <c:v>0.19320000000000001</c:v>
                </c:pt>
                <c:pt idx="391">
                  <c:v>0.18729999999999999</c:v>
                </c:pt>
                <c:pt idx="392">
                  <c:v>0.18390000000000001</c:v>
                </c:pt>
                <c:pt idx="393">
                  <c:v>0.17799999999999999</c:v>
                </c:pt>
                <c:pt idx="394">
                  <c:v>0.17469999999999999</c:v>
                </c:pt>
                <c:pt idx="395">
                  <c:v>0.16969999999999999</c:v>
                </c:pt>
                <c:pt idx="396">
                  <c:v>0.16589999999999999</c:v>
                </c:pt>
                <c:pt idx="397">
                  <c:v>0.16250000000000001</c:v>
                </c:pt>
                <c:pt idx="398">
                  <c:v>0.1588</c:v>
                </c:pt>
                <c:pt idx="399">
                  <c:v>0.15229999999999999</c:v>
                </c:pt>
                <c:pt idx="400">
                  <c:v>0.14910000000000001</c:v>
                </c:pt>
                <c:pt idx="401">
                  <c:v>0.1439</c:v>
                </c:pt>
                <c:pt idx="402">
                  <c:v>0.13969999999999999</c:v>
                </c:pt>
                <c:pt idx="403">
                  <c:v>0.13519999999999999</c:v>
                </c:pt>
                <c:pt idx="404">
                  <c:v>0.13</c:v>
                </c:pt>
                <c:pt idx="405">
                  <c:v>0.12509999999999999</c:v>
                </c:pt>
                <c:pt idx="406">
                  <c:v>0.1225</c:v>
                </c:pt>
                <c:pt idx="407">
                  <c:v>0.1187</c:v>
                </c:pt>
                <c:pt idx="408">
                  <c:v>0.1149</c:v>
                </c:pt>
                <c:pt idx="409">
                  <c:v>0.10979999999999999</c:v>
                </c:pt>
                <c:pt idx="410">
                  <c:v>0.1065</c:v>
                </c:pt>
                <c:pt idx="411">
                  <c:v>0.10249999999999999</c:v>
                </c:pt>
                <c:pt idx="412">
                  <c:v>0.1004</c:v>
                </c:pt>
                <c:pt idx="413">
                  <c:v>9.6500000000000002E-2</c:v>
                </c:pt>
                <c:pt idx="414">
                  <c:v>9.3700000000000006E-2</c:v>
                </c:pt>
                <c:pt idx="415">
                  <c:v>9.01E-2</c:v>
                </c:pt>
                <c:pt idx="416">
                  <c:v>8.5199999999999998E-2</c:v>
                </c:pt>
                <c:pt idx="417">
                  <c:v>8.3199999999999996E-2</c:v>
                </c:pt>
                <c:pt idx="418">
                  <c:v>8.0699999999999994E-2</c:v>
                </c:pt>
                <c:pt idx="419">
                  <c:v>7.6600000000000001E-2</c:v>
                </c:pt>
                <c:pt idx="420">
                  <c:v>7.3599999999999999E-2</c:v>
                </c:pt>
                <c:pt idx="421">
                  <c:v>7.3099999999999998E-2</c:v>
                </c:pt>
                <c:pt idx="422">
                  <c:v>7.0300000000000001E-2</c:v>
                </c:pt>
                <c:pt idx="423">
                  <c:v>6.7199999999999996E-2</c:v>
                </c:pt>
                <c:pt idx="424">
                  <c:v>6.3600000000000004E-2</c:v>
                </c:pt>
                <c:pt idx="425">
                  <c:v>6.1899999999999997E-2</c:v>
                </c:pt>
                <c:pt idx="426">
                  <c:v>6.0499999999999998E-2</c:v>
                </c:pt>
                <c:pt idx="427">
                  <c:v>5.8500000000000003E-2</c:v>
                </c:pt>
                <c:pt idx="428">
                  <c:v>5.79E-2</c:v>
                </c:pt>
                <c:pt idx="429">
                  <c:v>5.5399999999999998E-2</c:v>
                </c:pt>
                <c:pt idx="430">
                  <c:v>5.4600000000000003E-2</c:v>
                </c:pt>
                <c:pt idx="431">
                  <c:v>5.3199999999999997E-2</c:v>
                </c:pt>
                <c:pt idx="432">
                  <c:v>5.1999999999999998E-2</c:v>
                </c:pt>
                <c:pt idx="433">
                  <c:v>5.11E-2</c:v>
                </c:pt>
                <c:pt idx="434">
                  <c:v>4.8500000000000001E-2</c:v>
                </c:pt>
                <c:pt idx="435">
                  <c:v>4.82E-2</c:v>
                </c:pt>
                <c:pt idx="436">
                  <c:v>4.6699999999999998E-2</c:v>
                </c:pt>
                <c:pt idx="437">
                  <c:v>4.5900000000000003E-2</c:v>
                </c:pt>
                <c:pt idx="438">
                  <c:v>4.3999999999999997E-2</c:v>
                </c:pt>
                <c:pt idx="439">
                  <c:v>4.36E-2</c:v>
                </c:pt>
                <c:pt idx="440">
                  <c:v>4.1700000000000001E-2</c:v>
                </c:pt>
                <c:pt idx="441">
                  <c:v>4.0899999999999999E-2</c:v>
                </c:pt>
                <c:pt idx="442">
                  <c:v>4.0599999999999997E-2</c:v>
                </c:pt>
                <c:pt idx="443">
                  <c:v>3.9800000000000002E-2</c:v>
                </c:pt>
                <c:pt idx="444">
                  <c:v>3.8600000000000002E-2</c:v>
                </c:pt>
                <c:pt idx="445">
                  <c:v>3.8199999999999998E-2</c:v>
                </c:pt>
                <c:pt idx="446">
                  <c:v>3.7499999999999999E-2</c:v>
                </c:pt>
                <c:pt idx="447">
                  <c:v>3.5700000000000003E-2</c:v>
                </c:pt>
                <c:pt idx="448">
                  <c:v>3.5700000000000003E-2</c:v>
                </c:pt>
                <c:pt idx="449">
                  <c:v>3.5200000000000002E-2</c:v>
                </c:pt>
                <c:pt idx="450">
                  <c:v>3.4000000000000002E-2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emission!$Q$1</c:f>
              <c:strCache>
                <c:ptCount val="1"/>
                <c:pt idx="0">
                  <c:v>Texas Red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emission!$Q$2:$Q$577</c:f>
              <c:numCache>
                <c:formatCode>General</c:formatCode>
                <c:ptCount val="576"/>
                <c:pt idx="270">
                  <c:v>8.8999999999999999E-3</c:v>
                </c:pt>
                <c:pt idx="271">
                  <c:v>0.01</c:v>
                </c:pt>
                <c:pt idx="272">
                  <c:v>1.04E-2</c:v>
                </c:pt>
                <c:pt idx="273">
                  <c:v>1.3299999999999999E-2</c:v>
                </c:pt>
                <c:pt idx="274">
                  <c:v>1.46E-2</c:v>
                </c:pt>
                <c:pt idx="275">
                  <c:v>1.8499999999999999E-2</c:v>
                </c:pt>
                <c:pt idx="276">
                  <c:v>2.18E-2</c:v>
                </c:pt>
                <c:pt idx="277">
                  <c:v>2.3900000000000001E-2</c:v>
                </c:pt>
                <c:pt idx="278">
                  <c:v>2.9499999999999998E-2</c:v>
                </c:pt>
                <c:pt idx="279">
                  <c:v>3.3399999999999999E-2</c:v>
                </c:pt>
                <c:pt idx="280">
                  <c:v>3.95E-2</c:v>
                </c:pt>
                <c:pt idx="281">
                  <c:v>4.7600000000000003E-2</c:v>
                </c:pt>
                <c:pt idx="282">
                  <c:v>5.67E-2</c:v>
                </c:pt>
                <c:pt idx="283">
                  <c:v>6.7299999999999999E-2</c:v>
                </c:pt>
                <c:pt idx="284">
                  <c:v>7.8399999999999997E-2</c:v>
                </c:pt>
                <c:pt idx="285">
                  <c:v>9.4299999999999995E-2</c:v>
                </c:pt>
                <c:pt idx="286">
                  <c:v>0.10920000000000001</c:v>
                </c:pt>
                <c:pt idx="287">
                  <c:v>0.12640000000000001</c:v>
                </c:pt>
                <c:pt idx="288">
                  <c:v>0.1467</c:v>
                </c:pt>
                <c:pt idx="289">
                  <c:v>0.16980000000000001</c:v>
                </c:pt>
                <c:pt idx="290">
                  <c:v>0.1961</c:v>
                </c:pt>
                <c:pt idx="291">
                  <c:v>0.22839999999999999</c:v>
                </c:pt>
                <c:pt idx="292">
                  <c:v>0.25800000000000001</c:v>
                </c:pt>
                <c:pt idx="293">
                  <c:v>0.29339999999999999</c:v>
                </c:pt>
                <c:pt idx="294">
                  <c:v>0.33589999999999998</c:v>
                </c:pt>
                <c:pt idx="295">
                  <c:v>0.37459999999999999</c:v>
                </c:pt>
                <c:pt idx="296">
                  <c:v>0.42580000000000001</c:v>
                </c:pt>
                <c:pt idx="297">
                  <c:v>0.46439999999999998</c:v>
                </c:pt>
                <c:pt idx="298">
                  <c:v>0.51859999999999995</c:v>
                </c:pt>
                <c:pt idx="299">
                  <c:v>0.56040000000000001</c:v>
                </c:pt>
                <c:pt idx="300">
                  <c:v>0.61099999999999999</c:v>
                </c:pt>
                <c:pt idx="301">
                  <c:v>0.65439999999999998</c:v>
                </c:pt>
                <c:pt idx="302">
                  <c:v>0.70120000000000005</c:v>
                </c:pt>
                <c:pt idx="303">
                  <c:v>0.73740000000000006</c:v>
                </c:pt>
                <c:pt idx="304">
                  <c:v>0.79569999999999996</c:v>
                </c:pt>
                <c:pt idx="305">
                  <c:v>0.82930000000000004</c:v>
                </c:pt>
                <c:pt idx="306">
                  <c:v>0.878</c:v>
                </c:pt>
                <c:pt idx="307">
                  <c:v>0.90629999999999999</c:v>
                </c:pt>
                <c:pt idx="308">
                  <c:v>0.93230000000000002</c:v>
                </c:pt>
                <c:pt idx="309">
                  <c:v>0.94930000000000003</c:v>
                </c:pt>
                <c:pt idx="310">
                  <c:v>0.96579999999999999</c:v>
                </c:pt>
                <c:pt idx="311">
                  <c:v>0.98260000000000003</c:v>
                </c:pt>
                <c:pt idx="312">
                  <c:v>0.99670000000000003</c:v>
                </c:pt>
                <c:pt idx="313">
                  <c:v>1</c:v>
                </c:pt>
                <c:pt idx="314">
                  <c:v>0.98819999999999997</c:v>
                </c:pt>
                <c:pt idx="315">
                  <c:v>0.98340000000000005</c:v>
                </c:pt>
                <c:pt idx="316">
                  <c:v>0.97609999999999997</c:v>
                </c:pt>
                <c:pt idx="317">
                  <c:v>0.95960000000000001</c:v>
                </c:pt>
                <c:pt idx="318">
                  <c:v>0.94059999999999999</c:v>
                </c:pt>
                <c:pt idx="319">
                  <c:v>0.91790000000000005</c:v>
                </c:pt>
                <c:pt idx="320">
                  <c:v>0.89529999999999998</c:v>
                </c:pt>
                <c:pt idx="321">
                  <c:v>0.85719999999999996</c:v>
                </c:pt>
                <c:pt idx="322">
                  <c:v>0.84050000000000002</c:v>
                </c:pt>
                <c:pt idx="323">
                  <c:v>0.8085</c:v>
                </c:pt>
                <c:pt idx="324">
                  <c:v>0.79169999999999996</c:v>
                </c:pt>
                <c:pt idx="325">
                  <c:v>0.75639999999999996</c:v>
                </c:pt>
                <c:pt idx="326">
                  <c:v>0.7288</c:v>
                </c:pt>
                <c:pt idx="327">
                  <c:v>0.69810000000000005</c:v>
                </c:pt>
                <c:pt idx="328">
                  <c:v>0.67569999999999997</c:v>
                </c:pt>
                <c:pt idx="329">
                  <c:v>0.64859999999999995</c:v>
                </c:pt>
                <c:pt idx="330">
                  <c:v>0.62209999999999999</c:v>
                </c:pt>
                <c:pt idx="331">
                  <c:v>0.58979999999999999</c:v>
                </c:pt>
                <c:pt idx="332">
                  <c:v>0.57240000000000002</c:v>
                </c:pt>
                <c:pt idx="333">
                  <c:v>0.54</c:v>
                </c:pt>
                <c:pt idx="334">
                  <c:v>0.5212</c:v>
                </c:pt>
                <c:pt idx="335">
                  <c:v>0.49199999999999999</c:v>
                </c:pt>
                <c:pt idx="336">
                  <c:v>0.47270000000000001</c:v>
                </c:pt>
                <c:pt idx="337">
                  <c:v>0.45860000000000001</c:v>
                </c:pt>
                <c:pt idx="338">
                  <c:v>0.43309999999999998</c:v>
                </c:pt>
                <c:pt idx="339">
                  <c:v>0.41959999999999997</c:v>
                </c:pt>
                <c:pt idx="340">
                  <c:v>0.40329999999999999</c:v>
                </c:pt>
                <c:pt idx="341">
                  <c:v>0.38869999999999999</c:v>
                </c:pt>
                <c:pt idx="342">
                  <c:v>0.36990000000000001</c:v>
                </c:pt>
                <c:pt idx="343">
                  <c:v>0.36130000000000001</c:v>
                </c:pt>
                <c:pt idx="344">
                  <c:v>0.34239999999999998</c:v>
                </c:pt>
                <c:pt idx="345">
                  <c:v>0.32850000000000001</c:v>
                </c:pt>
                <c:pt idx="346">
                  <c:v>0.31590000000000001</c:v>
                </c:pt>
                <c:pt idx="347">
                  <c:v>0.30630000000000002</c:v>
                </c:pt>
                <c:pt idx="348">
                  <c:v>0.2969</c:v>
                </c:pt>
                <c:pt idx="349">
                  <c:v>0.2868</c:v>
                </c:pt>
                <c:pt idx="350">
                  <c:v>0.27889999999999998</c:v>
                </c:pt>
                <c:pt idx="351">
                  <c:v>0.27310000000000001</c:v>
                </c:pt>
                <c:pt idx="352">
                  <c:v>0.2631</c:v>
                </c:pt>
                <c:pt idx="353">
                  <c:v>0.2571</c:v>
                </c:pt>
                <c:pt idx="354">
                  <c:v>0.25259999999999999</c:v>
                </c:pt>
                <c:pt idx="355">
                  <c:v>0.24790000000000001</c:v>
                </c:pt>
                <c:pt idx="356">
                  <c:v>0.24440000000000001</c:v>
                </c:pt>
                <c:pt idx="357">
                  <c:v>0.24299999999999999</c:v>
                </c:pt>
                <c:pt idx="358">
                  <c:v>0.23719999999999999</c:v>
                </c:pt>
                <c:pt idx="359">
                  <c:v>0.2331</c:v>
                </c:pt>
                <c:pt idx="360">
                  <c:v>0.23019999999999999</c:v>
                </c:pt>
                <c:pt idx="361">
                  <c:v>0.22359999999999999</c:v>
                </c:pt>
                <c:pt idx="362">
                  <c:v>0.22389999999999999</c:v>
                </c:pt>
                <c:pt idx="363">
                  <c:v>0.22220000000000001</c:v>
                </c:pt>
                <c:pt idx="364">
                  <c:v>0.2175</c:v>
                </c:pt>
                <c:pt idx="365">
                  <c:v>0.21379999999999999</c:v>
                </c:pt>
                <c:pt idx="366">
                  <c:v>0.2157</c:v>
                </c:pt>
                <c:pt idx="367">
                  <c:v>0.21729999999999999</c:v>
                </c:pt>
                <c:pt idx="368">
                  <c:v>0.21460000000000001</c:v>
                </c:pt>
                <c:pt idx="369">
                  <c:v>0.2137</c:v>
                </c:pt>
                <c:pt idx="370">
                  <c:v>0.20830000000000001</c:v>
                </c:pt>
                <c:pt idx="371">
                  <c:v>0.2069</c:v>
                </c:pt>
                <c:pt idx="372">
                  <c:v>0.2044</c:v>
                </c:pt>
                <c:pt idx="373">
                  <c:v>0.20150000000000001</c:v>
                </c:pt>
                <c:pt idx="374">
                  <c:v>0.20050000000000001</c:v>
                </c:pt>
                <c:pt idx="375">
                  <c:v>0.1951</c:v>
                </c:pt>
                <c:pt idx="376">
                  <c:v>0.1958</c:v>
                </c:pt>
                <c:pt idx="377">
                  <c:v>0.1933</c:v>
                </c:pt>
                <c:pt idx="378">
                  <c:v>0.1875</c:v>
                </c:pt>
                <c:pt idx="379">
                  <c:v>0.1837</c:v>
                </c:pt>
                <c:pt idx="380">
                  <c:v>0.1784</c:v>
                </c:pt>
                <c:pt idx="381">
                  <c:v>0.17829999999999999</c:v>
                </c:pt>
                <c:pt idx="382">
                  <c:v>0.1706</c:v>
                </c:pt>
                <c:pt idx="383">
                  <c:v>0.1656</c:v>
                </c:pt>
                <c:pt idx="384">
                  <c:v>0.1623</c:v>
                </c:pt>
                <c:pt idx="385">
                  <c:v>0.15670000000000001</c:v>
                </c:pt>
                <c:pt idx="386">
                  <c:v>0.15390000000000001</c:v>
                </c:pt>
                <c:pt idx="387">
                  <c:v>0.14729999999999999</c:v>
                </c:pt>
                <c:pt idx="388">
                  <c:v>0.14549999999999999</c:v>
                </c:pt>
                <c:pt idx="389">
                  <c:v>0.1381</c:v>
                </c:pt>
                <c:pt idx="390">
                  <c:v>0.13850000000000001</c:v>
                </c:pt>
                <c:pt idx="391">
                  <c:v>0.1283</c:v>
                </c:pt>
                <c:pt idx="392">
                  <c:v>0.1283</c:v>
                </c:pt>
                <c:pt idx="393">
                  <c:v>0.1237</c:v>
                </c:pt>
                <c:pt idx="394">
                  <c:v>0.11840000000000001</c:v>
                </c:pt>
                <c:pt idx="395">
                  <c:v>0.1169</c:v>
                </c:pt>
                <c:pt idx="396">
                  <c:v>0.1137</c:v>
                </c:pt>
                <c:pt idx="397">
                  <c:v>0.10340000000000001</c:v>
                </c:pt>
                <c:pt idx="398">
                  <c:v>0.1042</c:v>
                </c:pt>
                <c:pt idx="399">
                  <c:v>0.1007</c:v>
                </c:pt>
                <c:pt idx="400">
                  <c:v>9.6199999999999994E-2</c:v>
                </c:pt>
                <c:pt idx="401">
                  <c:v>9.3799999999999994E-2</c:v>
                </c:pt>
                <c:pt idx="402">
                  <c:v>0.09</c:v>
                </c:pt>
                <c:pt idx="403">
                  <c:v>8.8900000000000007E-2</c:v>
                </c:pt>
                <c:pt idx="404">
                  <c:v>7.9200000000000007E-2</c:v>
                </c:pt>
                <c:pt idx="405">
                  <c:v>7.6200000000000004E-2</c:v>
                </c:pt>
                <c:pt idx="406">
                  <c:v>7.7499999999999999E-2</c:v>
                </c:pt>
                <c:pt idx="407">
                  <c:v>7.6399999999999996E-2</c:v>
                </c:pt>
                <c:pt idx="408">
                  <c:v>7.0199999999999999E-2</c:v>
                </c:pt>
                <c:pt idx="409">
                  <c:v>6.83E-2</c:v>
                </c:pt>
                <c:pt idx="410">
                  <c:v>6.5699999999999995E-2</c:v>
                </c:pt>
                <c:pt idx="411">
                  <c:v>5.8799999999999998E-2</c:v>
                </c:pt>
                <c:pt idx="412">
                  <c:v>6.2799999999999995E-2</c:v>
                </c:pt>
                <c:pt idx="413">
                  <c:v>5.8700000000000002E-2</c:v>
                </c:pt>
                <c:pt idx="414">
                  <c:v>5.8200000000000002E-2</c:v>
                </c:pt>
                <c:pt idx="415">
                  <c:v>5.4899999999999997E-2</c:v>
                </c:pt>
                <c:pt idx="416">
                  <c:v>5.5599999999999997E-2</c:v>
                </c:pt>
                <c:pt idx="417">
                  <c:v>5.2999999999999999E-2</c:v>
                </c:pt>
                <c:pt idx="418">
                  <c:v>4.9500000000000002E-2</c:v>
                </c:pt>
                <c:pt idx="419">
                  <c:v>4.8500000000000001E-2</c:v>
                </c:pt>
                <c:pt idx="420">
                  <c:v>4.3200000000000002E-2</c:v>
                </c:pt>
                <c:pt idx="421">
                  <c:v>4.6399999999999997E-2</c:v>
                </c:pt>
                <c:pt idx="422">
                  <c:v>4.3099999999999999E-2</c:v>
                </c:pt>
                <c:pt idx="423">
                  <c:v>4.4699999999999997E-2</c:v>
                </c:pt>
                <c:pt idx="424">
                  <c:v>4.2599999999999999E-2</c:v>
                </c:pt>
                <c:pt idx="425">
                  <c:v>4.19E-2</c:v>
                </c:pt>
                <c:pt idx="426">
                  <c:v>3.95E-2</c:v>
                </c:pt>
                <c:pt idx="427">
                  <c:v>3.6400000000000002E-2</c:v>
                </c:pt>
                <c:pt idx="428">
                  <c:v>3.7499999999999999E-2</c:v>
                </c:pt>
                <c:pt idx="429">
                  <c:v>3.44E-2</c:v>
                </c:pt>
                <c:pt idx="430">
                  <c:v>3.5299999999999998E-2</c:v>
                </c:pt>
                <c:pt idx="431">
                  <c:v>3.6999999999999998E-2</c:v>
                </c:pt>
                <c:pt idx="432">
                  <c:v>3.32E-2</c:v>
                </c:pt>
                <c:pt idx="433">
                  <c:v>3.61E-2</c:v>
                </c:pt>
                <c:pt idx="434">
                  <c:v>3.15E-2</c:v>
                </c:pt>
                <c:pt idx="435">
                  <c:v>3.44E-2</c:v>
                </c:pt>
                <c:pt idx="436">
                  <c:v>3.1E-2</c:v>
                </c:pt>
                <c:pt idx="437">
                  <c:v>3.1399999999999997E-2</c:v>
                </c:pt>
                <c:pt idx="438">
                  <c:v>2.7799999999999998E-2</c:v>
                </c:pt>
                <c:pt idx="439">
                  <c:v>3.0800000000000001E-2</c:v>
                </c:pt>
                <c:pt idx="440">
                  <c:v>2.92E-2</c:v>
                </c:pt>
                <c:pt idx="441">
                  <c:v>2.7400000000000001E-2</c:v>
                </c:pt>
                <c:pt idx="442">
                  <c:v>3.1300000000000001E-2</c:v>
                </c:pt>
                <c:pt idx="443">
                  <c:v>2.81E-2</c:v>
                </c:pt>
                <c:pt idx="444">
                  <c:v>2.7799999999999998E-2</c:v>
                </c:pt>
                <c:pt idx="445">
                  <c:v>2.5899999999999999E-2</c:v>
                </c:pt>
                <c:pt idx="446">
                  <c:v>2.69E-2</c:v>
                </c:pt>
                <c:pt idx="447">
                  <c:v>2.63E-2</c:v>
                </c:pt>
                <c:pt idx="448">
                  <c:v>2.3400000000000001E-2</c:v>
                </c:pt>
                <c:pt idx="449">
                  <c:v>2.7199999999999998E-2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emission!$R$1</c:f>
              <c:strCache>
                <c:ptCount val="1"/>
                <c:pt idx="0">
                  <c:v>Alexa 610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emission!$R$2:$R$577</c:f>
              <c:numCache>
                <c:formatCode>General</c:formatCode>
                <c:ptCount val="576"/>
                <c:pt idx="280">
                  <c:v>1.4500000000000001E-2</c:v>
                </c:pt>
                <c:pt idx="281">
                  <c:v>7.3000000000000001E-3</c:v>
                </c:pt>
                <c:pt idx="282">
                  <c:v>5.4000000000000003E-3</c:v>
                </c:pt>
                <c:pt idx="283">
                  <c:v>5.7999999999999996E-3</c:v>
                </c:pt>
                <c:pt idx="284">
                  <c:v>6.7000000000000002E-3</c:v>
                </c:pt>
                <c:pt idx="285">
                  <c:v>8.3000000000000001E-3</c:v>
                </c:pt>
                <c:pt idx="286">
                  <c:v>9.1999999999999998E-3</c:v>
                </c:pt>
                <c:pt idx="287">
                  <c:v>1.12E-2</c:v>
                </c:pt>
                <c:pt idx="288">
                  <c:v>1.2800000000000001E-2</c:v>
                </c:pt>
                <c:pt idx="289">
                  <c:v>1.47E-2</c:v>
                </c:pt>
                <c:pt idx="290">
                  <c:v>1.7500000000000002E-2</c:v>
                </c:pt>
                <c:pt idx="291">
                  <c:v>2.1600000000000001E-2</c:v>
                </c:pt>
                <c:pt idx="292">
                  <c:v>2.46E-2</c:v>
                </c:pt>
                <c:pt idx="293">
                  <c:v>2.87E-2</c:v>
                </c:pt>
                <c:pt idx="294">
                  <c:v>3.3799999999999997E-2</c:v>
                </c:pt>
                <c:pt idx="295">
                  <c:v>4.0899999999999999E-2</c:v>
                </c:pt>
                <c:pt idx="296">
                  <c:v>4.7199999999999999E-2</c:v>
                </c:pt>
                <c:pt idx="297">
                  <c:v>5.5100000000000003E-2</c:v>
                </c:pt>
                <c:pt idx="298">
                  <c:v>6.3399999999999998E-2</c:v>
                </c:pt>
                <c:pt idx="299">
                  <c:v>7.5899999999999995E-2</c:v>
                </c:pt>
                <c:pt idx="300">
                  <c:v>8.7400000000000005E-2</c:v>
                </c:pt>
                <c:pt idx="301">
                  <c:v>0.1013</c:v>
                </c:pt>
                <c:pt idx="302">
                  <c:v>0.11700000000000001</c:v>
                </c:pt>
                <c:pt idx="303">
                  <c:v>0.13539999999999999</c:v>
                </c:pt>
                <c:pt idx="304">
                  <c:v>0.15620000000000001</c:v>
                </c:pt>
                <c:pt idx="305">
                  <c:v>0.1779</c:v>
                </c:pt>
                <c:pt idx="306">
                  <c:v>0.20369999999999999</c:v>
                </c:pt>
                <c:pt idx="307">
                  <c:v>0.2261</c:v>
                </c:pt>
                <c:pt idx="308">
                  <c:v>0.26</c:v>
                </c:pt>
                <c:pt idx="309">
                  <c:v>0.29210000000000003</c:v>
                </c:pt>
                <c:pt idx="310">
                  <c:v>0.3221</c:v>
                </c:pt>
                <c:pt idx="311">
                  <c:v>0.35980000000000001</c:v>
                </c:pt>
                <c:pt idx="312">
                  <c:v>0.40229999999999999</c:v>
                </c:pt>
                <c:pt idx="313">
                  <c:v>0.44219999999999998</c:v>
                </c:pt>
                <c:pt idx="314">
                  <c:v>0.48680000000000001</c:v>
                </c:pt>
                <c:pt idx="315">
                  <c:v>0.53080000000000005</c:v>
                </c:pt>
                <c:pt idx="316">
                  <c:v>0.57950000000000002</c:v>
                </c:pt>
                <c:pt idx="317">
                  <c:v>0.61970000000000003</c:v>
                </c:pt>
                <c:pt idx="318">
                  <c:v>0.66839999999999999</c:v>
                </c:pt>
                <c:pt idx="319">
                  <c:v>0.71619999999999995</c:v>
                </c:pt>
                <c:pt idx="320">
                  <c:v>0.76319999999999999</c:v>
                </c:pt>
                <c:pt idx="321">
                  <c:v>0.80230000000000001</c:v>
                </c:pt>
                <c:pt idx="322">
                  <c:v>0.84309999999999996</c:v>
                </c:pt>
                <c:pt idx="323">
                  <c:v>0.87739999999999996</c:v>
                </c:pt>
                <c:pt idx="324">
                  <c:v>0.90849999999999997</c:v>
                </c:pt>
                <c:pt idx="325">
                  <c:v>0.94310000000000005</c:v>
                </c:pt>
                <c:pt idx="326">
                  <c:v>0.96619999999999995</c:v>
                </c:pt>
                <c:pt idx="327">
                  <c:v>0.98099999999999998</c:v>
                </c:pt>
                <c:pt idx="328">
                  <c:v>0.99329999999999996</c:v>
                </c:pt>
                <c:pt idx="329">
                  <c:v>0.99860000000000004</c:v>
                </c:pt>
                <c:pt idx="330">
                  <c:v>1</c:v>
                </c:pt>
                <c:pt idx="331">
                  <c:v>0.99490000000000001</c:v>
                </c:pt>
                <c:pt idx="332">
                  <c:v>0.98960000000000004</c:v>
                </c:pt>
                <c:pt idx="333">
                  <c:v>0.97489999999999999</c:v>
                </c:pt>
                <c:pt idx="334">
                  <c:v>0.95699999999999996</c:v>
                </c:pt>
                <c:pt idx="335">
                  <c:v>0.93540000000000001</c:v>
                </c:pt>
                <c:pt idx="336">
                  <c:v>0.91510000000000002</c:v>
                </c:pt>
                <c:pt idx="337">
                  <c:v>0.8831</c:v>
                </c:pt>
                <c:pt idx="338">
                  <c:v>0.85399999999999998</c:v>
                </c:pt>
                <c:pt idx="339">
                  <c:v>0.83020000000000005</c:v>
                </c:pt>
                <c:pt idx="340">
                  <c:v>0.78949999999999998</c:v>
                </c:pt>
                <c:pt idx="341">
                  <c:v>0.75839999999999996</c:v>
                </c:pt>
                <c:pt idx="342">
                  <c:v>0.72989999999999999</c:v>
                </c:pt>
                <c:pt idx="343">
                  <c:v>0.69489999999999996</c:v>
                </c:pt>
                <c:pt idx="344">
                  <c:v>0.66039999999999999</c:v>
                </c:pt>
                <c:pt idx="345">
                  <c:v>0.6321</c:v>
                </c:pt>
                <c:pt idx="346">
                  <c:v>0.5978</c:v>
                </c:pt>
                <c:pt idx="347">
                  <c:v>0.57040000000000002</c:v>
                </c:pt>
                <c:pt idx="348">
                  <c:v>0.53790000000000004</c:v>
                </c:pt>
                <c:pt idx="349">
                  <c:v>0.51029999999999998</c:v>
                </c:pt>
                <c:pt idx="350">
                  <c:v>0.48480000000000001</c:v>
                </c:pt>
                <c:pt idx="351">
                  <c:v>0.46039999999999998</c:v>
                </c:pt>
                <c:pt idx="352">
                  <c:v>0.43590000000000001</c:v>
                </c:pt>
                <c:pt idx="353">
                  <c:v>0.41149999999999998</c:v>
                </c:pt>
                <c:pt idx="354">
                  <c:v>0.38790000000000002</c:v>
                </c:pt>
                <c:pt idx="355">
                  <c:v>0.36919999999999997</c:v>
                </c:pt>
                <c:pt idx="356">
                  <c:v>0.3493</c:v>
                </c:pt>
                <c:pt idx="357">
                  <c:v>0.33329999999999999</c:v>
                </c:pt>
                <c:pt idx="358">
                  <c:v>0.317</c:v>
                </c:pt>
                <c:pt idx="359">
                  <c:v>0.30149999999999999</c:v>
                </c:pt>
                <c:pt idx="360">
                  <c:v>0.2858</c:v>
                </c:pt>
                <c:pt idx="361">
                  <c:v>0.27260000000000001</c:v>
                </c:pt>
                <c:pt idx="362">
                  <c:v>0.25590000000000002</c:v>
                </c:pt>
                <c:pt idx="363">
                  <c:v>0.2495</c:v>
                </c:pt>
                <c:pt idx="364">
                  <c:v>0.2379</c:v>
                </c:pt>
                <c:pt idx="365">
                  <c:v>0.2281</c:v>
                </c:pt>
                <c:pt idx="366">
                  <c:v>0.21759999999999999</c:v>
                </c:pt>
                <c:pt idx="367">
                  <c:v>0.20930000000000001</c:v>
                </c:pt>
                <c:pt idx="368">
                  <c:v>0.20200000000000001</c:v>
                </c:pt>
                <c:pt idx="369">
                  <c:v>0.19420000000000001</c:v>
                </c:pt>
                <c:pt idx="370">
                  <c:v>0.188</c:v>
                </c:pt>
                <c:pt idx="371">
                  <c:v>0.18490000000000001</c:v>
                </c:pt>
                <c:pt idx="372">
                  <c:v>0.17519999999999999</c:v>
                </c:pt>
                <c:pt idx="373">
                  <c:v>0.1714</c:v>
                </c:pt>
                <c:pt idx="374">
                  <c:v>0.1701</c:v>
                </c:pt>
                <c:pt idx="375">
                  <c:v>0.16569999999999999</c:v>
                </c:pt>
                <c:pt idx="376">
                  <c:v>0.16209999999999999</c:v>
                </c:pt>
                <c:pt idx="377">
                  <c:v>0.15920000000000001</c:v>
                </c:pt>
                <c:pt idx="378">
                  <c:v>0.15529999999999999</c:v>
                </c:pt>
                <c:pt idx="379">
                  <c:v>0.154</c:v>
                </c:pt>
                <c:pt idx="380">
                  <c:v>0.15060000000000001</c:v>
                </c:pt>
                <c:pt idx="381">
                  <c:v>0.14849999999999999</c:v>
                </c:pt>
                <c:pt idx="382">
                  <c:v>0.14680000000000001</c:v>
                </c:pt>
                <c:pt idx="383">
                  <c:v>0.14430000000000001</c:v>
                </c:pt>
                <c:pt idx="384">
                  <c:v>0.1419</c:v>
                </c:pt>
                <c:pt idx="385">
                  <c:v>0.1386</c:v>
                </c:pt>
                <c:pt idx="386">
                  <c:v>0.13700000000000001</c:v>
                </c:pt>
                <c:pt idx="387">
                  <c:v>0.13589999999999999</c:v>
                </c:pt>
                <c:pt idx="388">
                  <c:v>0.13320000000000001</c:v>
                </c:pt>
                <c:pt idx="389">
                  <c:v>0.1313</c:v>
                </c:pt>
                <c:pt idx="390">
                  <c:v>0.12720000000000001</c:v>
                </c:pt>
                <c:pt idx="391">
                  <c:v>0.1236</c:v>
                </c:pt>
                <c:pt idx="392">
                  <c:v>0.1216</c:v>
                </c:pt>
                <c:pt idx="393">
                  <c:v>0.1179</c:v>
                </c:pt>
                <c:pt idx="394">
                  <c:v>0.11459999999999999</c:v>
                </c:pt>
                <c:pt idx="395">
                  <c:v>0.11260000000000001</c:v>
                </c:pt>
                <c:pt idx="396">
                  <c:v>0.10879999999999999</c:v>
                </c:pt>
                <c:pt idx="397">
                  <c:v>0.1076</c:v>
                </c:pt>
                <c:pt idx="398">
                  <c:v>0.1016</c:v>
                </c:pt>
                <c:pt idx="399">
                  <c:v>9.8799999999999999E-2</c:v>
                </c:pt>
                <c:pt idx="400">
                  <c:v>9.7600000000000006E-2</c:v>
                </c:pt>
                <c:pt idx="401">
                  <c:v>9.3100000000000002E-2</c:v>
                </c:pt>
                <c:pt idx="402">
                  <c:v>0.09</c:v>
                </c:pt>
                <c:pt idx="403">
                  <c:v>8.6800000000000002E-2</c:v>
                </c:pt>
                <c:pt idx="404">
                  <c:v>8.3400000000000002E-2</c:v>
                </c:pt>
                <c:pt idx="405">
                  <c:v>8.0199999999999994E-2</c:v>
                </c:pt>
                <c:pt idx="406">
                  <c:v>7.7499999999999999E-2</c:v>
                </c:pt>
                <c:pt idx="407">
                  <c:v>7.2700000000000001E-2</c:v>
                </c:pt>
                <c:pt idx="408">
                  <c:v>6.93E-2</c:v>
                </c:pt>
                <c:pt idx="409">
                  <c:v>6.7100000000000007E-2</c:v>
                </c:pt>
                <c:pt idx="410">
                  <c:v>6.3399999999999998E-2</c:v>
                </c:pt>
                <c:pt idx="411">
                  <c:v>6.1699999999999998E-2</c:v>
                </c:pt>
                <c:pt idx="412">
                  <c:v>5.79E-2</c:v>
                </c:pt>
                <c:pt idx="413">
                  <c:v>5.5E-2</c:v>
                </c:pt>
                <c:pt idx="414">
                  <c:v>5.3199999999999997E-2</c:v>
                </c:pt>
                <c:pt idx="415">
                  <c:v>4.9599999999999998E-2</c:v>
                </c:pt>
                <c:pt idx="416">
                  <c:v>4.8899999999999999E-2</c:v>
                </c:pt>
                <c:pt idx="417">
                  <c:v>4.4999999999999998E-2</c:v>
                </c:pt>
                <c:pt idx="418">
                  <c:v>4.3299999999999998E-2</c:v>
                </c:pt>
                <c:pt idx="419">
                  <c:v>4.19E-2</c:v>
                </c:pt>
                <c:pt idx="420">
                  <c:v>3.85E-2</c:v>
                </c:pt>
                <c:pt idx="421">
                  <c:v>3.7499999999999999E-2</c:v>
                </c:pt>
                <c:pt idx="422">
                  <c:v>3.56E-2</c:v>
                </c:pt>
                <c:pt idx="423">
                  <c:v>3.3599999999999998E-2</c:v>
                </c:pt>
                <c:pt idx="424">
                  <c:v>3.1800000000000002E-2</c:v>
                </c:pt>
                <c:pt idx="425">
                  <c:v>3.0200000000000001E-2</c:v>
                </c:pt>
                <c:pt idx="426">
                  <c:v>2.81E-2</c:v>
                </c:pt>
                <c:pt idx="427">
                  <c:v>2.7099999999999999E-2</c:v>
                </c:pt>
                <c:pt idx="428">
                  <c:v>2.6100000000000002E-2</c:v>
                </c:pt>
                <c:pt idx="429">
                  <c:v>2.53E-2</c:v>
                </c:pt>
                <c:pt idx="430">
                  <c:v>2.3199999999999998E-2</c:v>
                </c:pt>
                <c:pt idx="431">
                  <c:v>2.2499999999999999E-2</c:v>
                </c:pt>
                <c:pt idx="432">
                  <c:v>2.1499999999999998E-2</c:v>
                </c:pt>
                <c:pt idx="433">
                  <c:v>2.01E-2</c:v>
                </c:pt>
                <c:pt idx="434">
                  <c:v>1.84E-2</c:v>
                </c:pt>
                <c:pt idx="435">
                  <c:v>1.8100000000000002E-2</c:v>
                </c:pt>
                <c:pt idx="436">
                  <c:v>1.7600000000000001E-2</c:v>
                </c:pt>
                <c:pt idx="437">
                  <c:v>1.6299999999999999E-2</c:v>
                </c:pt>
                <c:pt idx="438">
                  <c:v>1.6E-2</c:v>
                </c:pt>
                <c:pt idx="439">
                  <c:v>1.54E-2</c:v>
                </c:pt>
                <c:pt idx="440">
                  <c:v>1.4500000000000001E-2</c:v>
                </c:pt>
                <c:pt idx="441">
                  <c:v>1.43E-2</c:v>
                </c:pt>
                <c:pt idx="442">
                  <c:v>1.35E-2</c:v>
                </c:pt>
                <c:pt idx="443">
                  <c:v>1.32E-2</c:v>
                </c:pt>
                <c:pt idx="444">
                  <c:v>1.2699999999999999E-2</c:v>
                </c:pt>
                <c:pt idx="445">
                  <c:v>1.18E-2</c:v>
                </c:pt>
                <c:pt idx="446">
                  <c:v>1.12E-2</c:v>
                </c:pt>
                <c:pt idx="447">
                  <c:v>1.06E-2</c:v>
                </c:pt>
                <c:pt idx="448">
                  <c:v>1.06E-2</c:v>
                </c:pt>
                <c:pt idx="449">
                  <c:v>0.01</c:v>
                </c:pt>
                <c:pt idx="450">
                  <c:v>9.4999999999999998E-3</c:v>
                </c:pt>
                <c:pt idx="451">
                  <c:v>9.7000000000000003E-3</c:v>
                </c:pt>
                <c:pt idx="452">
                  <c:v>8.8000000000000005E-3</c:v>
                </c:pt>
                <c:pt idx="453">
                  <c:v>8.8999999999999999E-3</c:v>
                </c:pt>
                <c:pt idx="454">
                  <c:v>7.9000000000000008E-3</c:v>
                </c:pt>
                <c:pt idx="455">
                  <c:v>8.2000000000000007E-3</c:v>
                </c:pt>
                <c:pt idx="456">
                  <c:v>7.9000000000000008E-3</c:v>
                </c:pt>
                <c:pt idx="457">
                  <c:v>7.7000000000000002E-3</c:v>
                </c:pt>
                <c:pt idx="458">
                  <c:v>6.8999999999999999E-3</c:v>
                </c:pt>
                <c:pt idx="459">
                  <c:v>7.3000000000000001E-3</c:v>
                </c:pt>
                <c:pt idx="460">
                  <c:v>6.7000000000000002E-3</c:v>
                </c:pt>
                <c:pt idx="461">
                  <c:v>6.6E-3</c:v>
                </c:pt>
                <c:pt idx="462">
                  <c:v>6.1999999999999998E-3</c:v>
                </c:pt>
                <c:pt idx="463">
                  <c:v>5.8999999999999999E-3</c:v>
                </c:pt>
                <c:pt idx="464">
                  <c:v>5.7000000000000002E-3</c:v>
                </c:pt>
                <c:pt idx="465">
                  <c:v>6.0000000000000001E-3</c:v>
                </c:pt>
                <c:pt idx="466">
                  <c:v>5.7000000000000002E-3</c:v>
                </c:pt>
                <c:pt idx="467">
                  <c:v>5.5999999999999999E-3</c:v>
                </c:pt>
                <c:pt idx="468">
                  <c:v>5.1000000000000004E-3</c:v>
                </c:pt>
                <c:pt idx="469">
                  <c:v>5.4000000000000003E-3</c:v>
                </c:pt>
                <c:pt idx="470">
                  <c:v>4.7000000000000002E-3</c:v>
                </c:pt>
                <c:pt idx="471">
                  <c:v>4.5999999999999999E-3</c:v>
                </c:pt>
                <c:pt idx="472">
                  <c:v>4.4999999999999997E-3</c:v>
                </c:pt>
                <c:pt idx="473">
                  <c:v>4.4999999999999997E-3</c:v>
                </c:pt>
                <c:pt idx="474">
                  <c:v>4.4000000000000003E-3</c:v>
                </c:pt>
                <c:pt idx="475">
                  <c:v>4.1999999999999997E-3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emission!$S$1</c:f>
              <c:strCache>
                <c:ptCount val="1"/>
                <c:pt idx="0">
                  <c:v>Alexa 633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emission!$S$2:$S$577</c:f>
              <c:numCache>
                <c:formatCode>General</c:formatCode>
                <c:ptCount val="576"/>
                <c:pt idx="310">
                  <c:v>2.01E-2</c:v>
                </c:pt>
                <c:pt idx="311">
                  <c:v>2.5399999999999999E-2</c:v>
                </c:pt>
                <c:pt idx="312">
                  <c:v>2.9600000000000001E-2</c:v>
                </c:pt>
                <c:pt idx="313">
                  <c:v>3.4299999999999997E-2</c:v>
                </c:pt>
                <c:pt idx="314">
                  <c:v>4.1599999999999998E-2</c:v>
                </c:pt>
                <c:pt idx="315">
                  <c:v>4.8899999999999999E-2</c:v>
                </c:pt>
                <c:pt idx="316">
                  <c:v>5.8900000000000001E-2</c:v>
                </c:pt>
                <c:pt idx="317">
                  <c:v>6.9699999999999998E-2</c:v>
                </c:pt>
                <c:pt idx="318">
                  <c:v>8.2299999999999998E-2</c:v>
                </c:pt>
                <c:pt idx="319">
                  <c:v>9.5100000000000004E-2</c:v>
                </c:pt>
                <c:pt idx="320">
                  <c:v>0.1103</c:v>
                </c:pt>
                <c:pt idx="321">
                  <c:v>0.12809999999999999</c:v>
                </c:pt>
                <c:pt idx="322">
                  <c:v>0.14749999999999999</c:v>
                </c:pt>
                <c:pt idx="323">
                  <c:v>0.16850000000000001</c:v>
                </c:pt>
                <c:pt idx="324">
                  <c:v>0.1918</c:v>
                </c:pt>
                <c:pt idx="325">
                  <c:v>0.218</c:v>
                </c:pt>
                <c:pt idx="326">
                  <c:v>0.24859999999999999</c:v>
                </c:pt>
                <c:pt idx="327">
                  <c:v>0.27889999999999998</c:v>
                </c:pt>
                <c:pt idx="328">
                  <c:v>0.31119999999999998</c:v>
                </c:pt>
                <c:pt idx="329">
                  <c:v>0.3498</c:v>
                </c:pt>
                <c:pt idx="330">
                  <c:v>0.3901</c:v>
                </c:pt>
                <c:pt idx="331">
                  <c:v>0.43630000000000002</c:v>
                </c:pt>
                <c:pt idx="332">
                  <c:v>0.47610000000000002</c:v>
                </c:pt>
                <c:pt idx="333">
                  <c:v>0.51659999999999995</c:v>
                </c:pt>
                <c:pt idx="334">
                  <c:v>0.56130000000000002</c:v>
                </c:pt>
                <c:pt idx="335">
                  <c:v>0.60599999999999998</c:v>
                </c:pt>
                <c:pt idx="336">
                  <c:v>0.65110000000000001</c:v>
                </c:pt>
                <c:pt idx="337">
                  <c:v>0.69630000000000003</c:v>
                </c:pt>
                <c:pt idx="338">
                  <c:v>0.74</c:v>
                </c:pt>
                <c:pt idx="339">
                  <c:v>0.77969999999999995</c:v>
                </c:pt>
                <c:pt idx="340">
                  <c:v>0.81659999999999999</c:v>
                </c:pt>
                <c:pt idx="341">
                  <c:v>0.85270000000000001</c:v>
                </c:pt>
                <c:pt idx="342">
                  <c:v>0.88829999999999998</c:v>
                </c:pt>
                <c:pt idx="343">
                  <c:v>0.91549999999999998</c:v>
                </c:pt>
                <c:pt idx="344">
                  <c:v>0.94179999999999997</c:v>
                </c:pt>
                <c:pt idx="345">
                  <c:v>0.9637</c:v>
                </c:pt>
                <c:pt idx="346">
                  <c:v>0.97840000000000005</c:v>
                </c:pt>
                <c:pt idx="347">
                  <c:v>0.99050000000000005</c:v>
                </c:pt>
                <c:pt idx="348">
                  <c:v>0.99490000000000001</c:v>
                </c:pt>
                <c:pt idx="349">
                  <c:v>0.99950000000000006</c:v>
                </c:pt>
                <c:pt idx="350">
                  <c:v>1</c:v>
                </c:pt>
                <c:pt idx="351">
                  <c:v>0.99670000000000003</c:v>
                </c:pt>
                <c:pt idx="352">
                  <c:v>0.99609999999999999</c:v>
                </c:pt>
                <c:pt idx="353">
                  <c:v>0.99009999999999998</c:v>
                </c:pt>
                <c:pt idx="354">
                  <c:v>0.9748</c:v>
                </c:pt>
                <c:pt idx="355">
                  <c:v>0.9708</c:v>
                </c:pt>
                <c:pt idx="356">
                  <c:v>0.95789999999999997</c:v>
                </c:pt>
                <c:pt idx="357">
                  <c:v>0.93279999999999996</c:v>
                </c:pt>
                <c:pt idx="358">
                  <c:v>0.91610000000000003</c:v>
                </c:pt>
                <c:pt idx="359">
                  <c:v>0.88759999999999994</c:v>
                </c:pt>
                <c:pt idx="360">
                  <c:v>0.8649</c:v>
                </c:pt>
                <c:pt idx="361">
                  <c:v>0.84230000000000005</c:v>
                </c:pt>
                <c:pt idx="362">
                  <c:v>0.81730000000000003</c:v>
                </c:pt>
                <c:pt idx="363">
                  <c:v>0.79159999999999997</c:v>
                </c:pt>
                <c:pt idx="364">
                  <c:v>0.77529999999999999</c:v>
                </c:pt>
                <c:pt idx="365">
                  <c:v>0.74060000000000004</c:v>
                </c:pt>
                <c:pt idx="366">
                  <c:v>0.71360000000000001</c:v>
                </c:pt>
                <c:pt idx="367">
                  <c:v>0.68300000000000005</c:v>
                </c:pt>
                <c:pt idx="368">
                  <c:v>0.66120000000000001</c:v>
                </c:pt>
                <c:pt idx="369">
                  <c:v>0.62749999999999995</c:v>
                </c:pt>
                <c:pt idx="370">
                  <c:v>0.61099999999999999</c:v>
                </c:pt>
                <c:pt idx="371">
                  <c:v>0.5867</c:v>
                </c:pt>
                <c:pt idx="372">
                  <c:v>0.56540000000000001</c:v>
                </c:pt>
                <c:pt idx="373">
                  <c:v>0.54290000000000005</c:v>
                </c:pt>
                <c:pt idx="374">
                  <c:v>0.51890000000000003</c:v>
                </c:pt>
                <c:pt idx="375">
                  <c:v>0.503</c:v>
                </c:pt>
                <c:pt idx="376">
                  <c:v>0.48659999999999998</c:v>
                </c:pt>
                <c:pt idx="377">
                  <c:v>0.45929999999999999</c:v>
                </c:pt>
                <c:pt idx="378">
                  <c:v>0.44519999999999998</c:v>
                </c:pt>
                <c:pt idx="379">
                  <c:v>0.4269</c:v>
                </c:pt>
                <c:pt idx="380">
                  <c:v>0.4158</c:v>
                </c:pt>
                <c:pt idx="381">
                  <c:v>0.40450000000000003</c:v>
                </c:pt>
                <c:pt idx="382">
                  <c:v>0.38850000000000001</c:v>
                </c:pt>
                <c:pt idx="383">
                  <c:v>0.37690000000000001</c:v>
                </c:pt>
                <c:pt idx="384">
                  <c:v>0.37009999999999998</c:v>
                </c:pt>
                <c:pt idx="385">
                  <c:v>0.3574</c:v>
                </c:pt>
                <c:pt idx="386">
                  <c:v>0.34860000000000002</c:v>
                </c:pt>
                <c:pt idx="387">
                  <c:v>0.34029999999999999</c:v>
                </c:pt>
                <c:pt idx="388">
                  <c:v>0.33379999999999999</c:v>
                </c:pt>
                <c:pt idx="389">
                  <c:v>0.32419999999999999</c:v>
                </c:pt>
                <c:pt idx="390">
                  <c:v>0.31590000000000001</c:v>
                </c:pt>
                <c:pt idx="391">
                  <c:v>0.30509999999999998</c:v>
                </c:pt>
                <c:pt idx="392">
                  <c:v>0.30580000000000002</c:v>
                </c:pt>
                <c:pt idx="393">
                  <c:v>0.30080000000000001</c:v>
                </c:pt>
                <c:pt idx="394">
                  <c:v>0.29949999999999999</c:v>
                </c:pt>
                <c:pt idx="395">
                  <c:v>0.29749999999999999</c:v>
                </c:pt>
                <c:pt idx="396">
                  <c:v>0.29409999999999997</c:v>
                </c:pt>
                <c:pt idx="397">
                  <c:v>0.29189999999999999</c:v>
                </c:pt>
                <c:pt idx="398">
                  <c:v>0.28910000000000002</c:v>
                </c:pt>
                <c:pt idx="399">
                  <c:v>0.28249999999999997</c:v>
                </c:pt>
                <c:pt idx="400">
                  <c:v>0.28539999999999999</c:v>
                </c:pt>
                <c:pt idx="401">
                  <c:v>0.28239999999999998</c:v>
                </c:pt>
                <c:pt idx="402">
                  <c:v>0.28439999999999999</c:v>
                </c:pt>
                <c:pt idx="403">
                  <c:v>0.28120000000000001</c:v>
                </c:pt>
                <c:pt idx="404">
                  <c:v>0.28370000000000001</c:v>
                </c:pt>
                <c:pt idx="405">
                  <c:v>0.28320000000000001</c:v>
                </c:pt>
                <c:pt idx="406">
                  <c:v>0.27600000000000002</c:v>
                </c:pt>
                <c:pt idx="407">
                  <c:v>0.2823</c:v>
                </c:pt>
                <c:pt idx="408">
                  <c:v>0.28520000000000001</c:v>
                </c:pt>
                <c:pt idx="409">
                  <c:v>0.28160000000000002</c:v>
                </c:pt>
                <c:pt idx="410">
                  <c:v>0.2792</c:v>
                </c:pt>
                <c:pt idx="411">
                  <c:v>0.2762</c:v>
                </c:pt>
                <c:pt idx="412">
                  <c:v>0.27339999999999998</c:v>
                </c:pt>
                <c:pt idx="413">
                  <c:v>0.27339999999999998</c:v>
                </c:pt>
                <c:pt idx="414">
                  <c:v>0.27100000000000002</c:v>
                </c:pt>
                <c:pt idx="415">
                  <c:v>0.26579999999999998</c:v>
                </c:pt>
                <c:pt idx="416">
                  <c:v>0.26960000000000001</c:v>
                </c:pt>
                <c:pt idx="417">
                  <c:v>0.26390000000000002</c:v>
                </c:pt>
                <c:pt idx="418">
                  <c:v>0.25890000000000002</c:v>
                </c:pt>
                <c:pt idx="419">
                  <c:v>0.25540000000000002</c:v>
                </c:pt>
                <c:pt idx="420">
                  <c:v>0.25359999999999999</c:v>
                </c:pt>
                <c:pt idx="421">
                  <c:v>0.25140000000000001</c:v>
                </c:pt>
                <c:pt idx="422">
                  <c:v>0.24410000000000001</c:v>
                </c:pt>
                <c:pt idx="423">
                  <c:v>0.23680000000000001</c:v>
                </c:pt>
                <c:pt idx="424">
                  <c:v>0.23119999999999999</c:v>
                </c:pt>
                <c:pt idx="425">
                  <c:v>0.22209999999999999</c:v>
                </c:pt>
                <c:pt idx="426">
                  <c:v>0.2155</c:v>
                </c:pt>
                <c:pt idx="427">
                  <c:v>0.21360000000000001</c:v>
                </c:pt>
                <c:pt idx="428">
                  <c:v>0.20530000000000001</c:v>
                </c:pt>
                <c:pt idx="429">
                  <c:v>0.20080000000000001</c:v>
                </c:pt>
                <c:pt idx="430">
                  <c:v>0.19259999999999999</c:v>
                </c:pt>
                <c:pt idx="431">
                  <c:v>0.18529999999999999</c:v>
                </c:pt>
                <c:pt idx="432">
                  <c:v>0.18029999999999999</c:v>
                </c:pt>
                <c:pt idx="433">
                  <c:v>0.1774</c:v>
                </c:pt>
                <c:pt idx="434">
                  <c:v>0.1696</c:v>
                </c:pt>
                <c:pt idx="435">
                  <c:v>0.16650000000000001</c:v>
                </c:pt>
                <c:pt idx="436">
                  <c:v>0.1585</c:v>
                </c:pt>
                <c:pt idx="437">
                  <c:v>0.1542</c:v>
                </c:pt>
                <c:pt idx="438">
                  <c:v>0.15179999999999999</c:v>
                </c:pt>
                <c:pt idx="439">
                  <c:v>0.1474</c:v>
                </c:pt>
                <c:pt idx="440">
                  <c:v>0.1429</c:v>
                </c:pt>
                <c:pt idx="441">
                  <c:v>0.14019999999999999</c:v>
                </c:pt>
                <c:pt idx="442">
                  <c:v>0.13339999999999999</c:v>
                </c:pt>
                <c:pt idx="443">
                  <c:v>0.12809999999999999</c:v>
                </c:pt>
                <c:pt idx="444">
                  <c:v>0.1216</c:v>
                </c:pt>
                <c:pt idx="445">
                  <c:v>0.1229</c:v>
                </c:pt>
                <c:pt idx="446">
                  <c:v>0.1207</c:v>
                </c:pt>
                <c:pt idx="447">
                  <c:v>0.11210000000000001</c:v>
                </c:pt>
                <c:pt idx="448">
                  <c:v>0.1086</c:v>
                </c:pt>
                <c:pt idx="449">
                  <c:v>0.1089</c:v>
                </c:pt>
                <c:pt idx="450">
                  <c:v>0.1057</c:v>
                </c:pt>
                <c:pt idx="451">
                  <c:v>0.1028</c:v>
                </c:pt>
                <c:pt idx="452">
                  <c:v>9.9099999999999994E-2</c:v>
                </c:pt>
                <c:pt idx="453">
                  <c:v>9.3399999999999997E-2</c:v>
                </c:pt>
                <c:pt idx="454">
                  <c:v>9.0899999999999995E-2</c:v>
                </c:pt>
                <c:pt idx="455">
                  <c:v>8.4400000000000003E-2</c:v>
                </c:pt>
                <c:pt idx="456">
                  <c:v>8.3099999999999993E-2</c:v>
                </c:pt>
                <c:pt idx="457">
                  <c:v>8.4199999999999997E-2</c:v>
                </c:pt>
                <c:pt idx="458">
                  <c:v>7.7200000000000005E-2</c:v>
                </c:pt>
                <c:pt idx="459">
                  <c:v>7.5600000000000001E-2</c:v>
                </c:pt>
                <c:pt idx="460">
                  <c:v>7.3999999999999996E-2</c:v>
                </c:pt>
                <c:pt idx="461">
                  <c:v>6.8400000000000002E-2</c:v>
                </c:pt>
                <c:pt idx="462">
                  <c:v>6.7900000000000002E-2</c:v>
                </c:pt>
                <c:pt idx="463">
                  <c:v>6.6199999999999995E-2</c:v>
                </c:pt>
                <c:pt idx="464">
                  <c:v>6.4699999999999994E-2</c:v>
                </c:pt>
                <c:pt idx="465">
                  <c:v>6.2300000000000001E-2</c:v>
                </c:pt>
                <c:pt idx="466">
                  <c:v>5.8400000000000001E-2</c:v>
                </c:pt>
                <c:pt idx="467">
                  <c:v>6.13E-2</c:v>
                </c:pt>
                <c:pt idx="468">
                  <c:v>5.6800000000000003E-2</c:v>
                </c:pt>
                <c:pt idx="469">
                  <c:v>5.5E-2</c:v>
                </c:pt>
                <c:pt idx="470">
                  <c:v>5.6399999999999999E-2</c:v>
                </c:pt>
                <c:pt idx="471">
                  <c:v>5.3600000000000002E-2</c:v>
                </c:pt>
                <c:pt idx="472">
                  <c:v>5.0799999999999998E-2</c:v>
                </c:pt>
                <c:pt idx="473">
                  <c:v>5.1400000000000001E-2</c:v>
                </c:pt>
                <c:pt idx="474">
                  <c:v>5.0299999999999997E-2</c:v>
                </c:pt>
                <c:pt idx="475">
                  <c:v>4.9099999999999998E-2</c:v>
                </c:pt>
                <c:pt idx="476">
                  <c:v>4.6399999999999997E-2</c:v>
                </c:pt>
                <c:pt idx="477">
                  <c:v>4.4900000000000002E-2</c:v>
                </c:pt>
                <c:pt idx="478">
                  <c:v>4.7E-2</c:v>
                </c:pt>
                <c:pt idx="479">
                  <c:v>4.3299999999999998E-2</c:v>
                </c:pt>
                <c:pt idx="480">
                  <c:v>4.3099999999999999E-2</c:v>
                </c:pt>
                <c:pt idx="481">
                  <c:v>4.4499999999999998E-2</c:v>
                </c:pt>
                <c:pt idx="482">
                  <c:v>4.36E-2</c:v>
                </c:pt>
                <c:pt idx="483">
                  <c:v>3.7600000000000001E-2</c:v>
                </c:pt>
                <c:pt idx="484">
                  <c:v>4.3299999999999998E-2</c:v>
                </c:pt>
                <c:pt idx="485">
                  <c:v>4.1200000000000001E-2</c:v>
                </c:pt>
                <c:pt idx="486">
                  <c:v>3.73E-2</c:v>
                </c:pt>
                <c:pt idx="487">
                  <c:v>3.7699999999999997E-2</c:v>
                </c:pt>
                <c:pt idx="488">
                  <c:v>0.04</c:v>
                </c:pt>
                <c:pt idx="489">
                  <c:v>3.9E-2</c:v>
                </c:pt>
                <c:pt idx="490">
                  <c:v>3.9300000000000002E-2</c:v>
                </c:pt>
                <c:pt idx="491">
                  <c:v>3.8899999999999997E-2</c:v>
                </c:pt>
                <c:pt idx="492">
                  <c:v>3.4799999999999998E-2</c:v>
                </c:pt>
                <c:pt idx="493">
                  <c:v>3.4799999999999998E-2</c:v>
                </c:pt>
                <c:pt idx="494">
                  <c:v>3.4599999999999999E-2</c:v>
                </c:pt>
                <c:pt idx="495">
                  <c:v>3.2800000000000003E-2</c:v>
                </c:pt>
                <c:pt idx="496">
                  <c:v>3.5900000000000001E-2</c:v>
                </c:pt>
                <c:pt idx="497">
                  <c:v>3.39E-2</c:v>
                </c:pt>
                <c:pt idx="498">
                  <c:v>3.3599999999999998E-2</c:v>
                </c:pt>
                <c:pt idx="499">
                  <c:v>3.3500000000000002E-2</c:v>
                </c:pt>
                <c:pt idx="500">
                  <c:v>3.2000000000000001E-2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emission!$T$1</c:f>
              <c:strCache>
                <c:ptCount val="1"/>
                <c:pt idx="0">
                  <c:v>Alexa 635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emission!$T$2:$T$577</c:f>
              <c:numCache>
                <c:formatCode>General</c:formatCode>
                <c:ptCount val="576"/>
                <c:pt idx="305">
                  <c:v>2.7400000000000001E-2</c:v>
                </c:pt>
                <c:pt idx="306">
                  <c:v>1.7999999999999999E-2</c:v>
                </c:pt>
                <c:pt idx="307">
                  <c:v>1.9199999999999998E-2</c:v>
                </c:pt>
                <c:pt idx="308">
                  <c:v>2.0899999999999998E-2</c:v>
                </c:pt>
                <c:pt idx="309">
                  <c:v>2.3300000000000001E-2</c:v>
                </c:pt>
                <c:pt idx="310">
                  <c:v>2.7099999999999999E-2</c:v>
                </c:pt>
                <c:pt idx="311">
                  <c:v>3.2599999999999997E-2</c:v>
                </c:pt>
                <c:pt idx="312">
                  <c:v>3.8600000000000002E-2</c:v>
                </c:pt>
                <c:pt idx="313">
                  <c:v>4.3499999999999997E-2</c:v>
                </c:pt>
                <c:pt idx="314">
                  <c:v>5.0599999999999999E-2</c:v>
                </c:pt>
                <c:pt idx="315">
                  <c:v>5.8900000000000001E-2</c:v>
                </c:pt>
                <c:pt idx="316">
                  <c:v>6.8000000000000005E-2</c:v>
                </c:pt>
                <c:pt idx="317">
                  <c:v>0.08</c:v>
                </c:pt>
                <c:pt idx="318">
                  <c:v>9.1499999999999998E-2</c:v>
                </c:pt>
                <c:pt idx="319">
                  <c:v>0.10290000000000001</c:v>
                </c:pt>
                <c:pt idx="320">
                  <c:v>0.1235</c:v>
                </c:pt>
                <c:pt idx="321">
                  <c:v>0.1391</c:v>
                </c:pt>
                <c:pt idx="322">
                  <c:v>0.1588</c:v>
                </c:pt>
                <c:pt idx="323">
                  <c:v>0.1797</c:v>
                </c:pt>
                <c:pt idx="324">
                  <c:v>0.21029999999999999</c:v>
                </c:pt>
                <c:pt idx="325">
                  <c:v>0.23710000000000001</c:v>
                </c:pt>
                <c:pt idx="326">
                  <c:v>0.26769999999999999</c:v>
                </c:pt>
                <c:pt idx="327">
                  <c:v>0.3039</c:v>
                </c:pt>
                <c:pt idx="328">
                  <c:v>0.34250000000000003</c:v>
                </c:pt>
                <c:pt idx="329">
                  <c:v>0.3775</c:v>
                </c:pt>
                <c:pt idx="330">
                  <c:v>0.4244</c:v>
                </c:pt>
                <c:pt idx="331">
                  <c:v>0.46600000000000003</c:v>
                </c:pt>
                <c:pt idx="332">
                  <c:v>0.50480000000000003</c:v>
                </c:pt>
                <c:pt idx="333">
                  <c:v>0.55630000000000002</c:v>
                </c:pt>
                <c:pt idx="334">
                  <c:v>0.59760000000000002</c:v>
                </c:pt>
                <c:pt idx="335">
                  <c:v>0.65339999999999998</c:v>
                </c:pt>
                <c:pt idx="336">
                  <c:v>0.69430000000000003</c:v>
                </c:pt>
                <c:pt idx="337">
                  <c:v>0.74129999999999996</c:v>
                </c:pt>
                <c:pt idx="338">
                  <c:v>0.78520000000000001</c:v>
                </c:pt>
                <c:pt idx="339">
                  <c:v>0.83620000000000005</c:v>
                </c:pt>
                <c:pt idx="340">
                  <c:v>0.86550000000000005</c:v>
                </c:pt>
                <c:pt idx="341">
                  <c:v>0.90190000000000003</c:v>
                </c:pt>
                <c:pt idx="342">
                  <c:v>0.93279999999999996</c:v>
                </c:pt>
                <c:pt idx="343">
                  <c:v>0.95409999999999995</c:v>
                </c:pt>
                <c:pt idx="344">
                  <c:v>0.97970000000000002</c:v>
                </c:pt>
                <c:pt idx="345">
                  <c:v>0.99</c:v>
                </c:pt>
                <c:pt idx="346">
                  <c:v>0.99960000000000004</c:v>
                </c:pt>
                <c:pt idx="347">
                  <c:v>0.99970000000000003</c:v>
                </c:pt>
                <c:pt idx="348">
                  <c:v>1</c:v>
                </c:pt>
                <c:pt idx="349">
                  <c:v>0.99609999999999999</c:v>
                </c:pt>
                <c:pt idx="350">
                  <c:v>0.97889999999999999</c:v>
                </c:pt>
                <c:pt idx="351">
                  <c:v>0.97060000000000002</c:v>
                </c:pt>
                <c:pt idx="352">
                  <c:v>0.95020000000000004</c:v>
                </c:pt>
                <c:pt idx="353">
                  <c:v>0.92530000000000001</c:v>
                </c:pt>
                <c:pt idx="354">
                  <c:v>0.8972</c:v>
                </c:pt>
                <c:pt idx="355">
                  <c:v>0.86980000000000002</c:v>
                </c:pt>
                <c:pt idx="356">
                  <c:v>0.83489999999999998</c:v>
                </c:pt>
                <c:pt idx="357">
                  <c:v>0.80210000000000004</c:v>
                </c:pt>
                <c:pt idx="358">
                  <c:v>0.76680000000000004</c:v>
                </c:pt>
                <c:pt idx="359">
                  <c:v>0.73499999999999999</c:v>
                </c:pt>
                <c:pt idx="360">
                  <c:v>0.70420000000000005</c:v>
                </c:pt>
                <c:pt idx="361">
                  <c:v>0.67600000000000005</c:v>
                </c:pt>
                <c:pt idx="362">
                  <c:v>0.63529999999999998</c:v>
                </c:pt>
                <c:pt idx="363">
                  <c:v>0.60229999999999995</c:v>
                </c:pt>
                <c:pt idx="364">
                  <c:v>0.56810000000000005</c:v>
                </c:pt>
                <c:pt idx="365">
                  <c:v>0.54149999999999998</c:v>
                </c:pt>
                <c:pt idx="366">
                  <c:v>0.51</c:v>
                </c:pt>
                <c:pt idx="367">
                  <c:v>0.48089999999999999</c:v>
                </c:pt>
                <c:pt idx="368">
                  <c:v>0.45440000000000003</c:v>
                </c:pt>
                <c:pt idx="369">
                  <c:v>0.4284</c:v>
                </c:pt>
                <c:pt idx="370">
                  <c:v>0.40260000000000001</c:v>
                </c:pt>
                <c:pt idx="371">
                  <c:v>0.37859999999999999</c:v>
                </c:pt>
                <c:pt idx="372">
                  <c:v>0.3579</c:v>
                </c:pt>
                <c:pt idx="373">
                  <c:v>0.34010000000000001</c:v>
                </c:pt>
                <c:pt idx="374">
                  <c:v>0.31879999999999997</c:v>
                </c:pt>
                <c:pt idx="375">
                  <c:v>0.30199999999999999</c:v>
                </c:pt>
                <c:pt idx="376">
                  <c:v>0.2858</c:v>
                </c:pt>
                <c:pt idx="377">
                  <c:v>0.26750000000000002</c:v>
                </c:pt>
                <c:pt idx="378">
                  <c:v>0.2515</c:v>
                </c:pt>
                <c:pt idx="379">
                  <c:v>0.24229999999999999</c:v>
                </c:pt>
                <c:pt idx="380">
                  <c:v>0.2268</c:v>
                </c:pt>
                <c:pt idx="381">
                  <c:v>0.21870000000000001</c:v>
                </c:pt>
                <c:pt idx="382">
                  <c:v>0.20849999999999999</c:v>
                </c:pt>
                <c:pt idx="383">
                  <c:v>0.19570000000000001</c:v>
                </c:pt>
                <c:pt idx="384">
                  <c:v>0.188</c:v>
                </c:pt>
                <c:pt idx="385">
                  <c:v>0.18149999999999999</c:v>
                </c:pt>
                <c:pt idx="386">
                  <c:v>0.1721</c:v>
                </c:pt>
                <c:pt idx="387">
                  <c:v>0.16309999999999999</c:v>
                </c:pt>
                <c:pt idx="388">
                  <c:v>0.1573</c:v>
                </c:pt>
                <c:pt idx="389">
                  <c:v>0.15079999999999999</c:v>
                </c:pt>
                <c:pt idx="390">
                  <c:v>0.14399999999999999</c:v>
                </c:pt>
                <c:pt idx="391">
                  <c:v>0.1394</c:v>
                </c:pt>
                <c:pt idx="392">
                  <c:v>0.13469999999999999</c:v>
                </c:pt>
                <c:pt idx="393">
                  <c:v>0.13150000000000001</c:v>
                </c:pt>
                <c:pt idx="394">
                  <c:v>0.127</c:v>
                </c:pt>
                <c:pt idx="395">
                  <c:v>0.1236</c:v>
                </c:pt>
                <c:pt idx="396">
                  <c:v>0.12130000000000001</c:v>
                </c:pt>
                <c:pt idx="397">
                  <c:v>0.1192</c:v>
                </c:pt>
                <c:pt idx="398">
                  <c:v>0.1176</c:v>
                </c:pt>
                <c:pt idx="399">
                  <c:v>0.1147</c:v>
                </c:pt>
                <c:pt idx="400">
                  <c:v>0.11409999999999999</c:v>
                </c:pt>
                <c:pt idx="401">
                  <c:v>0.1108</c:v>
                </c:pt>
                <c:pt idx="402">
                  <c:v>0.10780000000000001</c:v>
                </c:pt>
                <c:pt idx="403">
                  <c:v>0.1076</c:v>
                </c:pt>
                <c:pt idx="404">
                  <c:v>0.1065</c:v>
                </c:pt>
                <c:pt idx="405">
                  <c:v>0.10539999999999999</c:v>
                </c:pt>
                <c:pt idx="406">
                  <c:v>0.104</c:v>
                </c:pt>
                <c:pt idx="407">
                  <c:v>0.10150000000000001</c:v>
                </c:pt>
                <c:pt idx="408">
                  <c:v>9.9699999999999997E-2</c:v>
                </c:pt>
                <c:pt idx="409">
                  <c:v>9.9099999999999994E-2</c:v>
                </c:pt>
                <c:pt idx="410">
                  <c:v>9.8599999999999993E-2</c:v>
                </c:pt>
                <c:pt idx="411">
                  <c:v>9.8000000000000004E-2</c:v>
                </c:pt>
                <c:pt idx="412">
                  <c:v>9.5799999999999996E-2</c:v>
                </c:pt>
                <c:pt idx="413">
                  <c:v>9.4399999999999998E-2</c:v>
                </c:pt>
                <c:pt idx="414">
                  <c:v>9.4100000000000003E-2</c:v>
                </c:pt>
                <c:pt idx="415">
                  <c:v>9.06E-2</c:v>
                </c:pt>
                <c:pt idx="416">
                  <c:v>8.7099999999999997E-2</c:v>
                </c:pt>
                <c:pt idx="417">
                  <c:v>8.3799999999999999E-2</c:v>
                </c:pt>
                <c:pt idx="418">
                  <c:v>8.5099999999999995E-2</c:v>
                </c:pt>
                <c:pt idx="419">
                  <c:v>8.2400000000000001E-2</c:v>
                </c:pt>
                <c:pt idx="420">
                  <c:v>8.1299999999999997E-2</c:v>
                </c:pt>
                <c:pt idx="421">
                  <c:v>7.8200000000000006E-2</c:v>
                </c:pt>
                <c:pt idx="422">
                  <c:v>7.5300000000000006E-2</c:v>
                </c:pt>
                <c:pt idx="423">
                  <c:v>7.4200000000000002E-2</c:v>
                </c:pt>
                <c:pt idx="424">
                  <c:v>7.0599999999999996E-2</c:v>
                </c:pt>
                <c:pt idx="425">
                  <c:v>6.9199999999999998E-2</c:v>
                </c:pt>
                <c:pt idx="426">
                  <c:v>6.7500000000000004E-2</c:v>
                </c:pt>
                <c:pt idx="427">
                  <c:v>6.3299999999999995E-2</c:v>
                </c:pt>
                <c:pt idx="428">
                  <c:v>5.8700000000000002E-2</c:v>
                </c:pt>
                <c:pt idx="429">
                  <c:v>5.8900000000000001E-2</c:v>
                </c:pt>
                <c:pt idx="430">
                  <c:v>5.6399999999999999E-2</c:v>
                </c:pt>
                <c:pt idx="431">
                  <c:v>5.5300000000000002E-2</c:v>
                </c:pt>
                <c:pt idx="432">
                  <c:v>5.2299999999999999E-2</c:v>
                </c:pt>
                <c:pt idx="433">
                  <c:v>4.9399999999999999E-2</c:v>
                </c:pt>
                <c:pt idx="434">
                  <c:v>4.6199999999999998E-2</c:v>
                </c:pt>
                <c:pt idx="435">
                  <c:v>4.5100000000000001E-2</c:v>
                </c:pt>
                <c:pt idx="436">
                  <c:v>4.4900000000000002E-2</c:v>
                </c:pt>
                <c:pt idx="437">
                  <c:v>4.0099999999999997E-2</c:v>
                </c:pt>
                <c:pt idx="438">
                  <c:v>3.9899999999999998E-2</c:v>
                </c:pt>
                <c:pt idx="439">
                  <c:v>3.78E-2</c:v>
                </c:pt>
                <c:pt idx="440">
                  <c:v>3.6400000000000002E-2</c:v>
                </c:pt>
                <c:pt idx="441">
                  <c:v>3.4799999999999998E-2</c:v>
                </c:pt>
                <c:pt idx="442">
                  <c:v>3.3000000000000002E-2</c:v>
                </c:pt>
                <c:pt idx="443">
                  <c:v>0.03</c:v>
                </c:pt>
                <c:pt idx="444">
                  <c:v>2.9499999999999998E-2</c:v>
                </c:pt>
                <c:pt idx="445">
                  <c:v>2.86E-2</c:v>
                </c:pt>
                <c:pt idx="446">
                  <c:v>2.5700000000000001E-2</c:v>
                </c:pt>
                <c:pt idx="447">
                  <c:v>2.53E-2</c:v>
                </c:pt>
                <c:pt idx="448">
                  <c:v>2.3599999999999999E-2</c:v>
                </c:pt>
                <c:pt idx="449">
                  <c:v>2.3900000000000001E-2</c:v>
                </c:pt>
                <c:pt idx="450">
                  <c:v>2.1499999999999998E-2</c:v>
                </c:pt>
                <c:pt idx="451">
                  <c:v>2.24E-2</c:v>
                </c:pt>
                <c:pt idx="452">
                  <c:v>1.9400000000000001E-2</c:v>
                </c:pt>
                <c:pt idx="453">
                  <c:v>1.9400000000000001E-2</c:v>
                </c:pt>
                <c:pt idx="454">
                  <c:v>1.8200000000000001E-2</c:v>
                </c:pt>
                <c:pt idx="455">
                  <c:v>1.6299999999999999E-2</c:v>
                </c:pt>
                <c:pt idx="456">
                  <c:v>1.67E-2</c:v>
                </c:pt>
                <c:pt idx="457">
                  <c:v>1.6299999999999999E-2</c:v>
                </c:pt>
                <c:pt idx="458">
                  <c:v>1.5699999999999999E-2</c:v>
                </c:pt>
                <c:pt idx="459">
                  <c:v>1.52E-2</c:v>
                </c:pt>
                <c:pt idx="460">
                  <c:v>1.47E-2</c:v>
                </c:pt>
                <c:pt idx="461">
                  <c:v>1.29E-2</c:v>
                </c:pt>
                <c:pt idx="462">
                  <c:v>1.21E-2</c:v>
                </c:pt>
                <c:pt idx="463">
                  <c:v>1.2E-2</c:v>
                </c:pt>
                <c:pt idx="464">
                  <c:v>1.2699999999999999E-2</c:v>
                </c:pt>
                <c:pt idx="465">
                  <c:v>1.12E-2</c:v>
                </c:pt>
                <c:pt idx="466">
                  <c:v>1.0999999999999999E-2</c:v>
                </c:pt>
                <c:pt idx="467">
                  <c:v>9.9000000000000008E-3</c:v>
                </c:pt>
                <c:pt idx="468">
                  <c:v>9.9000000000000008E-3</c:v>
                </c:pt>
                <c:pt idx="469">
                  <c:v>1.06E-2</c:v>
                </c:pt>
                <c:pt idx="470">
                  <c:v>1.0500000000000001E-2</c:v>
                </c:pt>
                <c:pt idx="471">
                  <c:v>8.6999999999999994E-3</c:v>
                </c:pt>
                <c:pt idx="472">
                  <c:v>8.8999999999999999E-3</c:v>
                </c:pt>
                <c:pt idx="473">
                  <c:v>8.8999999999999999E-3</c:v>
                </c:pt>
                <c:pt idx="474">
                  <c:v>8.0999999999999996E-3</c:v>
                </c:pt>
                <c:pt idx="475">
                  <c:v>8.9999999999999993E-3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emission!$U$1</c:f>
              <c:strCache>
                <c:ptCount val="1"/>
                <c:pt idx="0">
                  <c:v>Cy5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emission!$U$2:$U$577</c:f>
              <c:numCache>
                <c:formatCode>General</c:formatCode>
                <c:ptCount val="576"/>
                <c:pt idx="317">
                  <c:v>9.4000000000000004E-3</c:v>
                </c:pt>
                <c:pt idx="318">
                  <c:v>9.4000000000000004E-3</c:v>
                </c:pt>
                <c:pt idx="319">
                  <c:v>9.4000000000000004E-3</c:v>
                </c:pt>
                <c:pt idx="320">
                  <c:v>1.29E-2</c:v>
                </c:pt>
                <c:pt idx="321">
                  <c:v>1.29E-2</c:v>
                </c:pt>
                <c:pt idx="322">
                  <c:v>1.6400000000000001E-2</c:v>
                </c:pt>
                <c:pt idx="323">
                  <c:v>1.9900000000000001E-2</c:v>
                </c:pt>
                <c:pt idx="324">
                  <c:v>1.9900000000000001E-2</c:v>
                </c:pt>
                <c:pt idx="325">
                  <c:v>2.3400000000000001E-2</c:v>
                </c:pt>
                <c:pt idx="326">
                  <c:v>2.87E-2</c:v>
                </c:pt>
                <c:pt idx="327">
                  <c:v>3.2199999999999999E-2</c:v>
                </c:pt>
                <c:pt idx="328">
                  <c:v>3.9199999999999999E-2</c:v>
                </c:pt>
                <c:pt idx="329">
                  <c:v>4.2700000000000002E-2</c:v>
                </c:pt>
                <c:pt idx="330">
                  <c:v>5.3199999999999997E-2</c:v>
                </c:pt>
                <c:pt idx="331">
                  <c:v>6.0100000000000001E-2</c:v>
                </c:pt>
                <c:pt idx="332">
                  <c:v>6.7100000000000007E-2</c:v>
                </c:pt>
                <c:pt idx="333">
                  <c:v>8.4599999999999995E-2</c:v>
                </c:pt>
                <c:pt idx="334">
                  <c:v>9.8599999999999993E-2</c:v>
                </c:pt>
                <c:pt idx="335">
                  <c:v>0.11609999999999999</c:v>
                </c:pt>
                <c:pt idx="336">
                  <c:v>0.13</c:v>
                </c:pt>
                <c:pt idx="337">
                  <c:v>0.158</c:v>
                </c:pt>
                <c:pt idx="338">
                  <c:v>0.17549999999999999</c:v>
                </c:pt>
                <c:pt idx="339">
                  <c:v>0.19289999999999999</c:v>
                </c:pt>
                <c:pt idx="340">
                  <c:v>0.23139999999999999</c:v>
                </c:pt>
                <c:pt idx="341">
                  <c:v>0.26279999999999998</c:v>
                </c:pt>
                <c:pt idx="342">
                  <c:v>0.30470000000000003</c:v>
                </c:pt>
                <c:pt idx="343">
                  <c:v>0.3327</c:v>
                </c:pt>
                <c:pt idx="344">
                  <c:v>0.38159999999999999</c:v>
                </c:pt>
                <c:pt idx="345">
                  <c:v>0.41299999999999998</c:v>
                </c:pt>
                <c:pt idx="346">
                  <c:v>0.4637</c:v>
                </c:pt>
                <c:pt idx="347">
                  <c:v>0.49859999999999999</c:v>
                </c:pt>
                <c:pt idx="348">
                  <c:v>0.55800000000000005</c:v>
                </c:pt>
                <c:pt idx="349">
                  <c:v>0.59299999999999997</c:v>
                </c:pt>
                <c:pt idx="350">
                  <c:v>0.63839999999999997</c:v>
                </c:pt>
                <c:pt idx="351">
                  <c:v>0.69430000000000003</c:v>
                </c:pt>
                <c:pt idx="352">
                  <c:v>0.72919999999999996</c:v>
                </c:pt>
                <c:pt idx="353">
                  <c:v>0.78159999999999996</c:v>
                </c:pt>
                <c:pt idx="354">
                  <c:v>0.78159999999999996</c:v>
                </c:pt>
                <c:pt idx="355">
                  <c:v>0.87419999999999998</c:v>
                </c:pt>
                <c:pt idx="356">
                  <c:v>0.88819999999999999</c:v>
                </c:pt>
                <c:pt idx="357">
                  <c:v>0.93359999999999999</c:v>
                </c:pt>
                <c:pt idx="358">
                  <c:v>0.9476</c:v>
                </c:pt>
                <c:pt idx="359">
                  <c:v>0.96150000000000002</c:v>
                </c:pt>
                <c:pt idx="360">
                  <c:v>0.98250000000000004</c:v>
                </c:pt>
                <c:pt idx="361">
                  <c:v>0.99299999999999999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0.99299999999999999</c:v>
                </c:pt>
                <c:pt idx="367">
                  <c:v>0.98599999999999999</c:v>
                </c:pt>
                <c:pt idx="368">
                  <c:v>0.97909999999999997</c:v>
                </c:pt>
                <c:pt idx="369">
                  <c:v>0.95809999999999995</c:v>
                </c:pt>
                <c:pt idx="370">
                  <c:v>0.94410000000000005</c:v>
                </c:pt>
                <c:pt idx="371">
                  <c:v>0.91620000000000001</c:v>
                </c:pt>
                <c:pt idx="372">
                  <c:v>0.89870000000000005</c:v>
                </c:pt>
                <c:pt idx="373">
                  <c:v>0.85329999999999995</c:v>
                </c:pt>
                <c:pt idx="374">
                  <c:v>0.84109999999999996</c:v>
                </c:pt>
                <c:pt idx="375">
                  <c:v>0.81669999999999998</c:v>
                </c:pt>
                <c:pt idx="376">
                  <c:v>0.77829999999999999</c:v>
                </c:pt>
                <c:pt idx="377">
                  <c:v>0.75380000000000003</c:v>
                </c:pt>
                <c:pt idx="378">
                  <c:v>0.71189999999999998</c:v>
                </c:pt>
                <c:pt idx="379">
                  <c:v>0.68740000000000001</c:v>
                </c:pt>
                <c:pt idx="380">
                  <c:v>0.63160000000000005</c:v>
                </c:pt>
                <c:pt idx="381">
                  <c:v>0.61760000000000004</c:v>
                </c:pt>
                <c:pt idx="382">
                  <c:v>0.59309999999999996</c:v>
                </c:pt>
                <c:pt idx="383">
                  <c:v>0.55820000000000003</c:v>
                </c:pt>
                <c:pt idx="384">
                  <c:v>0.5373</c:v>
                </c:pt>
                <c:pt idx="385">
                  <c:v>0.50229999999999997</c:v>
                </c:pt>
                <c:pt idx="386">
                  <c:v>0.4849</c:v>
                </c:pt>
                <c:pt idx="387">
                  <c:v>0.45350000000000001</c:v>
                </c:pt>
                <c:pt idx="388">
                  <c:v>0.43769999999999998</c:v>
                </c:pt>
                <c:pt idx="389">
                  <c:v>0.4168</c:v>
                </c:pt>
                <c:pt idx="390">
                  <c:v>0.39229999999999998</c:v>
                </c:pt>
                <c:pt idx="391">
                  <c:v>0.37840000000000001</c:v>
                </c:pt>
                <c:pt idx="392">
                  <c:v>0.35389999999999999</c:v>
                </c:pt>
                <c:pt idx="393">
                  <c:v>0.34339999999999998</c:v>
                </c:pt>
                <c:pt idx="394">
                  <c:v>0.31900000000000001</c:v>
                </c:pt>
                <c:pt idx="395">
                  <c:v>0.312</c:v>
                </c:pt>
                <c:pt idx="396">
                  <c:v>0.30149999999999999</c:v>
                </c:pt>
                <c:pt idx="397">
                  <c:v>0.28760000000000002</c:v>
                </c:pt>
                <c:pt idx="398">
                  <c:v>0.28060000000000002</c:v>
                </c:pt>
                <c:pt idx="399">
                  <c:v>0.2666</c:v>
                </c:pt>
                <c:pt idx="400">
                  <c:v>0.2631</c:v>
                </c:pt>
                <c:pt idx="401">
                  <c:v>0.2492</c:v>
                </c:pt>
                <c:pt idx="402">
                  <c:v>0.2457</c:v>
                </c:pt>
                <c:pt idx="403">
                  <c:v>0.23169999999999999</c:v>
                </c:pt>
                <c:pt idx="404">
                  <c:v>0.22819999999999999</c:v>
                </c:pt>
                <c:pt idx="405">
                  <c:v>0.2248</c:v>
                </c:pt>
                <c:pt idx="406">
                  <c:v>0.2213</c:v>
                </c:pt>
                <c:pt idx="407">
                  <c:v>0.21779999999999999</c:v>
                </c:pt>
                <c:pt idx="408">
                  <c:v>0.21429999999999999</c:v>
                </c:pt>
                <c:pt idx="409">
                  <c:v>0.21079999999999999</c:v>
                </c:pt>
                <c:pt idx="410">
                  <c:v>0.20380000000000001</c:v>
                </c:pt>
                <c:pt idx="411">
                  <c:v>0.20380000000000001</c:v>
                </c:pt>
                <c:pt idx="412">
                  <c:v>0.20030000000000001</c:v>
                </c:pt>
                <c:pt idx="413">
                  <c:v>0.19689999999999999</c:v>
                </c:pt>
                <c:pt idx="414">
                  <c:v>0.19689999999999999</c:v>
                </c:pt>
                <c:pt idx="415">
                  <c:v>0.19339999999999999</c:v>
                </c:pt>
                <c:pt idx="416">
                  <c:v>0.19339999999999999</c:v>
                </c:pt>
                <c:pt idx="417">
                  <c:v>0.18990000000000001</c:v>
                </c:pt>
                <c:pt idx="418">
                  <c:v>0.18990000000000001</c:v>
                </c:pt>
                <c:pt idx="419">
                  <c:v>0.18640000000000001</c:v>
                </c:pt>
                <c:pt idx="420">
                  <c:v>0.18640000000000001</c:v>
                </c:pt>
                <c:pt idx="421">
                  <c:v>0.18290000000000001</c:v>
                </c:pt>
                <c:pt idx="422">
                  <c:v>0.18290000000000001</c:v>
                </c:pt>
                <c:pt idx="423">
                  <c:v>0.1794</c:v>
                </c:pt>
                <c:pt idx="424">
                  <c:v>0.17599999999999999</c:v>
                </c:pt>
                <c:pt idx="425">
                  <c:v>0.17599999999999999</c:v>
                </c:pt>
                <c:pt idx="426">
                  <c:v>0.16900000000000001</c:v>
                </c:pt>
                <c:pt idx="427">
                  <c:v>0.16900000000000001</c:v>
                </c:pt>
                <c:pt idx="428">
                  <c:v>0.16550000000000001</c:v>
                </c:pt>
                <c:pt idx="429">
                  <c:v>0.16200000000000001</c:v>
                </c:pt>
                <c:pt idx="430">
                  <c:v>0.1585</c:v>
                </c:pt>
                <c:pt idx="431">
                  <c:v>0.155</c:v>
                </c:pt>
                <c:pt idx="432">
                  <c:v>0.1515</c:v>
                </c:pt>
                <c:pt idx="433">
                  <c:v>0.14460000000000001</c:v>
                </c:pt>
                <c:pt idx="434">
                  <c:v>0.14460000000000001</c:v>
                </c:pt>
                <c:pt idx="435">
                  <c:v>0.1411</c:v>
                </c:pt>
                <c:pt idx="436">
                  <c:v>0.1376</c:v>
                </c:pt>
                <c:pt idx="437">
                  <c:v>0.1341</c:v>
                </c:pt>
                <c:pt idx="438">
                  <c:v>0.13059999999999999</c:v>
                </c:pt>
                <c:pt idx="439">
                  <c:v>0.12709999999999999</c:v>
                </c:pt>
                <c:pt idx="440">
                  <c:v>0.1167</c:v>
                </c:pt>
                <c:pt idx="441">
                  <c:v>0.1167</c:v>
                </c:pt>
                <c:pt idx="442">
                  <c:v>0.1132</c:v>
                </c:pt>
                <c:pt idx="443">
                  <c:v>0.10970000000000001</c:v>
                </c:pt>
                <c:pt idx="444">
                  <c:v>0.1062</c:v>
                </c:pt>
                <c:pt idx="445">
                  <c:v>0.1027</c:v>
                </c:pt>
                <c:pt idx="446">
                  <c:v>9.9199999999999997E-2</c:v>
                </c:pt>
                <c:pt idx="447">
                  <c:v>9.5799999999999996E-2</c:v>
                </c:pt>
                <c:pt idx="448">
                  <c:v>9.2299999999999993E-2</c:v>
                </c:pt>
                <c:pt idx="449">
                  <c:v>8.5300000000000001E-2</c:v>
                </c:pt>
                <c:pt idx="450">
                  <c:v>8.5300000000000001E-2</c:v>
                </c:pt>
                <c:pt idx="451">
                  <c:v>8.1799999999999998E-2</c:v>
                </c:pt>
                <c:pt idx="452">
                  <c:v>7.8299999999999995E-2</c:v>
                </c:pt>
                <c:pt idx="453">
                  <c:v>7.4800000000000005E-2</c:v>
                </c:pt>
                <c:pt idx="454">
                  <c:v>7.1300000000000002E-2</c:v>
                </c:pt>
                <c:pt idx="455">
                  <c:v>6.7900000000000002E-2</c:v>
                </c:pt>
                <c:pt idx="456">
                  <c:v>6.4399999999999999E-2</c:v>
                </c:pt>
                <c:pt idx="457">
                  <c:v>6.4399999999999999E-2</c:v>
                </c:pt>
                <c:pt idx="458">
                  <c:v>6.0900000000000003E-2</c:v>
                </c:pt>
                <c:pt idx="459">
                  <c:v>6.0900000000000003E-2</c:v>
                </c:pt>
                <c:pt idx="460">
                  <c:v>5.74E-2</c:v>
                </c:pt>
                <c:pt idx="461">
                  <c:v>5.3900000000000003E-2</c:v>
                </c:pt>
                <c:pt idx="462">
                  <c:v>5.3900000000000003E-2</c:v>
                </c:pt>
                <c:pt idx="463">
                  <c:v>4.6899999999999997E-2</c:v>
                </c:pt>
                <c:pt idx="464">
                  <c:v>4.6899999999999997E-2</c:v>
                </c:pt>
                <c:pt idx="465">
                  <c:v>4.3499999999999997E-2</c:v>
                </c:pt>
                <c:pt idx="466">
                  <c:v>4.3499999999999997E-2</c:v>
                </c:pt>
                <c:pt idx="467">
                  <c:v>4.3499999999999997E-2</c:v>
                </c:pt>
                <c:pt idx="468">
                  <c:v>0.04</c:v>
                </c:pt>
                <c:pt idx="469">
                  <c:v>0.04</c:v>
                </c:pt>
                <c:pt idx="470">
                  <c:v>3.6499999999999998E-2</c:v>
                </c:pt>
                <c:pt idx="471">
                  <c:v>3.6499999999999998E-2</c:v>
                </c:pt>
                <c:pt idx="472">
                  <c:v>3.6499999999999998E-2</c:v>
                </c:pt>
                <c:pt idx="473">
                  <c:v>3.6499999999999998E-2</c:v>
                </c:pt>
                <c:pt idx="474">
                  <c:v>3.3000000000000002E-2</c:v>
                </c:pt>
                <c:pt idx="475">
                  <c:v>3.3000000000000002E-2</c:v>
                </c:pt>
                <c:pt idx="476">
                  <c:v>2.9499999999999998E-2</c:v>
                </c:pt>
                <c:pt idx="477">
                  <c:v>2.9600000000000001E-2</c:v>
                </c:pt>
                <c:pt idx="478">
                  <c:v>2.9600000000000001E-2</c:v>
                </c:pt>
                <c:pt idx="479">
                  <c:v>2.9600000000000001E-2</c:v>
                </c:pt>
                <c:pt idx="480">
                  <c:v>2.9600000000000001E-2</c:v>
                </c:pt>
                <c:pt idx="481">
                  <c:v>2.9600000000000001E-2</c:v>
                </c:pt>
                <c:pt idx="482">
                  <c:v>2.7799999999999998E-2</c:v>
                </c:pt>
                <c:pt idx="483">
                  <c:v>2.7799999999999998E-2</c:v>
                </c:pt>
                <c:pt idx="484">
                  <c:v>2.7799999999999998E-2</c:v>
                </c:pt>
                <c:pt idx="485">
                  <c:v>2.7900000000000001E-2</c:v>
                </c:pt>
                <c:pt idx="486">
                  <c:v>2.7900000000000001E-2</c:v>
                </c:pt>
                <c:pt idx="487">
                  <c:v>2.7900000000000001E-2</c:v>
                </c:pt>
                <c:pt idx="488">
                  <c:v>2.4400000000000002E-2</c:v>
                </c:pt>
                <c:pt idx="489">
                  <c:v>2.4400000000000002E-2</c:v>
                </c:pt>
                <c:pt idx="490">
                  <c:v>2.4400000000000002E-2</c:v>
                </c:pt>
                <c:pt idx="491">
                  <c:v>2.4400000000000002E-2</c:v>
                </c:pt>
                <c:pt idx="492">
                  <c:v>2.4400000000000002E-2</c:v>
                </c:pt>
                <c:pt idx="493">
                  <c:v>2.4400000000000002E-2</c:v>
                </c:pt>
                <c:pt idx="494">
                  <c:v>2.4400000000000002E-2</c:v>
                </c:pt>
                <c:pt idx="495">
                  <c:v>2.4400000000000002E-2</c:v>
                </c:pt>
                <c:pt idx="496">
                  <c:v>2.4400000000000002E-2</c:v>
                </c:pt>
                <c:pt idx="497">
                  <c:v>2.4400000000000002E-2</c:v>
                </c:pt>
                <c:pt idx="498">
                  <c:v>2.0899999999999998E-2</c:v>
                </c:pt>
                <c:pt idx="499">
                  <c:v>2.0899999999999998E-2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emission!$V$1</c:f>
              <c:strCache>
                <c:ptCount val="1"/>
                <c:pt idx="0">
                  <c:v>Alexa 647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emission!$V$2:$V$577</c:f>
              <c:numCache>
                <c:formatCode>General</c:formatCode>
                <c:ptCount val="576"/>
                <c:pt idx="330">
                  <c:v>2.1499999999999998E-2</c:v>
                </c:pt>
                <c:pt idx="331">
                  <c:v>2.35E-2</c:v>
                </c:pt>
                <c:pt idx="332">
                  <c:v>2.7199999999999998E-2</c:v>
                </c:pt>
                <c:pt idx="333">
                  <c:v>3.1399999999999997E-2</c:v>
                </c:pt>
                <c:pt idx="334">
                  <c:v>3.6900000000000002E-2</c:v>
                </c:pt>
                <c:pt idx="335">
                  <c:v>4.2599999999999999E-2</c:v>
                </c:pt>
                <c:pt idx="336">
                  <c:v>4.9799999999999997E-2</c:v>
                </c:pt>
                <c:pt idx="337">
                  <c:v>5.8099999999999999E-2</c:v>
                </c:pt>
                <c:pt idx="338">
                  <c:v>6.7299999999999999E-2</c:v>
                </c:pt>
                <c:pt idx="339">
                  <c:v>7.8100000000000003E-2</c:v>
                </c:pt>
                <c:pt idx="340">
                  <c:v>8.9399999999999993E-2</c:v>
                </c:pt>
                <c:pt idx="341">
                  <c:v>0.1033</c:v>
                </c:pt>
                <c:pt idx="342">
                  <c:v>0.1203</c:v>
                </c:pt>
                <c:pt idx="343">
                  <c:v>0.13719999999999999</c:v>
                </c:pt>
                <c:pt idx="344">
                  <c:v>0.1573</c:v>
                </c:pt>
                <c:pt idx="345">
                  <c:v>0.17860000000000001</c:v>
                </c:pt>
                <c:pt idx="346">
                  <c:v>0.20069999999999999</c:v>
                </c:pt>
                <c:pt idx="347">
                  <c:v>0.22739999999999999</c:v>
                </c:pt>
                <c:pt idx="348">
                  <c:v>0.25509999999999999</c:v>
                </c:pt>
                <c:pt idx="349">
                  <c:v>0.28420000000000001</c:v>
                </c:pt>
                <c:pt idx="350">
                  <c:v>0.3165</c:v>
                </c:pt>
                <c:pt idx="351">
                  <c:v>0.34939999999999999</c:v>
                </c:pt>
                <c:pt idx="352">
                  <c:v>0.39</c:v>
                </c:pt>
                <c:pt idx="353">
                  <c:v>0.42920000000000003</c:v>
                </c:pt>
                <c:pt idx="354">
                  <c:v>0.4642</c:v>
                </c:pt>
                <c:pt idx="355">
                  <c:v>0.51329999999999998</c:v>
                </c:pt>
                <c:pt idx="356">
                  <c:v>0.55249999999999999</c:v>
                </c:pt>
                <c:pt idx="357">
                  <c:v>0.59789999999999999</c:v>
                </c:pt>
                <c:pt idx="358">
                  <c:v>0.64410000000000001</c:v>
                </c:pt>
                <c:pt idx="359">
                  <c:v>0.68130000000000002</c:v>
                </c:pt>
                <c:pt idx="360">
                  <c:v>0.72589999999999999</c:v>
                </c:pt>
                <c:pt idx="361">
                  <c:v>0.76600000000000001</c:v>
                </c:pt>
                <c:pt idx="362">
                  <c:v>0.80549999999999999</c:v>
                </c:pt>
                <c:pt idx="363">
                  <c:v>0.84770000000000001</c:v>
                </c:pt>
                <c:pt idx="364">
                  <c:v>0.88560000000000005</c:v>
                </c:pt>
                <c:pt idx="365">
                  <c:v>0.90749999999999997</c:v>
                </c:pt>
                <c:pt idx="366">
                  <c:v>0.93200000000000005</c:v>
                </c:pt>
                <c:pt idx="367">
                  <c:v>0.95069999999999999</c:v>
                </c:pt>
                <c:pt idx="368">
                  <c:v>0.9738</c:v>
                </c:pt>
                <c:pt idx="369">
                  <c:v>0.98409999999999997</c:v>
                </c:pt>
                <c:pt idx="370">
                  <c:v>0.99729999999999996</c:v>
                </c:pt>
                <c:pt idx="371">
                  <c:v>1</c:v>
                </c:pt>
                <c:pt idx="372">
                  <c:v>0.99280000000000002</c:v>
                </c:pt>
                <c:pt idx="373">
                  <c:v>0.98270000000000002</c:v>
                </c:pt>
                <c:pt idx="374">
                  <c:v>0.96879999999999999</c:v>
                </c:pt>
                <c:pt idx="375">
                  <c:v>0.95220000000000005</c:v>
                </c:pt>
                <c:pt idx="376">
                  <c:v>0.93899999999999995</c:v>
                </c:pt>
                <c:pt idx="377">
                  <c:v>0.90569999999999995</c:v>
                </c:pt>
                <c:pt idx="378">
                  <c:v>0.88439999999999996</c:v>
                </c:pt>
                <c:pt idx="379">
                  <c:v>0.86150000000000004</c:v>
                </c:pt>
                <c:pt idx="380">
                  <c:v>0.83389999999999997</c:v>
                </c:pt>
                <c:pt idx="381">
                  <c:v>0.80420000000000003</c:v>
                </c:pt>
                <c:pt idx="382">
                  <c:v>0.77090000000000003</c:v>
                </c:pt>
                <c:pt idx="383">
                  <c:v>0.74750000000000005</c:v>
                </c:pt>
                <c:pt idx="384">
                  <c:v>0.70920000000000005</c:v>
                </c:pt>
                <c:pt idx="385">
                  <c:v>0.68300000000000005</c:v>
                </c:pt>
                <c:pt idx="386">
                  <c:v>0.65669999999999995</c:v>
                </c:pt>
                <c:pt idx="387">
                  <c:v>0.61990000000000001</c:v>
                </c:pt>
                <c:pt idx="388">
                  <c:v>0.59299999999999997</c:v>
                </c:pt>
                <c:pt idx="389">
                  <c:v>0.57169999999999999</c:v>
                </c:pt>
                <c:pt idx="390">
                  <c:v>0.53720000000000001</c:v>
                </c:pt>
                <c:pt idx="391">
                  <c:v>0.50949999999999995</c:v>
                </c:pt>
                <c:pt idx="392">
                  <c:v>0.48870000000000002</c:v>
                </c:pt>
                <c:pt idx="393">
                  <c:v>0.4652</c:v>
                </c:pt>
                <c:pt idx="394">
                  <c:v>0.4451</c:v>
                </c:pt>
                <c:pt idx="395">
                  <c:v>0.42670000000000002</c:v>
                </c:pt>
                <c:pt idx="396">
                  <c:v>0.40639999999999998</c:v>
                </c:pt>
                <c:pt idx="397">
                  <c:v>0.38990000000000002</c:v>
                </c:pt>
                <c:pt idx="398">
                  <c:v>0.37309999999999999</c:v>
                </c:pt>
                <c:pt idx="399">
                  <c:v>0.35639999999999999</c:v>
                </c:pt>
                <c:pt idx="400">
                  <c:v>0.34060000000000001</c:v>
                </c:pt>
                <c:pt idx="401">
                  <c:v>0.33029999999999998</c:v>
                </c:pt>
                <c:pt idx="402">
                  <c:v>0.318</c:v>
                </c:pt>
                <c:pt idx="403">
                  <c:v>0.30640000000000001</c:v>
                </c:pt>
                <c:pt idx="404">
                  <c:v>0.29730000000000001</c:v>
                </c:pt>
                <c:pt idx="405">
                  <c:v>0.28449999999999998</c:v>
                </c:pt>
                <c:pt idx="406">
                  <c:v>0.27489999999999998</c:v>
                </c:pt>
                <c:pt idx="407">
                  <c:v>0.26929999999999998</c:v>
                </c:pt>
                <c:pt idx="408">
                  <c:v>0.26250000000000001</c:v>
                </c:pt>
                <c:pt idx="409">
                  <c:v>0.25280000000000002</c:v>
                </c:pt>
                <c:pt idx="410">
                  <c:v>0.24940000000000001</c:v>
                </c:pt>
                <c:pt idx="411">
                  <c:v>0.24460000000000001</c:v>
                </c:pt>
                <c:pt idx="412">
                  <c:v>0.24179999999999999</c:v>
                </c:pt>
                <c:pt idx="413">
                  <c:v>0.2364</c:v>
                </c:pt>
                <c:pt idx="414">
                  <c:v>0.23549999999999999</c:v>
                </c:pt>
                <c:pt idx="415">
                  <c:v>0.23269999999999999</c:v>
                </c:pt>
                <c:pt idx="416">
                  <c:v>0.23089999999999999</c:v>
                </c:pt>
                <c:pt idx="417">
                  <c:v>0.22739999999999999</c:v>
                </c:pt>
                <c:pt idx="418">
                  <c:v>0.22600000000000001</c:v>
                </c:pt>
                <c:pt idx="419">
                  <c:v>0.2223</c:v>
                </c:pt>
                <c:pt idx="420">
                  <c:v>0.2213</c:v>
                </c:pt>
                <c:pt idx="421">
                  <c:v>0.2205</c:v>
                </c:pt>
                <c:pt idx="422">
                  <c:v>0.21759999999999999</c:v>
                </c:pt>
                <c:pt idx="423">
                  <c:v>0.21809999999999999</c:v>
                </c:pt>
                <c:pt idx="424">
                  <c:v>0.215</c:v>
                </c:pt>
                <c:pt idx="425">
                  <c:v>0.21429999999999999</c:v>
                </c:pt>
                <c:pt idx="426">
                  <c:v>0.2097</c:v>
                </c:pt>
                <c:pt idx="427">
                  <c:v>0.2084</c:v>
                </c:pt>
                <c:pt idx="428">
                  <c:v>0.2077</c:v>
                </c:pt>
                <c:pt idx="429">
                  <c:v>0.2036</c:v>
                </c:pt>
                <c:pt idx="430">
                  <c:v>0.20030000000000001</c:v>
                </c:pt>
                <c:pt idx="431">
                  <c:v>0.1981</c:v>
                </c:pt>
                <c:pt idx="432">
                  <c:v>0.1973</c:v>
                </c:pt>
                <c:pt idx="433">
                  <c:v>0.1925</c:v>
                </c:pt>
                <c:pt idx="434">
                  <c:v>0.18970000000000001</c:v>
                </c:pt>
                <c:pt idx="435">
                  <c:v>0.18609999999999999</c:v>
                </c:pt>
                <c:pt idx="436">
                  <c:v>0.1825</c:v>
                </c:pt>
                <c:pt idx="437">
                  <c:v>0.1789</c:v>
                </c:pt>
                <c:pt idx="438">
                  <c:v>0.17599999999999999</c:v>
                </c:pt>
                <c:pt idx="439">
                  <c:v>0.1726</c:v>
                </c:pt>
                <c:pt idx="440">
                  <c:v>0.16819999999999999</c:v>
                </c:pt>
                <c:pt idx="441">
                  <c:v>0.1636</c:v>
                </c:pt>
                <c:pt idx="442">
                  <c:v>0.15909999999999999</c:v>
                </c:pt>
                <c:pt idx="443">
                  <c:v>0.15390000000000001</c:v>
                </c:pt>
                <c:pt idx="444">
                  <c:v>0.15040000000000001</c:v>
                </c:pt>
                <c:pt idx="445">
                  <c:v>0.14710000000000001</c:v>
                </c:pt>
                <c:pt idx="446">
                  <c:v>0.14299999999999999</c:v>
                </c:pt>
                <c:pt idx="447">
                  <c:v>0.1384</c:v>
                </c:pt>
                <c:pt idx="448">
                  <c:v>0.13370000000000001</c:v>
                </c:pt>
                <c:pt idx="449">
                  <c:v>0.12989999999999999</c:v>
                </c:pt>
                <c:pt idx="450">
                  <c:v>0.12590000000000001</c:v>
                </c:pt>
                <c:pt idx="451">
                  <c:v>0.12</c:v>
                </c:pt>
                <c:pt idx="452">
                  <c:v>0.1144</c:v>
                </c:pt>
                <c:pt idx="453">
                  <c:v>0.1105</c:v>
                </c:pt>
                <c:pt idx="454">
                  <c:v>0.1081</c:v>
                </c:pt>
                <c:pt idx="455">
                  <c:v>0.10390000000000001</c:v>
                </c:pt>
                <c:pt idx="456">
                  <c:v>9.8699999999999996E-2</c:v>
                </c:pt>
                <c:pt idx="457">
                  <c:v>9.4200000000000006E-2</c:v>
                </c:pt>
                <c:pt idx="458">
                  <c:v>8.9099999999999999E-2</c:v>
                </c:pt>
                <c:pt idx="459">
                  <c:v>8.6400000000000005E-2</c:v>
                </c:pt>
                <c:pt idx="460">
                  <c:v>8.0500000000000002E-2</c:v>
                </c:pt>
                <c:pt idx="461">
                  <c:v>7.8200000000000006E-2</c:v>
                </c:pt>
                <c:pt idx="462">
                  <c:v>7.5200000000000003E-2</c:v>
                </c:pt>
                <c:pt idx="463">
                  <c:v>7.2300000000000003E-2</c:v>
                </c:pt>
                <c:pt idx="464">
                  <c:v>7.0000000000000007E-2</c:v>
                </c:pt>
                <c:pt idx="465">
                  <c:v>6.6600000000000006E-2</c:v>
                </c:pt>
                <c:pt idx="466">
                  <c:v>6.4799999999999996E-2</c:v>
                </c:pt>
                <c:pt idx="467">
                  <c:v>6.3100000000000003E-2</c:v>
                </c:pt>
                <c:pt idx="468">
                  <c:v>6.1100000000000002E-2</c:v>
                </c:pt>
                <c:pt idx="469">
                  <c:v>5.9200000000000003E-2</c:v>
                </c:pt>
                <c:pt idx="470">
                  <c:v>5.6800000000000003E-2</c:v>
                </c:pt>
                <c:pt idx="471">
                  <c:v>5.6500000000000002E-2</c:v>
                </c:pt>
                <c:pt idx="472">
                  <c:v>5.5300000000000002E-2</c:v>
                </c:pt>
                <c:pt idx="473">
                  <c:v>5.3400000000000003E-2</c:v>
                </c:pt>
                <c:pt idx="474">
                  <c:v>5.1299999999999998E-2</c:v>
                </c:pt>
                <c:pt idx="475">
                  <c:v>4.99E-2</c:v>
                </c:pt>
                <c:pt idx="476">
                  <c:v>4.7199999999999999E-2</c:v>
                </c:pt>
                <c:pt idx="477">
                  <c:v>4.6399999999999997E-2</c:v>
                </c:pt>
                <c:pt idx="478">
                  <c:v>4.4299999999999999E-2</c:v>
                </c:pt>
                <c:pt idx="479">
                  <c:v>4.3299999999999998E-2</c:v>
                </c:pt>
                <c:pt idx="480">
                  <c:v>4.2700000000000002E-2</c:v>
                </c:pt>
                <c:pt idx="481">
                  <c:v>4.1700000000000001E-2</c:v>
                </c:pt>
                <c:pt idx="482">
                  <c:v>3.95E-2</c:v>
                </c:pt>
                <c:pt idx="483">
                  <c:v>3.85E-2</c:v>
                </c:pt>
                <c:pt idx="484">
                  <c:v>3.7100000000000001E-2</c:v>
                </c:pt>
                <c:pt idx="485">
                  <c:v>3.5900000000000001E-2</c:v>
                </c:pt>
                <c:pt idx="486">
                  <c:v>3.5900000000000001E-2</c:v>
                </c:pt>
                <c:pt idx="487">
                  <c:v>3.4500000000000003E-2</c:v>
                </c:pt>
                <c:pt idx="488">
                  <c:v>3.4099999999999998E-2</c:v>
                </c:pt>
                <c:pt idx="489">
                  <c:v>3.3700000000000001E-2</c:v>
                </c:pt>
                <c:pt idx="490">
                  <c:v>3.32E-2</c:v>
                </c:pt>
                <c:pt idx="491">
                  <c:v>3.3700000000000001E-2</c:v>
                </c:pt>
                <c:pt idx="492">
                  <c:v>3.2500000000000001E-2</c:v>
                </c:pt>
                <c:pt idx="493">
                  <c:v>3.1099999999999999E-2</c:v>
                </c:pt>
                <c:pt idx="494">
                  <c:v>2.93E-2</c:v>
                </c:pt>
                <c:pt idx="495">
                  <c:v>2.8899999999999999E-2</c:v>
                </c:pt>
                <c:pt idx="496">
                  <c:v>2.8199999999999999E-2</c:v>
                </c:pt>
                <c:pt idx="497">
                  <c:v>2.8000000000000001E-2</c:v>
                </c:pt>
                <c:pt idx="498">
                  <c:v>2.6599999999999999E-2</c:v>
                </c:pt>
                <c:pt idx="499">
                  <c:v>2.6200000000000001E-2</c:v>
                </c:pt>
                <c:pt idx="500">
                  <c:v>2.5700000000000001E-2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emission!$W$1</c:f>
              <c:strCache>
                <c:ptCount val="1"/>
                <c:pt idx="0">
                  <c:v>Alexa 660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emission!$W$2:$W$577</c:f>
              <c:numCache>
                <c:formatCode>General</c:formatCode>
                <c:ptCount val="576"/>
                <c:pt idx="315">
                  <c:v>1.6000000000000001E-3</c:v>
                </c:pt>
                <c:pt idx="316">
                  <c:v>1.5E-3</c:v>
                </c:pt>
                <c:pt idx="317">
                  <c:v>1.6000000000000001E-3</c:v>
                </c:pt>
                <c:pt idx="318">
                  <c:v>1.6999999999999999E-3</c:v>
                </c:pt>
                <c:pt idx="319">
                  <c:v>1.6000000000000001E-3</c:v>
                </c:pt>
                <c:pt idx="320">
                  <c:v>2.8999999999999998E-3</c:v>
                </c:pt>
                <c:pt idx="321">
                  <c:v>2.3999999999999998E-3</c:v>
                </c:pt>
                <c:pt idx="322">
                  <c:v>2.5999999999999999E-3</c:v>
                </c:pt>
                <c:pt idx="323">
                  <c:v>2.8999999999999998E-3</c:v>
                </c:pt>
                <c:pt idx="324">
                  <c:v>2.5999999999999999E-3</c:v>
                </c:pt>
                <c:pt idx="325">
                  <c:v>3.5999999999999999E-3</c:v>
                </c:pt>
                <c:pt idx="326">
                  <c:v>4.5999999999999999E-3</c:v>
                </c:pt>
                <c:pt idx="327">
                  <c:v>4.1999999999999997E-3</c:v>
                </c:pt>
                <c:pt idx="328">
                  <c:v>6.0000000000000001E-3</c:v>
                </c:pt>
                <c:pt idx="329">
                  <c:v>5.8999999999999999E-3</c:v>
                </c:pt>
                <c:pt idx="330">
                  <c:v>7.1000000000000004E-3</c:v>
                </c:pt>
                <c:pt idx="331">
                  <c:v>7.0000000000000001E-3</c:v>
                </c:pt>
                <c:pt idx="332">
                  <c:v>9.4000000000000004E-3</c:v>
                </c:pt>
                <c:pt idx="333">
                  <c:v>9.1999999999999998E-3</c:v>
                </c:pt>
                <c:pt idx="334">
                  <c:v>1.14E-2</c:v>
                </c:pt>
                <c:pt idx="335">
                  <c:v>1.3599999999999999E-2</c:v>
                </c:pt>
                <c:pt idx="336">
                  <c:v>1.35E-2</c:v>
                </c:pt>
                <c:pt idx="337">
                  <c:v>1.61E-2</c:v>
                </c:pt>
                <c:pt idx="338">
                  <c:v>1.8700000000000001E-2</c:v>
                </c:pt>
                <c:pt idx="339">
                  <c:v>1.9400000000000001E-2</c:v>
                </c:pt>
                <c:pt idx="340">
                  <c:v>2.2700000000000001E-2</c:v>
                </c:pt>
                <c:pt idx="341">
                  <c:v>2.46E-2</c:v>
                </c:pt>
                <c:pt idx="342">
                  <c:v>2.7799999999999998E-2</c:v>
                </c:pt>
                <c:pt idx="343">
                  <c:v>3.1800000000000002E-2</c:v>
                </c:pt>
                <c:pt idx="344">
                  <c:v>3.4000000000000002E-2</c:v>
                </c:pt>
                <c:pt idx="345">
                  <c:v>3.8899999999999997E-2</c:v>
                </c:pt>
                <c:pt idx="346">
                  <c:v>4.48E-2</c:v>
                </c:pt>
                <c:pt idx="347">
                  <c:v>5.1200000000000002E-2</c:v>
                </c:pt>
                <c:pt idx="348">
                  <c:v>5.8700000000000002E-2</c:v>
                </c:pt>
                <c:pt idx="349">
                  <c:v>6.2300000000000001E-2</c:v>
                </c:pt>
                <c:pt idx="350">
                  <c:v>6.9599999999999995E-2</c:v>
                </c:pt>
                <c:pt idx="351">
                  <c:v>7.9200000000000007E-2</c:v>
                </c:pt>
                <c:pt idx="352">
                  <c:v>8.7900000000000006E-2</c:v>
                </c:pt>
                <c:pt idx="353">
                  <c:v>9.69E-2</c:v>
                </c:pt>
                <c:pt idx="354">
                  <c:v>0.109</c:v>
                </c:pt>
                <c:pt idx="355">
                  <c:v>0.1231</c:v>
                </c:pt>
                <c:pt idx="356">
                  <c:v>0.13450000000000001</c:v>
                </c:pt>
                <c:pt idx="357">
                  <c:v>0.14960000000000001</c:v>
                </c:pt>
                <c:pt idx="358">
                  <c:v>0.1618</c:v>
                </c:pt>
                <c:pt idx="359">
                  <c:v>0.1817</c:v>
                </c:pt>
                <c:pt idx="360">
                  <c:v>0.20119999999999999</c:v>
                </c:pt>
                <c:pt idx="361">
                  <c:v>0.21329999999999999</c:v>
                </c:pt>
                <c:pt idx="362">
                  <c:v>0.23930000000000001</c:v>
                </c:pt>
                <c:pt idx="363">
                  <c:v>0.25729999999999997</c:v>
                </c:pt>
                <c:pt idx="364">
                  <c:v>0.28310000000000002</c:v>
                </c:pt>
                <c:pt idx="365">
                  <c:v>0.31090000000000001</c:v>
                </c:pt>
                <c:pt idx="366">
                  <c:v>0.33339999999999997</c:v>
                </c:pt>
                <c:pt idx="367">
                  <c:v>0.37159999999999999</c:v>
                </c:pt>
                <c:pt idx="368">
                  <c:v>0.39229999999999998</c:v>
                </c:pt>
                <c:pt idx="369">
                  <c:v>0.42070000000000002</c:v>
                </c:pt>
                <c:pt idx="370">
                  <c:v>0.4536</c:v>
                </c:pt>
                <c:pt idx="371">
                  <c:v>0.48359999999999997</c:v>
                </c:pt>
                <c:pt idx="372">
                  <c:v>0.53190000000000004</c:v>
                </c:pt>
                <c:pt idx="373">
                  <c:v>0.56410000000000005</c:v>
                </c:pt>
                <c:pt idx="374">
                  <c:v>0.59670000000000001</c:v>
                </c:pt>
                <c:pt idx="375">
                  <c:v>0.63759999999999994</c:v>
                </c:pt>
                <c:pt idx="376">
                  <c:v>0.67500000000000004</c:v>
                </c:pt>
                <c:pt idx="377">
                  <c:v>0.70340000000000003</c:v>
                </c:pt>
                <c:pt idx="378">
                  <c:v>0.74129999999999996</c:v>
                </c:pt>
                <c:pt idx="379">
                  <c:v>0.76939999999999997</c:v>
                </c:pt>
                <c:pt idx="380">
                  <c:v>0.80469999999999997</c:v>
                </c:pt>
                <c:pt idx="381">
                  <c:v>0.83299999999999996</c:v>
                </c:pt>
                <c:pt idx="382">
                  <c:v>0.86839999999999995</c:v>
                </c:pt>
                <c:pt idx="383">
                  <c:v>0.89370000000000005</c:v>
                </c:pt>
                <c:pt idx="384">
                  <c:v>0.91769999999999996</c:v>
                </c:pt>
                <c:pt idx="385">
                  <c:v>0.94240000000000002</c:v>
                </c:pt>
                <c:pt idx="386">
                  <c:v>0.95809999999999995</c:v>
                </c:pt>
                <c:pt idx="387">
                  <c:v>0.97829999999999995</c:v>
                </c:pt>
                <c:pt idx="388">
                  <c:v>0.98750000000000004</c:v>
                </c:pt>
                <c:pt idx="389">
                  <c:v>0.98780000000000001</c:v>
                </c:pt>
                <c:pt idx="390">
                  <c:v>0.99660000000000004</c:v>
                </c:pt>
                <c:pt idx="391">
                  <c:v>1</c:v>
                </c:pt>
                <c:pt idx="392">
                  <c:v>0.99160000000000004</c:v>
                </c:pt>
                <c:pt idx="393">
                  <c:v>0.99239999999999995</c:v>
                </c:pt>
                <c:pt idx="394">
                  <c:v>0.9728</c:v>
                </c:pt>
                <c:pt idx="395">
                  <c:v>0.96899999999999997</c:v>
                </c:pt>
                <c:pt idx="396">
                  <c:v>0.94720000000000004</c:v>
                </c:pt>
                <c:pt idx="397">
                  <c:v>0.9304</c:v>
                </c:pt>
                <c:pt idx="398">
                  <c:v>0.90510000000000002</c:v>
                </c:pt>
                <c:pt idx="399">
                  <c:v>0.8901</c:v>
                </c:pt>
                <c:pt idx="400">
                  <c:v>0.8619</c:v>
                </c:pt>
                <c:pt idx="401">
                  <c:v>0.82440000000000002</c:v>
                </c:pt>
                <c:pt idx="402">
                  <c:v>0.80549999999999999</c:v>
                </c:pt>
                <c:pt idx="403">
                  <c:v>0.77210000000000001</c:v>
                </c:pt>
                <c:pt idx="404">
                  <c:v>0.74009999999999998</c:v>
                </c:pt>
                <c:pt idx="405">
                  <c:v>0.71250000000000002</c:v>
                </c:pt>
                <c:pt idx="406">
                  <c:v>0.6855</c:v>
                </c:pt>
                <c:pt idx="407">
                  <c:v>0.64790000000000003</c:v>
                </c:pt>
                <c:pt idx="408">
                  <c:v>0.61639999999999995</c:v>
                </c:pt>
                <c:pt idx="409">
                  <c:v>0.58830000000000005</c:v>
                </c:pt>
                <c:pt idx="410">
                  <c:v>0.55510000000000004</c:v>
                </c:pt>
                <c:pt idx="411">
                  <c:v>0.53680000000000005</c:v>
                </c:pt>
                <c:pt idx="412">
                  <c:v>0.49840000000000001</c:v>
                </c:pt>
                <c:pt idx="413">
                  <c:v>0.47839999999999999</c:v>
                </c:pt>
                <c:pt idx="414">
                  <c:v>0.44779999999999998</c:v>
                </c:pt>
                <c:pt idx="415">
                  <c:v>0.42699999999999999</c:v>
                </c:pt>
                <c:pt idx="416">
                  <c:v>0.40310000000000001</c:v>
                </c:pt>
                <c:pt idx="417">
                  <c:v>0.38819999999999999</c:v>
                </c:pt>
                <c:pt idx="418">
                  <c:v>0.36249999999999999</c:v>
                </c:pt>
                <c:pt idx="419">
                  <c:v>0.35099999999999998</c:v>
                </c:pt>
                <c:pt idx="420">
                  <c:v>0.3291</c:v>
                </c:pt>
                <c:pt idx="421">
                  <c:v>0.31309999999999999</c:v>
                </c:pt>
                <c:pt idx="422">
                  <c:v>0.29730000000000001</c:v>
                </c:pt>
                <c:pt idx="423">
                  <c:v>0.28439999999999999</c:v>
                </c:pt>
                <c:pt idx="424">
                  <c:v>0.26479999999999998</c:v>
                </c:pt>
                <c:pt idx="425">
                  <c:v>0.2535</c:v>
                </c:pt>
                <c:pt idx="426">
                  <c:v>0.24410000000000001</c:v>
                </c:pt>
                <c:pt idx="427">
                  <c:v>0.2293</c:v>
                </c:pt>
                <c:pt idx="428">
                  <c:v>0.22</c:v>
                </c:pt>
                <c:pt idx="429">
                  <c:v>0.20910000000000001</c:v>
                </c:pt>
                <c:pt idx="430">
                  <c:v>0.19969999999999999</c:v>
                </c:pt>
                <c:pt idx="431">
                  <c:v>0.18779999999999999</c:v>
                </c:pt>
                <c:pt idx="432">
                  <c:v>0.18490000000000001</c:v>
                </c:pt>
                <c:pt idx="433">
                  <c:v>0.17929999999999999</c:v>
                </c:pt>
                <c:pt idx="434">
                  <c:v>0.16819999999999999</c:v>
                </c:pt>
                <c:pt idx="435">
                  <c:v>0.16639999999999999</c:v>
                </c:pt>
                <c:pt idx="436">
                  <c:v>0.15529999999999999</c:v>
                </c:pt>
                <c:pt idx="437">
                  <c:v>0.15179999999999999</c:v>
                </c:pt>
                <c:pt idx="438">
                  <c:v>0.14230000000000001</c:v>
                </c:pt>
                <c:pt idx="439">
                  <c:v>0.1419</c:v>
                </c:pt>
                <c:pt idx="440">
                  <c:v>0.1361</c:v>
                </c:pt>
                <c:pt idx="441">
                  <c:v>0.12909999999999999</c:v>
                </c:pt>
                <c:pt idx="442">
                  <c:v>0.124</c:v>
                </c:pt>
                <c:pt idx="443">
                  <c:v>0.1217</c:v>
                </c:pt>
                <c:pt idx="444">
                  <c:v>0.1208</c:v>
                </c:pt>
                <c:pt idx="445">
                  <c:v>0.11509999999999999</c:v>
                </c:pt>
                <c:pt idx="446">
                  <c:v>0.1084</c:v>
                </c:pt>
                <c:pt idx="447">
                  <c:v>0.10539999999999999</c:v>
                </c:pt>
                <c:pt idx="448">
                  <c:v>0.1024</c:v>
                </c:pt>
                <c:pt idx="449">
                  <c:v>0.10340000000000001</c:v>
                </c:pt>
                <c:pt idx="450">
                  <c:v>9.5799999999999996E-2</c:v>
                </c:pt>
                <c:pt idx="451">
                  <c:v>9.6000000000000002E-2</c:v>
                </c:pt>
                <c:pt idx="452">
                  <c:v>9.01E-2</c:v>
                </c:pt>
                <c:pt idx="453">
                  <c:v>8.6599999999999996E-2</c:v>
                </c:pt>
                <c:pt idx="454">
                  <c:v>8.7099999999999997E-2</c:v>
                </c:pt>
                <c:pt idx="455">
                  <c:v>8.09E-2</c:v>
                </c:pt>
                <c:pt idx="456">
                  <c:v>7.9500000000000001E-2</c:v>
                </c:pt>
                <c:pt idx="457">
                  <c:v>7.85E-2</c:v>
                </c:pt>
                <c:pt idx="458">
                  <c:v>7.4200000000000002E-2</c:v>
                </c:pt>
                <c:pt idx="459">
                  <c:v>7.5899999999999995E-2</c:v>
                </c:pt>
                <c:pt idx="460">
                  <c:v>6.9800000000000001E-2</c:v>
                </c:pt>
                <c:pt idx="461">
                  <c:v>7.0499999999999993E-2</c:v>
                </c:pt>
                <c:pt idx="462">
                  <c:v>6.4600000000000005E-2</c:v>
                </c:pt>
                <c:pt idx="463">
                  <c:v>6.2799999999999995E-2</c:v>
                </c:pt>
                <c:pt idx="464">
                  <c:v>6.3E-2</c:v>
                </c:pt>
                <c:pt idx="465">
                  <c:v>5.9200000000000003E-2</c:v>
                </c:pt>
                <c:pt idx="466">
                  <c:v>5.8000000000000003E-2</c:v>
                </c:pt>
                <c:pt idx="467">
                  <c:v>5.5199999999999999E-2</c:v>
                </c:pt>
                <c:pt idx="468">
                  <c:v>5.4100000000000002E-2</c:v>
                </c:pt>
                <c:pt idx="469">
                  <c:v>5.1400000000000001E-2</c:v>
                </c:pt>
                <c:pt idx="470">
                  <c:v>4.9000000000000002E-2</c:v>
                </c:pt>
                <c:pt idx="471">
                  <c:v>4.5400000000000003E-2</c:v>
                </c:pt>
                <c:pt idx="472">
                  <c:v>4.7E-2</c:v>
                </c:pt>
                <c:pt idx="473">
                  <c:v>4.2500000000000003E-2</c:v>
                </c:pt>
                <c:pt idx="474">
                  <c:v>4.2599999999999999E-2</c:v>
                </c:pt>
                <c:pt idx="475">
                  <c:v>4.0399999999999998E-2</c:v>
                </c:pt>
                <c:pt idx="476">
                  <c:v>3.9300000000000002E-2</c:v>
                </c:pt>
                <c:pt idx="477">
                  <c:v>3.78E-2</c:v>
                </c:pt>
                <c:pt idx="478">
                  <c:v>3.6400000000000002E-2</c:v>
                </c:pt>
                <c:pt idx="479">
                  <c:v>3.49E-2</c:v>
                </c:pt>
                <c:pt idx="480">
                  <c:v>3.4700000000000002E-2</c:v>
                </c:pt>
                <c:pt idx="481">
                  <c:v>3.4299999999999997E-2</c:v>
                </c:pt>
                <c:pt idx="482">
                  <c:v>3.3000000000000002E-2</c:v>
                </c:pt>
                <c:pt idx="483">
                  <c:v>3.2099999999999997E-2</c:v>
                </c:pt>
                <c:pt idx="484">
                  <c:v>3.1300000000000001E-2</c:v>
                </c:pt>
                <c:pt idx="485">
                  <c:v>3.04E-2</c:v>
                </c:pt>
                <c:pt idx="486">
                  <c:v>2.9499999999999998E-2</c:v>
                </c:pt>
                <c:pt idx="487">
                  <c:v>2.86E-2</c:v>
                </c:pt>
                <c:pt idx="488">
                  <c:v>2.7799999999999998E-2</c:v>
                </c:pt>
                <c:pt idx="489">
                  <c:v>2.69E-2</c:v>
                </c:pt>
                <c:pt idx="490">
                  <c:v>2.5999999999999999E-2</c:v>
                </c:pt>
                <c:pt idx="491">
                  <c:v>2.5100000000000001E-2</c:v>
                </c:pt>
                <c:pt idx="492">
                  <c:v>2.4299999999999999E-2</c:v>
                </c:pt>
                <c:pt idx="493">
                  <c:v>2.3400000000000001E-2</c:v>
                </c:pt>
                <c:pt idx="494">
                  <c:v>2.2499999999999999E-2</c:v>
                </c:pt>
                <c:pt idx="495">
                  <c:v>2.1600000000000001E-2</c:v>
                </c:pt>
                <c:pt idx="496">
                  <c:v>2.0799999999999999E-2</c:v>
                </c:pt>
                <c:pt idx="497">
                  <c:v>1.9900000000000001E-2</c:v>
                </c:pt>
                <c:pt idx="498">
                  <c:v>1.9E-2</c:v>
                </c:pt>
                <c:pt idx="499">
                  <c:v>1.8200000000000001E-2</c:v>
                </c:pt>
                <c:pt idx="500">
                  <c:v>1.7299999999999999E-2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emission!$X$1</c:f>
              <c:strCache>
                <c:ptCount val="1"/>
                <c:pt idx="0">
                  <c:v>Cy5.5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emission!$X$2:$X$577</c:f>
              <c:numCache>
                <c:formatCode>General</c:formatCode>
                <c:ptCount val="576"/>
                <c:pt idx="338">
                  <c:v>1.0772244E-2</c:v>
                </c:pt>
                <c:pt idx="339">
                  <c:v>1.0772244E-2</c:v>
                </c:pt>
                <c:pt idx="340">
                  <c:v>1.0762251E-2</c:v>
                </c:pt>
                <c:pt idx="341">
                  <c:v>1.0752258000000001E-2</c:v>
                </c:pt>
                <c:pt idx="342">
                  <c:v>1.2690863E-2</c:v>
                </c:pt>
                <c:pt idx="343">
                  <c:v>1.2690863E-2</c:v>
                </c:pt>
                <c:pt idx="344">
                  <c:v>1.268087E-2</c:v>
                </c:pt>
                <c:pt idx="345">
                  <c:v>1.2670877000000001E-2</c:v>
                </c:pt>
                <c:pt idx="346">
                  <c:v>1.6558077000000001E-2</c:v>
                </c:pt>
                <c:pt idx="347">
                  <c:v>1.6548084000000001E-2</c:v>
                </c:pt>
                <c:pt idx="348">
                  <c:v>2.4312494E-2</c:v>
                </c:pt>
                <c:pt idx="349">
                  <c:v>2.4312494E-2</c:v>
                </c:pt>
                <c:pt idx="350">
                  <c:v>2.8189703999999999E-2</c:v>
                </c:pt>
                <c:pt idx="351">
                  <c:v>3.4015509999999999E-2</c:v>
                </c:pt>
                <c:pt idx="352">
                  <c:v>3.4015509999999999E-2</c:v>
                </c:pt>
                <c:pt idx="353">
                  <c:v>4.3728516000000002E-2</c:v>
                </c:pt>
                <c:pt idx="354">
                  <c:v>4.3718524000000002E-2</c:v>
                </c:pt>
                <c:pt idx="355">
                  <c:v>5.9267327000000002E-2</c:v>
                </c:pt>
                <c:pt idx="356">
                  <c:v>6.5093129999999999E-2</c:v>
                </c:pt>
                <c:pt idx="357">
                  <c:v>6.8970340000000005E-2</c:v>
                </c:pt>
                <c:pt idx="358">
                  <c:v>8.645775E-2</c:v>
                </c:pt>
                <c:pt idx="359">
                  <c:v>9.2293546000000004E-2</c:v>
                </c:pt>
                <c:pt idx="360">
                  <c:v>0.11366816</c:v>
                </c:pt>
                <c:pt idx="361">
                  <c:v>0.12144256</c:v>
                </c:pt>
                <c:pt idx="362">
                  <c:v>0.15254018</c:v>
                </c:pt>
                <c:pt idx="363">
                  <c:v>0.16614038</c:v>
                </c:pt>
                <c:pt idx="364">
                  <c:v>0.1797406</c:v>
                </c:pt>
                <c:pt idx="365">
                  <c:v>0.21473539</c:v>
                </c:pt>
                <c:pt idx="366">
                  <c:v>0.2283356</c:v>
                </c:pt>
                <c:pt idx="367">
                  <c:v>0.27304341999999998</c:v>
                </c:pt>
                <c:pt idx="368">
                  <c:v>0.28859222000000001</c:v>
                </c:pt>
                <c:pt idx="369">
                  <c:v>0.33912584000000001</c:v>
                </c:pt>
                <c:pt idx="370">
                  <c:v>0.36051043999999999</c:v>
                </c:pt>
                <c:pt idx="371">
                  <c:v>0.38772085000000001</c:v>
                </c:pt>
                <c:pt idx="372">
                  <c:v>0.45770045999999998</c:v>
                </c:pt>
                <c:pt idx="373">
                  <c:v>0.47908506000000001</c:v>
                </c:pt>
                <c:pt idx="374">
                  <c:v>0.54905470000000001</c:v>
                </c:pt>
                <c:pt idx="375">
                  <c:v>0.56850069999999997</c:v>
                </c:pt>
                <c:pt idx="376">
                  <c:v>0.6384803</c:v>
                </c:pt>
                <c:pt idx="377">
                  <c:v>0.65985490000000002</c:v>
                </c:pt>
                <c:pt idx="378">
                  <c:v>0.7356703</c:v>
                </c:pt>
                <c:pt idx="379">
                  <c:v>0.76676789999999995</c:v>
                </c:pt>
                <c:pt idx="380">
                  <c:v>0.78815250000000003</c:v>
                </c:pt>
                <c:pt idx="381">
                  <c:v>0.81342435000000002</c:v>
                </c:pt>
                <c:pt idx="382">
                  <c:v>0.83674749999999998</c:v>
                </c:pt>
                <c:pt idx="383">
                  <c:v>0.87950676999999999</c:v>
                </c:pt>
                <c:pt idx="384">
                  <c:v>0.91254299999999999</c:v>
                </c:pt>
                <c:pt idx="385">
                  <c:v>0.94753779999999999</c:v>
                </c:pt>
                <c:pt idx="386">
                  <c:v>0.95918935999999999</c:v>
                </c:pt>
                <c:pt idx="387">
                  <c:v>0.97279959999999999</c:v>
                </c:pt>
                <c:pt idx="388">
                  <c:v>0.99417420000000001</c:v>
                </c:pt>
                <c:pt idx="389">
                  <c:v>0.99611280000000002</c:v>
                </c:pt>
                <c:pt idx="390">
                  <c:v>1</c:v>
                </c:pt>
                <c:pt idx="391">
                  <c:v>0.99999000000000005</c:v>
                </c:pt>
                <c:pt idx="392">
                  <c:v>0.99999000000000005</c:v>
                </c:pt>
                <c:pt idx="393">
                  <c:v>0.99998003000000002</c:v>
                </c:pt>
                <c:pt idx="394">
                  <c:v>0.99997000000000003</c:v>
                </c:pt>
                <c:pt idx="395">
                  <c:v>0.99413425</c:v>
                </c:pt>
                <c:pt idx="396">
                  <c:v>0.98634980000000005</c:v>
                </c:pt>
                <c:pt idx="397">
                  <c:v>0.96495520000000001</c:v>
                </c:pt>
                <c:pt idx="398">
                  <c:v>0.95911944000000005</c:v>
                </c:pt>
                <c:pt idx="399">
                  <c:v>0.92411463999999999</c:v>
                </c:pt>
                <c:pt idx="400">
                  <c:v>0.91244303999999998</c:v>
                </c:pt>
                <c:pt idx="401">
                  <c:v>0.89688425999999999</c:v>
                </c:pt>
                <c:pt idx="402">
                  <c:v>0.86188940000000003</c:v>
                </c:pt>
                <c:pt idx="403">
                  <c:v>0.84438205</c:v>
                </c:pt>
                <c:pt idx="404">
                  <c:v>0.79577699999999996</c:v>
                </c:pt>
                <c:pt idx="405">
                  <c:v>0.76077220000000001</c:v>
                </c:pt>
                <c:pt idx="406">
                  <c:v>0.73937770000000003</c:v>
                </c:pt>
                <c:pt idx="407">
                  <c:v>0.72576742999999999</c:v>
                </c:pt>
                <c:pt idx="408">
                  <c:v>0.68104964000000001</c:v>
                </c:pt>
                <c:pt idx="409">
                  <c:v>0.66742944999999998</c:v>
                </c:pt>
                <c:pt idx="410">
                  <c:v>0.64603484</c:v>
                </c:pt>
                <c:pt idx="411">
                  <c:v>0.59742989999999996</c:v>
                </c:pt>
                <c:pt idx="412">
                  <c:v>0.56242510000000001</c:v>
                </c:pt>
                <c:pt idx="413">
                  <c:v>0.54104039999999998</c:v>
                </c:pt>
                <c:pt idx="414">
                  <c:v>0.52742029999999995</c:v>
                </c:pt>
                <c:pt idx="415">
                  <c:v>0.49241546000000003</c:v>
                </c:pt>
                <c:pt idx="416">
                  <c:v>0.47880527000000001</c:v>
                </c:pt>
                <c:pt idx="417">
                  <c:v>0.44768765999999999</c:v>
                </c:pt>
                <c:pt idx="418">
                  <c:v>0.43991327000000002</c:v>
                </c:pt>
                <c:pt idx="419">
                  <c:v>0.40490848000000002</c:v>
                </c:pt>
                <c:pt idx="420">
                  <c:v>0.39518546999999998</c:v>
                </c:pt>
                <c:pt idx="421">
                  <c:v>0.37379086</c:v>
                </c:pt>
                <c:pt idx="422">
                  <c:v>0.36405787000000001</c:v>
                </c:pt>
                <c:pt idx="423">
                  <c:v>0.35628349999999998</c:v>
                </c:pt>
                <c:pt idx="424">
                  <c:v>0.3368275</c:v>
                </c:pt>
                <c:pt idx="425">
                  <c:v>0.32905307</c:v>
                </c:pt>
                <c:pt idx="426">
                  <c:v>0.3076585</c:v>
                </c:pt>
                <c:pt idx="427">
                  <c:v>0.29792550000000001</c:v>
                </c:pt>
                <c:pt idx="428">
                  <c:v>0.28820249999999997</c:v>
                </c:pt>
                <c:pt idx="429">
                  <c:v>0.2804181</c:v>
                </c:pt>
                <c:pt idx="430">
                  <c:v>0.27263369999999998</c:v>
                </c:pt>
                <c:pt idx="431">
                  <c:v>0.2629107</c:v>
                </c:pt>
                <c:pt idx="432">
                  <c:v>0.25901350000000001</c:v>
                </c:pt>
                <c:pt idx="433">
                  <c:v>0.24929050999999999</c:v>
                </c:pt>
                <c:pt idx="434">
                  <c:v>0.24150611</c:v>
                </c:pt>
                <c:pt idx="435">
                  <c:v>0.23566031000000001</c:v>
                </c:pt>
                <c:pt idx="436">
                  <c:v>0.23177312</c:v>
                </c:pt>
                <c:pt idx="437">
                  <c:v>0.23176311999999999</c:v>
                </c:pt>
                <c:pt idx="438">
                  <c:v>0.22204013</c:v>
                </c:pt>
                <c:pt idx="439">
                  <c:v>0.22203012999999999</c:v>
                </c:pt>
                <c:pt idx="440">
                  <c:v>0.21813294</c:v>
                </c:pt>
                <c:pt idx="441">
                  <c:v>0.21424573999999999</c:v>
                </c:pt>
                <c:pt idx="442">
                  <c:v>0.21423575</c:v>
                </c:pt>
                <c:pt idx="443">
                  <c:v>0.21033856000000001</c:v>
                </c:pt>
                <c:pt idx="444">
                  <c:v>0.20644135999999999</c:v>
                </c:pt>
                <c:pt idx="445">
                  <c:v>0.20644135999999999</c:v>
                </c:pt>
                <c:pt idx="446">
                  <c:v>0.20643137</c:v>
                </c:pt>
                <c:pt idx="447">
                  <c:v>0.20448276000000001</c:v>
                </c:pt>
                <c:pt idx="448">
                  <c:v>0.20447277999999999</c:v>
                </c:pt>
                <c:pt idx="449">
                  <c:v>0.20447277999999999</c:v>
                </c:pt>
                <c:pt idx="450">
                  <c:v>0.20057559</c:v>
                </c:pt>
                <c:pt idx="451">
                  <c:v>0.20056558999999999</c:v>
                </c:pt>
                <c:pt idx="452">
                  <c:v>0.19666839999999999</c:v>
                </c:pt>
                <c:pt idx="453">
                  <c:v>0.19666839999999999</c:v>
                </c:pt>
                <c:pt idx="454">
                  <c:v>0.19665840000000001</c:v>
                </c:pt>
                <c:pt idx="455">
                  <c:v>0.19665840000000001</c:v>
                </c:pt>
                <c:pt idx="456">
                  <c:v>0.19276120999999999</c:v>
                </c:pt>
                <c:pt idx="457">
                  <c:v>0.19080262000000001</c:v>
                </c:pt>
                <c:pt idx="458">
                  <c:v>0.19080262000000001</c:v>
                </c:pt>
                <c:pt idx="459">
                  <c:v>0.18690543000000001</c:v>
                </c:pt>
                <c:pt idx="460">
                  <c:v>0.18690543000000001</c:v>
                </c:pt>
                <c:pt idx="461">
                  <c:v>0.18300822</c:v>
                </c:pt>
                <c:pt idx="462">
                  <c:v>0.18299824000000001</c:v>
                </c:pt>
                <c:pt idx="463">
                  <c:v>0.17910105000000001</c:v>
                </c:pt>
                <c:pt idx="464">
                  <c:v>0.17520384</c:v>
                </c:pt>
                <c:pt idx="465">
                  <c:v>0.17325525999999999</c:v>
                </c:pt>
                <c:pt idx="466">
                  <c:v>0.16936805999999999</c:v>
                </c:pt>
                <c:pt idx="467">
                  <c:v>0.16935806</c:v>
                </c:pt>
                <c:pt idx="468">
                  <c:v>0.16157366000000001</c:v>
                </c:pt>
                <c:pt idx="469">
                  <c:v>0.16157366000000001</c:v>
                </c:pt>
                <c:pt idx="470">
                  <c:v>0.15572788000000001</c:v>
                </c:pt>
                <c:pt idx="471">
                  <c:v>0.15183067</c:v>
                </c:pt>
                <c:pt idx="472">
                  <c:v>0.14794347999999999</c:v>
                </c:pt>
                <c:pt idx="473">
                  <c:v>0.14404628999999999</c:v>
                </c:pt>
                <c:pt idx="474">
                  <c:v>0.14209769999999999</c:v>
                </c:pt>
                <c:pt idx="475">
                  <c:v>0.1382005</c:v>
                </c:pt>
                <c:pt idx="476">
                  <c:v>0.13819049999999999</c:v>
                </c:pt>
                <c:pt idx="477">
                  <c:v>0.13040610999999999</c:v>
                </c:pt>
                <c:pt idx="478">
                  <c:v>0.12651889999999999</c:v>
                </c:pt>
                <c:pt idx="479">
                  <c:v>0.12456032</c:v>
                </c:pt>
                <c:pt idx="480">
                  <c:v>0.12067311999999999</c:v>
                </c:pt>
                <c:pt idx="481">
                  <c:v>0.11677592000000001</c:v>
                </c:pt>
                <c:pt idx="482">
                  <c:v>0.10899153</c:v>
                </c:pt>
                <c:pt idx="483">
                  <c:v>0.10899153</c:v>
                </c:pt>
                <c:pt idx="484">
                  <c:v>0.10314574</c:v>
                </c:pt>
                <c:pt idx="485">
                  <c:v>9.9248539999999996E-2</c:v>
                </c:pt>
                <c:pt idx="486">
                  <c:v>9.5361340000000003E-2</c:v>
                </c:pt>
                <c:pt idx="487">
                  <c:v>9.1464149999999994E-2</c:v>
                </c:pt>
                <c:pt idx="488">
                  <c:v>8.9515549999999999E-2</c:v>
                </c:pt>
                <c:pt idx="489">
                  <c:v>8.5618353999999994E-2</c:v>
                </c:pt>
                <c:pt idx="490">
                  <c:v>8.5608359999999994E-2</c:v>
                </c:pt>
                <c:pt idx="491">
                  <c:v>8.1721163999999999E-2</c:v>
                </c:pt>
                <c:pt idx="492">
                  <c:v>7.7823970000000006E-2</c:v>
                </c:pt>
                <c:pt idx="493">
                  <c:v>7.5875369999999998E-2</c:v>
                </c:pt>
                <c:pt idx="494">
                  <c:v>7.1978174000000006E-2</c:v>
                </c:pt>
                <c:pt idx="495">
                  <c:v>7.1968180000000007E-2</c:v>
                </c:pt>
                <c:pt idx="496">
                  <c:v>6.8070985000000001E-2</c:v>
                </c:pt>
                <c:pt idx="497">
                  <c:v>6.4183790000000004E-2</c:v>
                </c:pt>
                <c:pt idx="498">
                  <c:v>6.4173795000000006E-2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emission!$Y$1</c:f>
              <c:strCache>
                <c:ptCount val="1"/>
                <c:pt idx="0">
                  <c:v>Alexa 680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emission!$Y$2:$Y$577</c:f>
              <c:numCache>
                <c:formatCode>General</c:formatCode>
                <c:ptCount val="576"/>
                <c:pt idx="350">
                  <c:v>1.41E-2</c:v>
                </c:pt>
                <c:pt idx="351">
                  <c:v>1.6199999999999999E-2</c:v>
                </c:pt>
                <c:pt idx="352">
                  <c:v>1.95E-2</c:v>
                </c:pt>
                <c:pt idx="353">
                  <c:v>2.12E-2</c:v>
                </c:pt>
                <c:pt idx="354">
                  <c:v>2.4E-2</c:v>
                </c:pt>
                <c:pt idx="355">
                  <c:v>2.64E-2</c:v>
                </c:pt>
                <c:pt idx="356">
                  <c:v>0.03</c:v>
                </c:pt>
                <c:pt idx="357">
                  <c:v>3.4000000000000002E-2</c:v>
                </c:pt>
                <c:pt idx="358">
                  <c:v>3.85E-2</c:v>
                </c:pt>
                <c:pt idx="359">
                  <c:v>3.9300000000000002E-2</c:v>
                </c:pt>
                <c:pt idx="360">
                  <c:v>4.6300000000000001E-2</c:v>
                </c:pt>
                <c:pt idx="361">
                  <c:v>4.7E-2</c:v>
                </c:pt>
                <c:pt idx="362">
                  <c:v>5.2200000000000003E-2</c:v>
                </c:pt>
                <c:pt idx="363">
                  <c:v>5.9700000000000003E-2</c:v>
                </c:pt>
                <c:pt idx="364">
                  <c:v>6.8599999999999994E-2</c:v>
                </c:pt>
                <c:pt idx="365">
                  <c:v>7.6200000000000004E-2</c:v>
                </c:pt>
                <c:pt idx="366">
                  <c:v>8.5599999999999996E-2</c:v>
                </c:pt>
                <c:pt idx="367">
                  <c:v>9.4299999999999995E-2</c:v>
                </c:pt>
                <c:pt idx="368">
                  <c:v>0.1061</c:v>
                </c:pt>
                <c:pt idx="369">
                  <c:v>0.1193</c:v>
                </c:pt>
                <c:pt idx="370">
                  <c:v>0.13339999999999999</c:v>
                </c:pt>
                <c:pt idx="371">
                  <c:v>0.14680000000000001</c:v>
                </c:pt>
                <c:pt idx="372">
                  <c:v>0.16320000000000001</c:v>
                </c:pt>
                <c:pt idx="373">
                  <c:v>0.1792</c:v>
                </c:pt>
                <c:pt idx="374">
                  <c:v>0.19769999999999999</c:v>
                </c:pt>
                <c:pt idx="375">
                  <c:v>0.2172</c:v>
                </c:pt>
                <c:pt idx="376">
                  <c:v>0.24149999999999999</c:v>
                </c:pt>
                <c:pt idx="377">
                  <c:v>0.26350000000000001</c:v>
                </c:pt>
                <c:pt idx="378">
                  <c:v>0.2853</c:v>
                </c:pt>
                <c:pt idx="379">
                  <c:v>0.31409999999999999</c:v>
                </c:pt>
                <c:pt idx="380">
                  <c:v>0.34210000000000002</c:v>
                </c:pt>
                <c:pt idx="381">
                  <c:v>0.37619999999999998</c:v>
                </c:pt>
                <c:pt idx="382">
                  <c:v>0.40550000000000003</c:v>
                </c:pt>
                <c:pt idx="383">
                  <c:v>0.43969999999999998</c:v>
                </c:pt>
                <c:pt idx="384">
                  <c:v>0.47120000000000001</c:v>
                </c:pt>
                <c:pt idx="385">
                  <c:v>0.50749999999999995</c:v>
                </c:pt>
                <c:pt idx="386">
                  <c:v>0.55279999999999996</c:v>
                </c:pt>
                <c:pt idx="387">
                  <c:v>0.5847</c:v>
                </c:pt>
                <c:pt idx="388">
                  <c:v>0.63139999999999996</c:v>
                </c:pt>
                <c:pt idx="389">
                  <c:v>0.67559999999999998</c:v>
                </c:pt>
                <c:pt idx="390">
                  <c:v>0.70669999999999999</c:v>
                </c:pt>
                <c:pt idx="391">
                  <c:v>0.73440000000000005</c:v>
                </c:pt>
                <c:pt idx="392">
                  <c:v>0.7732</c:v>
                </c:pt>
                <c:pt idx="393">
                  <c:v>0.81079999999999997</c:v>
                </c:pt>
                <c:pt idx="394">
                  <c:v>0.83940000000000003</c:v>
                </c:pt>
                <c:pt idx="395">
                  <c:v>0.87129999999999996</c:v>
                </c:pt>
                <c:pt idx="396">
                  <c:v>0.89580000000000004</c:v>
                </c:pt>
                <c:pt idx="397">
                  <c:v>0.92210000000000003</c:v>
                </c:pt>
                <c:pt idx="398">
                  <c:v>0.94030000000000002</c:v>
                </c:pt>
                <c:pt idx="399">
                  <c:v>0.95250000000000001</c:v>
                </c:pt>
                <c:pt idx="400">
                  <c:v>0.96850000000000003</c:v>
                </c:pt>
                <c:pt idx="401">
                  <c:v>0.98160000000000003</c:v>
                </c:pt>
                <c:pt idx="402">
                  <c:v>0.9839</c:v>
                </c:pt>
                <c:pt idx="403">
                  <c:v>0.99680000000000002</c:v>
                </c:pt>
                <c:pt idx="404">
                  <c:v>1</c:v>
                </c:pt>
                <c:pt idx="405">
                  <c:v>0.99370000000000003</c:v>
                </c:pt>
                <c:pt idx="406">
                  <c:v>0.98470000000000002</c:v>
                </c:pt>
                <c:pt idx="407">
                  <c:v>0.97719999999999996</c:v>
                </c:pt>
                <c:pt idx="408">
                  <c:v>0.96689999999999998</c:v>
                </c:pt>
                <c:pt idx="409">
                  <c:v>0.94689999999999996</c:v>
                </c:pt>
                <c:pt idx="410">
                  <c:v>0.93220000000000003</c:v>
                </c:pt>
                <c:pt idx="411">
                  <c:v>0.90949999999999998</c:v>
                </c:pt>
                <c:pt idx="412">
                  <c:v>0.88819999999999999</c:v>
                </c:pt>
                <c:pt idx="413">
                  <c:v>0.86150000000000004</c:v>
                </c:pt>
                <c:pt idx="414">
                  <c:v>0.83179999999999998</c:v>
                </c:pt>
                <c:pt idx="415">
                  <c:v>0.80700000000000005</c:v>
                </c:pt>
                <c:pt idx="416">
                  <c:v>0.77929999999999999</c:v>
                </c:pt>
                <c:pt idx="417">
                  <c:v>0.75280000000000002</c:v>
                </c:pt>
                <c:pt idx="418">
                  <c:v>0.72640000000000005</c:v>
                </c:pt>
                <c:pt idx="419">
                  <c:v>0.7016</c:v>
                </c:pt>
                <c:pt idx="420">
                  <c:v>0.67830000000000001</c:v>
                </c:pt>
                <c:pt idx="421">
                  <c:v>0.65149999999999997</c:v>
                </c:pt>
                <c:pt idx="422">
                  <c:v>0.62370000000000003</c:v>
                </c:pt>
                <c:pt idx="423">
                  <c:v>0.60189999999999999</c:v>
                </c:pt>
                <c:pt idx="424">
                  <c:v>0.58030000000000004</c:v>
                </c:pt>
                <c:pt idx="425">
                  <c:v>0.55679999999999996</c:v>
                </c:pt>
                <c:pt idx="426">
                  <c:v>0.53059999999999996</c:v>
                </c:pt>
                <c:pt idx="427">
                  <c:v>0.50739999999999996</c:v>
                </c:pt>
                <c:pt idx="428">
                  <c:v>0.4839</c:v>
                </c:pt>
                <c:pt idx="429">
                  <c:v>0.46729999999999999</c:v>
                </c:pt>
                <c:pt idx="430">
                  <c:v>0.44700000000000001</c:v>
                </c:pt>
                <c:pt idx="431">
                  <c:v>0.42320000000000002</c:v>
                </c:pt>
                <c:pt idx="432">
                  <c:v>0.41360000000000002</c:v>
                </c:pt>
                <c:pt idx="433">
                  <c:v>0.39589999999999997</c:v>
                </c:pt>
                <c:pt idx="434">
                  <c:v>0.3755</c:v>
                </c:pt>
                <c:pt idx="435">
                  <c:v>0.36430000000000001</c:v>
                </c:pt>
                <c:pt idx="436">
                  <c:v>0.34820000000000001</c:v>
                </c:pt>
                <c:pt idx="437">
                  <c:v>0.33429999999999999</c:v>
                </c:pt>
                <c:pt idx="438">
                  <c:v>0.32569999999999999</c:v>
                </c:pt>
                <c:pt idx="439">
                  <c:v>0.311</c:v>
                </c:pt>
                <c:pt idx="440">
                  <c:v>0.30259999999999998</c:v>
                </c:pt>
                <c:pt idx="441">
                  <c:v>0.28789999999999999</c:v>
                </c:pt>
                <c:pt idx="442">
                  <c:v>0.28079999999999999</c:v>
                </c:pt>
                <c:pt idx="443">
                  <c:v>0.27189999999999998</c:v>
                </c:pt>
                <c:pt idx="444">
                  <c:v>0.2631</c:v>
                </c:pt>
                <c:pt idx="445">
                  <c:v>0.253</c:v>
                </c:pt>
                <c:pt idx="446">
                  <c:v>0.24840000000000001</c:v>
                </c:pt>
                <c:pt idx="447">
                  <c:v>0.23899999999999999</c:v>
                </c:pt>
                <c:pt idx="448">
                  <c:v>0.23039999999999999</c:v>
                </c:pt>
                <c:pt idx="449">
                  <c:v>0.2273</c:v>
                </c:pt>
                <c:pt idx="450">
                  <c:v>0.22189999999999999</c:v>
                </c:pt>
                <c:pt idx="451">
                  <c:v>0.2114</c:v>
                </c:pt>
                <c:pt idx="452">
                  <c:v>0.20039999999999999</c:v>
                </c:pt>
                <c:pt idx="453">
                  <c:v>0.19869999999999999</c:v>
                </c:pt>
                <c:pt idx="454">
                  <c:v>0.1973</c:v>
                </c:pt>
                <c:pt idx="455">
                  <c:v>0.18690000000000001</c:v>
                </c:pt>
                <c:pt idx="456">
                  <c:v>0.1825</c:v>
                </c:pt>
                <c:pt idx="457">
                  <c:v>0.18090000000000001</c:v>
                </c:pt>
                <c:pt idx="458">
                  <c:v>0.17219999999999999</c:v>
                </c:pt>
                <c:pt idx="459">
                  <c:v>0.16489999999999999</c:v>
                </c:pt>
                <c:pt idx="460">
                  <c:v>0.16550000000000001</c:v>
                </c:pt>
                <c:pt idx="461">
                  <c:v>0.16639999999999999</c:v>
                </c:pt>
                <c:pt idx="462">
                  <c:v>0.16619999999999999</c:v>
                </c:pt>
                <c:pt idx="463">
                  <c:v>0.1603</c:v>
                </c:pt>
                <c:pt idx="464">
                  <c:v>0.15820000000000001</c:v>
                </c:pt>
                <c:pt idx="465">
                  <c:v>0.15060000000000001</c:v>
                </c:pt>
                <c:pt idx="466">
                  <c:v>0.15190000000000001</c:v>
                </c:pt>
                <c:pt idx="467">
                  <c:v>0.1472</c:v>
                </c:pt>
                <c:pt idx="468">
                  <c:v>0.14660000000000001</c:v>
                </c:pt>
                <c:pt idx="469">
                  <c:v>0.14419999999999999</c:v>
                </c:pt>
                <c:pt idx="470">
                  <c:v>0.14299999999999999</c:v>
                </c:pt>
                <c:pt idx="471">
                  <c:v>0.14000000000000001</c:v>
                </c:pt>
                <c:pt idx="472">
                  <c:v>0.1346</c:v>
                </c:pt>
                <c:pt idx="473">
                  <c:v>0.1328</c:v>
                </c:pt>
                <c:pt idx="474">
                  <c:v>0.1313</c:v>
                </c:pt>
                <c:pt idx="475">
                  <c:v>0.12709999999999999</c:v>
                </c:pt>
                <c:pt idx="476">
                  <c:v>0.12470000000000001</c:v>
                </c:pt>
                <c:pt idx="477">
                  <c:v>0.1232</c:v>
                </c:pt>
                <c:pt idx="478">
                  <c:v>0.1205</c:v>
                </c:pt>
                <c:pt idx="479">
                  <c:v>0.1166</c:v>
                </c:pt>
                <c:pt idx="480">
                  <c:v>0.1163</c:v>
                </c:pt>
                <c:pt idx="481">
                  <c:v>0.1147</c:v>
                </c:pt>
                <c:pt idx="482">
                  <c:v>0.111</c:v>
                </c:pt>
                <c:pt idx="483">
                  <c:v>0.10539999999999999</c:v>
                </c:pt>
                <c:pt idx="484">
                  <c:v>0.1018</c:v>
                </c:pt>
                <c:pt idx="485">
                  <c:v>0.1028</c:v>
                </c:pt>
                <c:pt idx="486">
                  <c:v>9.9000000000000005E-2</c:v>
                </c:pt>
                <c:pt idx="487">
                  <c:v>9.6000000000000002E-2</c:v>
                </c:pt>
                <c:pt idx="488">
                  <c:v>9.3200000000000005E-2</c:v>
                </c:pt>
                <c:pt idx="489">
                  <c:v>9.2600000000000002E-2</c:v>
                </c:pt>
                <c:pt idx="490">
                  <c:v>8.9300000000000004E-2</c:v>
                </c:pt>
                <c:pt idx="491">
                  <c:v>8.5599999999999996E-2</c:v>
                </c:pt>
                <c:pt idx="492">
                  <c:v>8.4900000000000003E-2</c:v>
                </c:pt>
                <c:pt idx="493">
                  <c:v>8.2299999999999998E-2</c:v>
                </c:pt>
                <c:pt idx="494">
                  <c:v>7.7100000000000002E-2</c:v>
                </c:pt>
                <c:pt idx="495">
                  <c:v>7.46E-2</c:v>
                </c:pt>
                <c:pt idx="496">
                  <c:v>7.0900000000000005E-2</c:v>
                </c:pt>
                <c:pt idx="497">
                  <c:v>7.0499999999999993E-2</c:v>
                </c:pt>
                <c:pt idx="498">
                  <c:v>6.8199999999999997E-2</c:v>
                </c:pt>
                <c:pt idx="499">
                  <c:v>6.6500000000000004E-2</c:v>
                </c:pt>
                <c:pt idx="500">
                  <c:v>6.3100000000000003E-2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emission!$Z$1</c:f>
              <c:strCache>
                <c:ptCount val="1"/>
                <c:pt idx="0">
                  <c:v>Alexa 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emission!$Z$2:$Z$577</c:f>
              <c:numCache>
                <c:formatCode>General</c:formatCode>
                <c:ptCount val="576"/>
                <c:pt idx="340">
                  <c:v>7.4999999999999997E-3</c:v>
                </c:pt>
                <c:pt idx="341">
                  <c:v>6.4000000000000003E-3</c:v>
                </c:pt>
                <c:pt idx="342">
                  <c:v>6.7999999999999996E-3</c:v>
                </c:pt>
                <c:pt idx="343">
                  <c:v>5.4000000000000003E-3</c:v>
                </c:pt>
                <c:pt idx="344">
                  <c:v>7.0000000000000001E-3</c:v>
                </c:pt>
                <c:pt idx="345">
                  <c:v>7.3000000000000001E-3</c:v>
                </c:pt>
                <c:pt idx="346">
                  <c:v>7.3000000000000001E-3</c:v>
                </c:pt>
                <c:pt idx="347">
                  <c:v>8.5000000000000006E-3</c:v>
                </c:pt>
                <c:pt idx="348">
                  <c:v>9.4000000000000004E-3</c:v>
                </c:pt>
                <c:pt idx="349">
                  <c:v>8.3999999999999995E-3</c:v>
                </c:pt>
                <c:pt idx="350">
                  <c:v>9.5999999999999992E-3</c:v>
                </c:pt>
                <c:pt idx="351">
                  <c:v>9.7999999999999997E-3</c:v>
                </c:pt>
                <c:pt idx="352">
                  <c:v>1.11E-2</c:v>
                </c:pt>
                <c:pt idx="353">
                  <c:v>1.14E-2</c:v>
                </c:pt>
                <c:pt idx="354">
                  <c:v>1.0500000000000001E-2</c:v>
                </c:pt>
                <c:pt idx="355">
                  <c:v>1.15E-2</c:v>
                </c:pt>
                <c:pt idx="356">
                  <c:v>1.18E-2</c:v>
                </c:pt>
                <c:pt idx="357">
                  <c:v>1.37E-2</c:v>
                </c:pt>
                <c:pt idx="358">
                  <c:v>1.29E-2</c:v>
                </c:pt>
                <c:pt idx="359">
                  <c:v>1.5299999999999999E-2</c:v>
                </c:pt>
                <c:pt idx="360">
                  <c:v>1.5900000000000001E-2</c:v>
                </c:pt>
                <c:pt idx="361">
                  <c:v>1.3899999999999999E-2</c:v>
                </c:pt>
                <c:pt idx="362">
                  <c:v>1.9900000000000001E-2</c:v>
                </c:pt>
                <c:pt idx="363">
                  <c:v>1.78E-2</c:v>
                </c:pt>
                <c:pt idx="364">
                  <c:v>2.3900000000000001E-2</c:v>
                </c:pt>
                <c:pt idx="365">
                  <c:v>2.3099999999999999E-2</c:v>
                </c:pt>
                <c:pt idx="366">
                  <c:v>2.5600000000000001E-2</c:v>
                </c:pt>
                <c:pt idx="367">
                  <c:v>2.7699999999999999E-2</c:v>
                </c:pt>
                <c:pt idx="368">
                  <c:v>3.1899999999999998E-2</c:v>
                </c:pt>
                <c:pt idx="369">
                  <c:v>3.2899999999999999E-2</c:v>
                </c:pt>
                <c:pt idx="370">
                  <c:v>3.6700000000000003E-2</c:v>
                </c:pt>
                <c:pt idx="371">
                  <c:v>4.1399999999999999E-2</c:v>
                </c:pt>
                <c:pt idx="372">
                  <c:v>4.5900000000000003E-2</c:v>
                </c:pt>
                <c:pt idx="373">
                  <c:v>4.8500000000000001E-2</c:v>
                </c:pt>
                <c:pt idx="374">
                  <c:v>5.4199999999999998E-2</c:v>
                </c:pt>
                <c:pt idx="375">
                  <c:v>5.67E-2</c:v>
                </c:pt>
                <c:pt idx="376">
                  <c:v>6.7400000000000002E-2</c:v>
                </c:pt>
                <c:pt idx="377">
                  <c:v>7.2700000000000001E-2</c:v>
                </c:pt>
                <c:pt idx="378">
                  <c:v>7.8899999999999998E-2</c:v>
                </c:pt>
                <c:pt idx="379">
                  <c:v>0.09</c:v>
                </c:pt>
                <c:pt idx="380">
                  <c:v>9.5899999999999999E-2</c:v>
                </c:pt>
                <c:pt idx="381">
                  <c:v>0.1072</c:v>
                </c:pt>
                <c:pt idx="382">
                  <c:v>0.11890000000000001</c:v>
                </c:pt>
                <c:pt idx="383">
                  <c:v>0.1333</c:v>
                </c:pt>
                <c:pt idx="384">
                  <c:v>0.1414</c:v>
                </c:pt>
                <c:pt idx="385">
                  <c:v>0.16370000000000001</c:v>
                </c:pt>
                <c:pt idx="386">
                  <c:v>0.17169999999999999</c:v>
                </c:pt>
                <c:pt idx="387">
                  <c:v>0.19170000000000001</c:v>
                </c:pt>
                <c:pt idx="388">
                  <c:v>0.20669999999999999</c:v>
                </c:pt>
                <c:pt idx="389">
                  <c:v>0.22239999999999999</c:v>
                </c:pt>
                <c:pt idx="390">
                  <c:v>0.25069999999999998</c:v>
                </c:pt>
                <c:pt idx="391">
                  <c:v>0.2707</c:v>
                </c:pt>
                <c:pt idx="392">
                  <c:v>0.2964</c:v>
                </c:pt>
                <c:pt idx="393">
                  <c:v>0.31259999999999999</c:v>
                </c:pt>
                <c:pt idx="394">
                  <c:v>0.34050000000000002</c:v>
                </c:pt>
                <c:pt idx="395">
                  <c:v>0.36580000000000001</c:v>
                </c:pt>
                <c:pt idx="396">
                  <c:v>0.39700000000000002</c:v>
                </c:pt>
                <c:pt idx="397">
                  <c:v>0.4249</c:v>
                </c:pt>
                <c:pt idx="398">
                  <c:v>0.45590000000000003</c:v>
                </c:pt>
                <c:pt idx="399">
                  <c:v>0.48799999999999999</c:v>
                </c:pt>
                <c:pt idx="400">
                  <c:v>0.51880000000000004</c:v>
                </c:pt>
                <c:pt idx="401">
                  <c:v>0.54879999999999995</c:v>
                </c:pt>
                <c:pt idx="402">
                  <c:v>0.59019999999999995</c:v>
                </c:pt>
                <c:pt idx="403">
                  <c:v>0.62470000000000003</c:v>
                </c:pt>
                <c:pt idx="404">
                  <c:v>0.66579999999999995</c:v>
                </c:pt>
                <c:pt idx="405">
                  <c:v>0.6825</c:v>
                </c:pt>
                <c:pt idx="406">
                  <c:v>0.73319999999999996</c:v>
                </c:pt>
                <c:pt idx="407">
                  <c:v>0.74650000000000005</c:v>
                </c:pt>
                <c:pt idx="408">
                  <c:v>0.79479999999999995</c:v>
                </c:pt>
                <c:pt idx="409">
                  <c:v>0.82740000000000002</c:v>
                </c:pt>
                <c:pt idx="410">
                  <c:v>0.85729999999999995</c:v>
                </c:pt>
                <c:pt idx="411">
                  <c:v>0.88149999999999995</c:v>
                </c:pt>
                <c:pt idx="412">
                  <c:v>0.90749999999999997</c:v>
                </c:pt>
                <c:pt idx="413">
                  <c:v>0.92549999999999999</c:v>
                </c:pt>
                <c:pt idx="414">
                  <c:v>0.9476</c:v>
                </c:pt>
                <c:pt idx="415">
                  <c:v>0.96209999999999996</c:v>
                </c:pt>
                <c:pt idx="416">
                  <c:v>0.97829999999999995</c:v>
                </c:pt>
                <c:pt idx="417">
                  <c:v>0.98180000000000001</c:v>
                </c:pt>
                <c:pt idx="418">
                  <c:v>0.99229999999999996</c:v>
                </c:pt>
                <c:pt idx="419">
                  <c:v>1</c:v>
                </c:pt>
                <c:pt idx="420">
                  <c:v>0.99870000000000003</c:v>
                </c:pt>
                <c:pt idx="421">
                  <c:v>0.99529999999999996</c:v>
                </c:pt>
                <c:pt idx="422">
                  <c:v>0.98770000000000002</c:v>
                </c:pt>
                <c:pt idx="423">
                  <c:v>0.96089999999999998</c:v>
                </c:pt>
                <c:pt idx="424">
                  <c:v>0.96399999999999997</c:v>
                </c:pt>
                <c:pt idx="425">
                  <c:v>0.94</c:v>
                </c:pt>
                <c:pt idx="426">
                  <c:v>0.92589999999999995</c:v>
                </c:pt>
                <c:pt idx="427">
                  <c:v>0.89149999999999996</c:v>
                </c:pt>
                <c:pt idx="428">
                  <c:v>0.873</c:v>
                </c:pt>
                <c:pt idx="429">
                  <c:v>0.85340000000000005</c:v>
                </c:pt>
                <c:pt idx="430">
                  <c:v>0.82350000000000001</c:v>
                </c:pt>
                <c:pt idx="431">
                  <c:v>0.79279999999999995</c:v>
                </c:pt>
                <c:pt idx="432">
                  <c:v>0.76219999999999999</c:v>
                </c:pt>
                <c:pt idx="433">
                  <c:v>0.73460000000000003</c:v>
                </c:pt>
                <c:pt idx="434">
                  <c:v>0.70850000000000002</c:v>
                </c:pt>
                <c:pt idx="435">
                  <c:v>0.66690000000000005</c:v>
                </c:pt>
                <c:pt idx="436">
                  <c:v>0.65369999999999995</c:v>
                </c:pt>
                <c:pt idx="437">
                  <c:v>0.61180000000000001</c:v>
                </c:pt>
                <c:pt idx="438">
                  <c:v>0.57720000000000005</c:v>
                </c:pt>
                <c:pt idx="439">
                  <c:v>0.55920000000000003</c:v>
                </c:pt>
                <c:pt idx="440">
                  <c:v>0.52880000000000005</c:v>
                </c:pt>
                <c:pt idx="441">
                  <c:v>0.51070000000000004</c:v>
                </c:pt>
                <c:pt idx="442">
                  <c:v>0.48399999999999999</c:v>
                </c:pt>
                <c:pt idx="443">
                  <c:v>0.45350000000000001</c:v>
                </c:pt>
                <c:pt idx="444">
                  <c:v>0.42470000000000002</c:v>
                </c:pt>
                <c:pt idx="445">
                  <c:v>0.40710000000000002</c:v>
                </c:pt>
                <c:pt idx="446">
                  <c:v>0.37930000000000003</c:v>
                </c:pt>
                <c:pt idx="447">
                  <c:v>0.36459999999999998</c:v>
                </c:pt>
                <c:pt idx="448">
                  <c:v>0.35709999999999997</c:v>
                </c:pt>
                <c:pt idx="449">
                  <c:v>0.33110000000000001</c:v>
                </c:pt>
                <c:pt idx="450">
                  <c:v>0.32050000000000001</c:v>
                </c:pt>
                <c:pt idx="451">
                  <c:v>0.30259999999999998</c:v>
                </c:pt>
                <c:pt idx="452">
                  <c:v>0.29160000000000003</c:v>
                </c:pt>
                <c:pt idx="453">
                  <c:v>0.27929999999999999</c:v>
                </c:pt>
                <c:pt idx="454">
                  <c:v>0.2676</c:v>
                </c:pt>
                <c:pt idx="455">
                  <c:v>0.25259999999999999</c:v>
                </c:pt>
                <c:pt idx="456">
                  <c:v>0.2334</c:v>
                </c:pt>
                <c:pt idx="457">
                  <c:v>0.2301</c:v>
                </c:pt>
                <c:pt idx="458">
                  <c:v>0.21340000000000001</c:v>
                </c:pt>
                <c:pt idx="459">
                  <c:v>0.2099</c:v>
                </c:pt>
                <c:pt idx="460">
                  <c:v>0.2026</c:v>
                </c:pt>
                <c:pt idx="461">
                  <c:v>0.1968</c:v>
                </c:pt>
                <c:pt idx="462">
                  <c:v>0.1865</c:v>
                </c:pt>
                <c:pt idx="463">
                  <c:v>0.18099999999999999</c:v>
                </c:pt>
                <c:pt idx="464">
                  <c:v>0.1754</c:v>
                </c:pt>
                <c:pt idx="465">
                  <c:v>0.17269999999999999</c:v>
                </c:pt>
                <c:pt idx="466">
                  <c:v>0.16389999999999999</c:v>
                </c:pt>
                <c:pt idx="467">
                  <c:v>0.15590000000000001</c:v>
                </c:pt>
                <c:pt idx="468">
                  <c:v>0.15260000000000001</c:v>
                </c:pt>
                <c:pt idx="469">
                  <c:v>0.14899999999999999</c:v>
                </c:pt>
                <c:pt idx="470">
                  <c:v>0.14510000000000001</c:v>
                </c:pt>
                <c:pt idx="471">
                  <c:v>0.13769999999999999</c:v>
                </c:pt>
                <c:pt idx="472">
                  <c:v>0.13789999999999999</c:v>
                </c:pt>
                <c:pt idx="473">
                  <c:v>0.13339999999999999</c:v>
                </c:pt>
                <c:pt idx="474">
                  <c:v>0.12959999999999999</c:v>
                </c:pt>
                <c:pt idx="475">
                  <c:v>0.125</c:v>
                </c:pt>
                <c:pt idx="476">
                  <c:v>0.1236</c:v>
                </c:pt>
                <c:pt idx="477">
                  <c:v>0.12230000000000001</c:v>
                </c:pt>
                <c:pt idx="478">
                  <c:v>0.1201</c:v>
                </c:pt>
                <c:pt idx="479">
                  <c:v>0.1186</c:v>
                </c:pt>
                <c:pt idx="480">
                  <c:v>0.1134</c:v>
                </c:pt>
                <c:pt idx="481">
                  <c:v>0.1115</c:v>
                </c:pt>
                <c:pt idx="482">
                  <c:v>0.1076</c:v>
                </c:pt>
                <c:pt idx="483">
                  <c:v>0.1074</c:v>
                </c:pt>
                <c:pt idx="484">
                  <c:v>0.1019</c:v>
                </c:pt>
                <c:pt idx="485">
                  <c:v>9.98E-2</c:v>
                </c:pt>
                <c:pt idx="486">
                  <c:v>9.8699999999999996E-2</c:v>
                </c:pt>
                <c:pt idx="487">
                  <c:v>9.6100000000000005E-2</c:v>
                </c:pt>
                <c:pt idx="488">
                  <c:v>9.3700000000000006E-2</c:v>
                </c:pt>
                <c:pt idx="489">
                  <c:v>9.6600000000000005E-2</c:v>
                </c:pt>
                <c:pt idx="490">
                  <c:v>9.3100000000000002E-2</c:v>
                </c:pt>
                <c:pt idx="491">
                  <c:v>9.1200000000000003E-2</c:v>
                </c:pt>
                <c:pt idx="492">
                  <c:v>8.9399999999999993E-2</c:v>
                </c:pt>
                <c:pt idx="493">
                  <c:v>8.7499999999999994E-2</c:v>
                </c:pt>
                <c:pt idx="494">
                  <c:v>8.5699999999999998E-2</c:v>
                </c:pt>
                <c:pt idx="495">
                  <c:v>8.3799999999999999E-2</c:v>
                </c:pt>
                <c:pt idx="496">
                  <c:v>8.2000000000000003E-2</c:v>
                </c:pt>
                <c:pt idx="497">
                  <c:v>8.0100000000000005E-2</c:v>
                </c:pt>
                <c:pt idx="498">
                  <c:v>7.8299999999999995E-2</c:v>
                </c:pt>
                <c:pt idx="499">
                  <c:v>7.6399999999999996E-2</c:v>
                </c:pt>
                <c:pt idx="500">
                  <c:v>7.46E-2</c:v>
                </c:pt>
                <c:pt idx="501">
                  <c:v>7.2700000000000001E-2</c:v>
                </c:pt>
                <c:pt idx="502">
                  <c:v>7.0900000000000005E-2</c:v>
                </c:pt>
                <c:pt idx="503">
                  <c:v>6.9000000000000006E-2</c:v>
                </c:pt>
                <c:pt idx="504">
                  <c:v>6.7199999999999996E-2</c:v>
                </c:pt>
                <c:pt idx="505">
                  <c:v>6.54E-2</c:v>
                </c:pt>
                <c:pt idx="506">
                  <c:v>6.3500000000000001E-2</c:v>
                </c:pt>
                <c:pt idx="507">
                  <c:v>6.1699999999999998E-2</c:v>
                </c:pt>
                <c:pt idx="508">
                  <c:v>5.9799999999999999E-2</c:v>
                </c:pt>
                <c:pt idx="509">
                  <c:v>5.8000000000000003E-2</c:v>
                </c:pt>
                <c:pt idx="510">
                  <c:v>5.6099999999999997E-2</c:v>
                </c:pt>
                <c:pt idx="511">
                  <c:v>5.4300000000000001E-2</c:v>
                </c:pt>
                <c:pt idx="512">
                  <c:v>5.2400000000000002E-2</c:v>
                </c:pt>
                <c:pt idx="513">
                  <c:v>5.0599999999999999E-2</c:v>
                </c:pt>
                <c:pt idx="514">
                  <c:v>4.87E-2</c:v>
                </c:pt>
                <c:pt idx="515">
                  <c:v>4.6899999999999997E-2</c:v>
                </c:pt>
                <c:pt idx="516">
                  <c:v>4.4999999999999998E-2</c:v>
                </c:pt>
                <c:pt idx="517">
                  <c:v>4.3200000000000002E-2</c:v>
                </c:pt>
                <c:pt idx="518">
                  <c:v>4.1300000000000003E-2</c:v>
                </c:pt>
                <c:pt idx="519">
                  <c:v>3.95E-2</c:v>
                </c:pt>
                <c:pt idx="520">
                  <c:v>3.7600000000000001E-2</c:v>
                </c:pt>
                <c:pt idx="521">
                  <c:v>3.5799999999999998E-2</c:v>
                </c:pt>
                <c:pt idx="522">
                  <c:v>3.39E-2</c:v>
                </c:pt>
                <c:pt idx="523">
                  <c:v>3.3399999999999999E-2</c:v>
                </c:pt>
                <c:pt idx="524">
                  <c:v>3.2399999999999998E-2</c:v>
                </c:pt>
                <c:pt idx="525">
                  <c:v>2.9100000000000001E-2</c:v>
                </c:pt>
                <c:pt idx="526">
                  <c:v>2.98E-2</c:v>
                </c:pt>
                <c:pt idx="527">
                  <c:v>2.6700000000000002E-2</c:v>
                </c:pt>
                <c:pt idx="528">
                  <c:v>2.5000000000000001E-2</c:v>
                </c:pt>
                <c:pt idx="529">
                  <c:v>2.5899999999999999E-2</c:v>
                </c:pt>
                <c:pt idx="530">
                  <c:v>2.1999999999999999E-2</c:v>
                </c:pt>
                <c:pt idx="531">
                  <c:v>2.1299999999999999E-2</c:v>
                </c:pt>
                <c:pt idx="532">
                  <c:v>2.18E-2</c:v>
                </c:pt>
                <c:pt idx="533">
                  <c:v>2.0799999999999999E-2</c:v>
                </c:pt>
                <c:pt idx="534">
                  <c:v>1.9099999999999999E-2</c:v>
                </c:pt>
                <c:pt idx="535">
                  <c:v>1.84E-2</c:v>
                </c:pt>
                <c:pt idx="536">
                  <c:v>1.72E-2</c:v>
                </c:pt>
                <c:pt idx="537">
                  <c:v>1.5100000000000001E-2</c:v>
                </c:pt>
                <c:pt idx="538">
                  <c:v>1.52E-2</c:v>
                </c:pt>
                <c:pt idx="539">
                  <c:v>1.4999999999999999E-2</c:v>
                </c:pt>
                <c:pt idx="540">
                  <c:v>1.43E-2</c:v>
                </c:pt>
                <c:pt idx="541">
                  <c:v>1.43E-2</c:v>
                </c:pt>
                <c:pt idx="542">
                  <c:v>1.41E-2</c:v>
                </c:pt>
                <c:pt idx="543">
                  <c:v>1.21E-2</c:v>
                </c:pt>
                <c:pt idx="544">
                  <c:v>1.06E-2</c:v>
                </c:pt>
                <c:pt idx="545">
                  <c:v>1.12E-2</c:v>
                </c:pt>
                <c:pt idx="546">
                  <c:v>1.12E-2</c:v>
                </c:pt>
                <c:pt idx="547">
                  <c:v>8.0999999999999996E-3</c:v>
                </c:pt>
                <c:pt idx="548">
                  <c:v>1.0200000000000001E-2</c:v>
                </c:pt>
                <c:pt idx="549">
                  <c:v>8.8999999999999999E-3</c:v>
                </c:pt>
                <c:pt idx="550">
                  <c:v>9.1999999999999998E-3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emission!$AA$1</c:f>
              <c:strCache>
                <c:ptCount val="1"/>
                <c:pt idx="0">
                  <c:v>Cy7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emission!$AA$2:$AA$577</c:f>
              <c:numCache>
                <c:formatCode>General</c:formatCode>
                <c:ptCount val="576"/>
                <c:pt idx="402">
                  <c:v>1.3100000000000001E-2</c:v>
                </c:pt>
                <c:pt idx="403">
                  <c:v>1.3100000000000001E-2</c:v>
                </c:pt>
                <c:pt idx="404">
                  <c:v>1.3100000000000001E-2</c:v>
                </c:pt>
                <c:pt idx="405">
                  <c:v>1.3100000000000001E-2</c:v>
                </c:pt>
                <c:pt idx="406">
                  <c:v>1.3100000000000001E-2</c:v>
                </c:pt>
                <c:pt idx="407">
                  <c:v>1.3100000000000001E-2</c:v>
                </c:pt>
                <c:pt idx="408">
                  <c:v>1.3100000000000001E-2</c:v>
                </c:pt>
                <c:pt idx="409">
                  <c:v>1.3100000000000001E-2</c:v>
                </c:pt>
                <c:pt idx="410">
                  <c:v>1.5100000000000001E-2</c:v>
                </c:pt>
                <c:pt idx="411">
                  <c:v>1.5100000000000001E-2</c:v>
                </c:pt>
                <c:pt idx="412">
                  <c:v>1.5100000000000001E-2</c:v>
                </c:pt>
                <c:pt idx="413">
                  <c:v>1.5100000000000001E-2</c:v>
                </c:pt>
                <c:pt idx="414">
                  <c:v>1.9199999999999998E-2</c:v>
                </c:pt>
                <c:pt idx="415">
                  <c:v>1.9199999999999998E-2</c:v>
                </c:pt>
                <c:pt idx="416">
                  <c:v>1.9199999999999998E-2</c:v>
                </c:pt>
                <c:pt idx="417">
                  <c:v>2.3300000000000001E-2</c:v>
                </c:pt>
                <c:pt idx="418">
                  <c:v>2.7300000000000001E-2</c:v>
                </c:pt>
                <c:pt idx="419">
                  <c:v>2.7300000000000001E-2</c:v>
                </c:pt>
                <c:pt idx="420">
                  <c:v>2.9399999999999999E-2</c:v>
                </c:pt>
                <c:pt idx="421">
                  <c:v>2.9399999999999999E-2</c:v>
                </c:pt>
                <c:pt idx="422">
                  <c:v>3.7499999999999999E-2</c:v>
                </c:pt>
                <c:pt idx="423">
                  <c:v>3.9600000000000003E-2</c:v>
                </c:pt>
                <c:pt idx="424">
                  <c:v>4.3700000000000003E-2</c:v>
                </c:pt>
                <c:pt idx="425">
                  <c:v>4.9799999999999997E-2</c:v>
                </c:pt>
                <c:pt idx="426">
                  <c:v>5.3900000000000003E-2</c:v>
                </c:pt>
                <c:pt idx="427">
                  <c:v>6.2E-2</c:v>
                </c:pt>
                <c:pt idx="428">
                  <c:v>6.4100000000000004E-2</c:v>
                </c:pt>
                <c:pt idx="429">
                  <c:v>6.8199999999999997E-2</c:v>
                </c:pt>
                <c:pt idx="430">
                  <c:v>8.2500000000000004E-2</c:v>
                </c:pt>
                <c:pt idx="431">
                  <c:v>8.8599999999999998E-2</c:v>
                </c:pt>
                <c:pt idx="432">
                  <c:v>9.8799999999999999E-2</c:v>
                </c:pt>
                <c:pt idx="433">
                  <c:v>0.10290000000000001</c:v>
                </c:pt>
                <c:pt idx="434">
                  <c:v>0.1192</c:v>
                </c:pt>
                <c:pt idx="435">
                  <c:v>0.13350000000000001</c:v>
                </c:pt>
                <c:pt idx="436">
                  <c:v>0.14779999999999999</c:v>
                </c:pt>
                <c:pt idx="437">
                  <c:v>0.154</c:v>
                </c:pt>
                <c:pt idx="438">
                  <c:v>0.1764</c:v>
                </c:pt>
                <c:pt idx="439">
                  <c:v>0.1928</c:v>
                </c:pt>
                <c:pt idx="440">
                  <c:v>0.2112</c:v>
                </c:pt>
                <c:pt idx="441">
                  <c:v>0.22750000000000001</c:v>
                </c:pt>
                <c:pt idx="442">
                  <c:v>0.23769999999999999</c:v>
                </c:pt>
                <c:pt idx="443">
                  <c:v>0.248</c:v>
                </c:pt>
                <c:pt idx="444">
                  <c:v>0.29289999999999999</c:v>
                </c:pt>
                <c:pt idx="445">
                  <c:v>0.31540000000000001</c:v>
                </c:pt>
                <c:pt idx="446">
                  <c:v>0.33989999999999998</c:v>
                </c:pt>
                <c:pt idx="447">
                  <c:v>0.36649999999999999</c:v>
                </c:pt>
                <c:pt idx="448">
                  <c:v>0.39510000000000001</c:v>
                </c:pt>
                <c:pt idx="449">
                  <c:v>0.41959999999999997</c:v>
                </c:pt>
                <c:pt idx="450">
                  <c:v>0.43190000000000001</c:v>
                </c:pt>
                <c:pt idx="451">
                  <c:v>0.44619999999999999</c:v>
                </c:pt>
                <c:pt idx="452">
                  <c:v>0.50549999999999995</c:v>
                </c:pt>
                <c:pt idx="453">
                  <c:v>0.53610000000000002</c:v>
                </c:pt>
                <c:pt idx="454">
                  <c:v>0.56469999999999998</c:v>
                </c:pt>
                <c:pt idx="455">
                  <c:v>0.57899999999999996</c:v>
                </c:pt>
                <c:pt idx="456">
                  <c:v>0.59540000000000004</c:v>
                </c:pt>
                <c:pt idx="457">
                  <c:v>0.62809999999999999</c:v>
                </c:pt>
                <c:pt idx="458">
                  <c:v>0.69350000000000001</c:v>
                </c:pt>
                <c:pt idx="459">
                  <c:v>0.70779999999999998</c:v>
                </c:pt>
                <c:pt idx="460">
                  <c:v>0.75280000000000002</c:v>
                </c:pt>
                <c:pt idx="461">
                  <c:v>0.78339999999999999</c:v>
                </c:pt>
                <c:pt idx="462">
                  <c:v>0.80789999999999995</c:v>
                </c:pt>
                <c:pt idx="463">
                  <c:v>0.82220000000000004</c:v>
                </c:pt>
                <c:pt idx="464">
                  <c:v>0.82220000000000004</c:v>
                </c:pt>
                <c:pt idx="465">
                  <c:v>0.86109999999999998</c:v>
                </c:pt>
                <c:pt idx="466">
                  <c:v>0.90190000000000003</c:v>
                </c:pt>
                <c:pt idx="467">
                  <c:v>0.91830000000000001</c:v>
                </c:pt>
                <c:pt idx="468">
                  <c:v>0.92649999999999999</c:v>
                </c:pt>
                <c:pt idx="469">
                  <c:v>0.93669999999999998</c:v>
                </c:pt>
                <c:pt idx="470">
                  <c:v>0.95099999999999996</c:v>
                </c:pt>
                <c:pt idx="471">
                  <c:v>0.96120000000000005</c:v>
                </c:pt>
                <c:pt idx="472">
                  <c:v>0.97750000000000004</c:v>
                </c:pt>
                <c:pt idx="473">
                  <c:v>0.98570000000000002</c:v>
                </c:pt>
                <c:pt idx="474">
                  <c:v>0.99590000000000001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0.99180000000000001</c:v>
                </c:pt>
                <c:pt idx="482">
                  <c:v>0.98570000000000002</c:v>
                </c:pt>
                <c:pt idx="483">
                  <c:v>0.97130000000000005</c:v>
                </c:pt>
                <c:pt idx="484">
                  <c:v>0.96519999999999995</c:v>
                </c:pt>
                <c:pt idx="485">
                  <c:v>0.94679999999999997</c:v>
                </c:pt>
                <c:pt idx="486">
                  <c:v>0.91200000000000003</c:v>
                </c:pt>
                <c:pt idx="487">
                  <c:v>0.90590000000000004</c:v>
                </c:pt>
                <c:pt idx="488">
                  <c:v>0.89570000000000005</c:v>
                </c:pt>
                <c:pt idx="489">
                  <c:v>0.87319999999999998</c:v>
                </c:pt>
                <c:pt idx="490">
                  <c:v>0.85270000000000001</c:v>
                </c:pt>
                <c:pt idx="491">
                  <c:v>0.82820000000000005</c:v>
                </c:pt>
                <c:pt idx="492">
                  <c:v>0.7873</c:v>
                </c:pt>
                <c:pt idx="493">
                  <c:v>0.77300000000000002</c:v>
                </c:pt>
                <c:pt idx="494">
                  <c:v>0.72389999999999999</c:v>
                </c:pt>
                <c:pt idx="495">
                  <c:v>0.69940000000000002</c:v>
                </c:pt>
                <c:pt idx="496">
                  <c:v>0.68920000000000003</c:v>
                </c:pt>
                <c:pt idx="497">
                  <c:v>0.67900000000000005</c:v>
                </c:pt>
                <c:pt idx="498">
                  <c:v>0.65439999999999998</c:v>
                </c:pt>
                <c:pt idx="499">
                  <c:v>0.62990000000000002</c:v>
                </c:pt>
                <c:pt idx="500">
                  <c:v>0.58289999999999997</c:v>
                </c:pt>
                <c:pt idx="501">
                  <c:v>0.5706</c:v>
                </c:pt>
                <c:pt idx="502">
                  <c:v>0.53580000000000005</c:v>
                </c:pt>
                <c:pt idx="503">
                  <c:v>0.51539999999999997</c:v>
                </c:pt>
                <c:pt idx="504">
                  <c:v>0.49490000000000001</c:v>
                </c:pt>
                <c:pt idx="505">
                  <c:v>0.48470000000000002</c:v>
                </c:pt>
                <c:pt idx="506">
                  <c:v>0.47449999999999998</c:v>
                </c:pt>
                <c:pt idx="507">
                  <c:v>0.45400000000000001</c:v>
                </c:pt>
                <c:pt idx="508">
                  <c:v>0.41520000000000001</c:v>
                </c:pt>
                <c:pt idx="509">
                  <c:v>0.40910000000000002</c:v>
                </c:pt>
                <c:pt idx="510">
                  <c:v>0.40089999999999998</c:v>
                </c:pt>
                <c:pt idx="511">
                  <c:v>0.37019999999999997</c:v>
                </c:pt>
                <c:pt idx="512">
                  <c:v>0.35589999999999999</c:v>
                </c:pt>
                <c:pt idx="513">
                  <c:v>0.34160000000000001</c:v>
                </c:pt>
                <c:pt idx="514">
                  <c:v>0.33539999999999998</c:v>
                </c:pt>
                <c:pt idx="515">
                  <c:v>0.32729999999999998</c:v>
                </c:pt>
                <c:pt idx="516">
                  <c:v>0.30480000000000002</c:v>
                </c:pt>
                <c:pt idx="517">
                  <c:v>0.29659999999999997</c:v>
                </c:pt>
                <c:pt idx="518">
                  <c:v>0.29049999999999998</c:v>
                </c:pt>
                <c:pt idx="519">
                  <c:v>0.2823</c:v>
                </c:pt>
                <c:pt idx="520">
                  <c:v>0.27200000000000002</c:v>
                </c:pt>
                <c:pt idx="521">
                  <c:v>0.25159999999999999</c:v>
                </c:pt>
                <c:pt idx="522">
                  <c:v>0.2475</c:v>
                </c:pt>
                <c:pt idx="523">
                  <c:v>0.2455</c:v>
                </c:pt>
                <c:pt idx="524">
                  <c:v>0.2311</c:v>
                </c:pt>
                <c:pt idx="525">
                  <c:v>0.223</c:v>
                </c:pt>
                <c:pt idx="526">
                  <c:v>0.22090000000000001</c:v>
                </c:pt>
                <c:pt idx="527">
                  <c:v>0.21679999999999999</c:v>
                </c:pt>
                <c:pt idx="528">
                  <c:v>0.2107</c:v>
                </c:pt>
                <c:pt idx="529">
                  <c:v>0.20660000000000001</c:v>
                </c:pt>
                <c:pt idx="530">
                  <c:v>0.19639999999999999</c:v>
                </c:pt>
                <c:pt idx="531">
                  <c:v>0.1963</c:v>
                </c:pt>
                <c:pt idx="532">
                  <c:v>0.18820000000000001</c:v>
                </c:pt>
                <c:pt idx="533">
                  <c:v>0.18609999999999999</c:v>
                </c:pt>
                <c:pt idx="534">
                  <c:v>0.1779</c:v>
                </c:pt>
                <c:pt idx="535">
                  <c:v>0.1759</c:v>
                </c:pt>
                <c:pt idx="536">
                  <c:v>0.1759</c:v>
                </c:pt>
                <c:pt idx="537">
                  <c:v>0.17180000000000001</c:v>
                </c:pt>
                <c:pt idx="538">
                  <c:v>0.1656</c:v>
                </c:pt>
                <c:pt idx="539">
                  <c:v>0.16159999999999999</c:v>
                </c:pt>
                <c:pt idx="540">
                  <c:v>0.1615</c:v>
                </c:pt>
                <c:pt idx="541">
                  <c:v>0.1575</c:v>
                </c:pt>
                <c:pt idx="542">
                  <c:v>0.15340000000000001</c:v>
                </c:pt>
                <c:pt idx="543">
                  <c:v>0.15329999999999999</c:v>
                </c:pt>
                <c:pt idx="544">
                  <c:v>0.15329999999999999</c:v>
                </c:pt>
                <c:pt idx="545">
                  <c:v>0.15129999999999999</c:v>
                </c:pt>
                <c:pt idx="546">
                  <c:v>0.1472</c:v>
                </c:pt>
                <c:pt idx="547">
                  <c:v>0.1472</c:v>
                </c:pt>
                <c:pt idx="548">
                  <c:v>0.1472</c:v>
                </c:pt>
                <c:pt idx="549">
                  <c:v>0.1472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emission!$AB$1</c:f>
              <c:strCache>
                <c:ptCount val="1"/>
                <c:pt idx="0">
                  <c:v>Alexa 750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emission!$AB$2:$AB$577</c:f>
              <c:numCache>
                <c:formatCode>General</c:formatCode>
                <c:ptCount val="576"/>
                <c:pt idx="425">
                  <c:v>2.9000000000000001E-2</c:v>
                </c:pt>
                <c:pt idx="426">
                  <c:v>3.6799999999999999E-2</c:v>
                </c:pt>
                <c:pt idx="427">
                  <c:v>4.1000000000000002E-2</c:v>
                </c:pt>
                <c:pt idx="428">
                  <c:v>4.6300000000000001E-2</c:v>
                </c:pt>
                <c:pt idx="429">
                  <c:v>5.1700000000000003E-2</c:v>
                </c:pt>
                <c:pt idx="430">
                  <c:v>5.8999999999999997E-2</c:v>
                </c:pt>
                <c:pt idx="431">
                  <c:v>6.3799999999999996E-2</c:v>
                </c:pt>
                <c:pt idx="432">
                  <c:v>7.1999999999999995E-2</c:v>
                </c:pt>
                <c:pt idx="433">
                  <c:v>7.8E-2</c:v>
                </c:pt>
                <c:pt idx="434">
                  <c:v>8.5300000000000001E-2</c:v>
                </c:pt>
                <c:pt idx="435">
                  <c:v>9.4299999999999995E-2</c:v>
                </c:pt>
                <c:pt idx="436">
                  <c:v>0.10589999999999999</c:v>
                </c:pt>
                <c:pt idx="437">
                  <c:v>0.1163</c:v>
                </c:pt>
                <c:pt idx="438">
                  <c:v>0.12620000000000001</c:v>
                </c:pt>
                <c:pt idx="439">
                  <c:v>0.13800000000000001</c:v>
                </c:pt>
                <c:pt idx="440">
                  <c:v>0.15620000000000001</c:v>
                </c:pt>
                <c:pt idx="441">
                  <c:v>0.16700000000000001</c:v>
                </c:pt>
                <c:pt idx="442">
                  <c:v>0.1825</c:v>
                </c:pt>
                <c:pt idx="443">
                  <c:v>0.19800000000000001</c:v>
                </c:pt>
                <c:pt idx="444">
                  <c:v>0.21920000000000001</c:v>
                </c:pt>
                <c:pt idx="445">
                  <c:v>0.24360000000000001</c:v>
                </c:pt>
                <c:pt idx="446">
                  <c:v>0.27039999999999997</c:v>
                </c:pt>
                <c:pt idx="447">
                  <c:v>0.28499999999999998</c:v>
                </c:pt>
                <c:pt idx="448">
                  <c:v>0.31790000000000002</c:v>
                </c:pt>
                <c:pt idx="449">
                  <c:v>0.33789999999999998</c:v>
                </c:pt>
                <c:pt idx="450">
                  <c:v>0.3735</c:v>
                </c:pt>
                <c:pt idx="451">
                  <c:v>0.4017</c:v>
                </c:pt>
                <c:pt idx="452">
                  <c:v>0.42709999999999998</c:v>
                </c:pt>
                <c:pt idx="453">
                  <c:v>0.45650000000000002</c:v>
                </c:pt>
                <c:pt idx="454">
                  <c:v>0.48820000000000002</c:v>
                </c:pt>
                <c:pt idx="455">
                  <c:v>0.52459999999999996</c:v>
                </c:pt>
                <c:pt idx="456">
                  <c:v>0.54720000000000002</c:v>
                </c:pt>
                <c:pt idx="457">
                  <c:v>0.58520000000000005</c:v>
                </c:pt>
                <c:pt idx="458">
                  <c:v>0.61899999999999999</c:v>
                </c:pt>
                <c:pt idx="459">
                  <c:v>0.64670000000000005</c:v>
                </c:pt>
                <c:pt idx="460">
                  <c:v>0.67410000000000003</c:v>
                </c:pt>
                <c:pt idx="461">
                  <c:v>0.71160000000000001</c:v>
                </c:pt>
                <c:pt idx="462">
                  <c:v>0.73380000000000001</c:v>
                </c:pt>
                <c:pt idx="463">
                  <c:v>0.77929999999999999</c:v>
                </c:pt>
                <c:pt idx="464">
                  <c:v>0.79759999999999998</c:v>
                </c:pt>
                <c:pt idx="465">
                  <c:v>0.82840000000000003</c:v>
                </c:pt>
                <c:pt idx="466">
                  <c:v>0.84899999999999998</c:v>
                </c:pt>
                <c:pt idx="467">
                  <c:v>0.87190000000000001</c:v>
                </c:pt>
                <c:pt idx="468">
                  <c:v>0.89990000000000003</c:v>
                </c:pt>
                <c:pt idx="469">
                  <c:v>0.91439999999999999</c:v>
                </c:pt>
                <c:pt idx="470">
                  <c:v>0.93200000000000005</c:v>
                </c:pt>
                <c:pt idx="471">
                  <c:v>0.94899999999999995</c:v>
                </c:pt>
                <c:pt idx="472">
                  <c:v>0.96750000000000003</c:v>
                </c:pt>
                <c:pt idx="473">
                  <c:v>0.98329999999999995</c:v>
                </c:pt>
                <c:pt idx="474">
                  <c:v>0.99029999999999996</c:v>
                </c:pt>
                <c:pt idx="475">
                  <c:v>0.99719999999999998</c:v>
                </c:pt>
                <c:pt idx="476">
                  <c:v>1</c:v>
                </c:pt>
                <c:pt idx="477">
                  <c:v>0.99850000000000005</c:v>
                </c:pt>
                <c:pt idx="478">
                  <c:v>0.99539999999999995</c:v>
                </c:pt>
                <c:pt idx="479">
                  <c:v>0.9929</c:v>
                </c:pt>
                <c:pt idx="480">
                  <c:v>0.99080000000000001</c:v>
                </c:pt>
                <c:pt idx="481">
                  <c:v>0.98319999999999996</c:v>
                </c:pt>
                <c:pt idx="482">
                  <c:v>0.97250000000000003</c:v>
                </c:pt>
                <c:pt idx="483">
                  <c:v>0.9677</c:v>
                </c:pt>
                <c:pt idx="484">
                  <c:v>0.9597</c:v>
                </c:pt>
                <c:pt idx="485">
                  <c:v>0.94399999999999995</c:v>
                </c:pt>
                <c:pt idx="486">
                  <c:v>0.92059999999999997</c:v>
                </c:pt>
                <c:pt idx="487">
                  <c:v>0.9113</c:v>
                </c:pt>
                <c:pt idx="488">
                  <c:v>0.89200000000000002</c:v>
                </c:pt>
                <c:pt idx="489">
                  <c:v>0.87949999999999995</c:v>
                </c:pt>
                <c:pt idx="490">
                  <c:v>0.85670000000000002</c:v>
                </c:pt>
                <c:pt idx="491">
                  <c:v>0.8377</c:v>
                </c:pt>
                <c:pt idx="492">
                  <c:v>0.81179999999999997</c:v>
                </c:pt>
                <c:pt idx="493">
                  <c:v>0.78010000000000002</c:v>
                </c:pt>
                <c:pt idx="494">
                  <c:v>0.75370000000000004</c:v>
                </c:pt>
                <c:pt idx="495">
                  <c:v>0.72889999999999999</c:v>
                </c:pt>
                <c:pt idx="496">
                  <c:v>0.70689999999999997</c:v>
                </c:pt>
                <c:pt idx="497">
                  <c:v>0.67910000000000004</c:v>
                </c:pt>
                <c:pt idx="498">
                  <c:v>0.64780000000000004</c:v>
                </c:pt>
                <c:pt idx="499">
                  <c:v>0.61960000000000004</c:v>
                </c:pt>
                <c:pt idx="500">
                  <c:v>0.58089999999999997</c:v>
                </c:pt>
                <c:pt idx="501">
                  <c:v>0.56620000000000004</c:v>
                </c:pt>
                <c:pt idx="502">
                  <c:v>0.52049999999999996</c:v>
                </c:pt>
                <c:pt idx="503">
                  <c:v>0.50660000000000005</c:v>
                </c:pt>
                <c:pt idx="504">
                  <c:v>0.48139999999999999</c:v>
                </c:pt>
                <c:pt idx="505">
                  <c:v>0.45519999999999999</c:v>
                </c:pt>
                <c:pt idx="506">
                  <c:v>0.44590000000000002</c:v>
                </c:pt>
                <c:pt idx="507">
                  <c:v>0.41360000000000002</c:v>
                </c:pt>
                <c:pt idx="508">
                  <c:v>0.39679999999999999</c:v>
                </c:pt>
                <c:pt idx="509">
                  <c:v>0.3846</c:v>
                </c:pt>
                <c:pt idx="510">
                  <c:v>0.35970000000000002</c:v>
                </c:pt>
                <c:pt idx="511">
                  <c:v>0.34670000000000001</c:v>
                </c:pt>
                <c:pt idx="512">
                  <c:v>0.33139999999999997</c:v>
                </c:pt>
                <c:pt idx="513">
                  <c:v>0.31929999999999997</c:v>
                </c:pt>
                <c:pt idx="514">
                  <c:v>0.3135</c:v>
                </c:pt>
                <c:pt idx="515">
                  <c:v>0.28670000000000001</c:v>
                </c:pt>
                <c:pt idx="516">
                  <c:v>0.2707</c:v>
                </c:pt>
                <c:pt idx="517">
                  <c:v>0.26869999999999999</c:v>
                </c:pt>
                <c:pt idx="518">
                  <c:v>0.26</c:v>
                </c:pt>
                <c:pt idx="519">
                  <c:v>0.25419999999999998</c:v>
                </c:pt>
                <c:pt idx="520">
                  <c:v>0.22900000000000001</c:v>
                </c:pt>
                <c:pt idx="521">
                  <c:v>0.23300000000000001</c:v>
                </c:pt>
                <c:pt idx="522">
                  <c:v>0.2152</c:v>
                </c:pt>
                <c:pt idx="523">
                  <c:v>0.2087</c:v>
                </c:pt>
                <c:pt idx="524">
                  <c:v>0.19470000000000001</c:v>
                </c:pt>
                <c:pt idx="525">
                  <c:v>0.1865</c:v>
                </c:pt>
                <c:pt idx="526">
                  <c:v>0.18890000000000001</c:v>
                </c:pt>
                <c:pt idx="527">
                  <c:v>0.1731</c:v>
                </c:pt>
                <c:pt idx="528">
                  <c:v>0.16669999999999999</c:v>
                </c:pt>
                <c:pt idx="529">
                  <c:v>0.15890000000000001</c:v>
                </c:pt>
                <c:pt idx="530">
                  <c:v>0.14829999999999999</c:v>
                </c:pt>
                <c:pt idx="531">
                  <c:v>0.14580000000000001</c:v>
                </c:pt>
                <c:pt idx="532">
                  <c:v>0.1414</c:v>
                </c:pt>
                <c:pt idx="533">
                  <c:v>0.14460000000000001</c:v>
                </c:pt>
                <c:pt idx="534">
                  <c:v>0.1384</c:v>
                </c:pt>
                <c:pt idx="535">
                  <c:v>0.14130000000000001</c:v>
                </c:pt>
                <c:pt idx="536">
                  <c:v>0.1361</c:v>
                </c:pt>
                <c:pt idx="537">
                  <c:v>0.1328</c:v>
                </c:pt>
                <c:pt idx="538">
                  <c:v>0.13</c:v>
                </c:pt>
                <c:pt idx="539">
                  <c:v>0.1246</c:v>
                </c:pt>
                <c:pt idx="540">
                  <c:v>0.122</c:v>
                </c:pt>
                <c:pt idx="541">
                  <c:v>0.12330000000000001</c:v>
                </c:pt>
                <c:pt idx="542">
                  <c:v>0.1119</c:v>
                </c:pt>
                <c:pt idx="543">
                  <c:v>0.11219999999999999</c:v>
                </c:pt>
                <c:pt idx="544">
                  <c:v>0.10290000000000001</c:v>
                </c:pt>
                <c:pt idx="545">
                  <c:v>0.1077</c:v>
                </c:pt>
                <c:pt idx="546">
                  <c:v>9.69E-2</c:v>
                </c:pt>
                <c:pt idx="547">
                  <c:v>9.8699999999999996E-2</c:v>
                </c:pt>
                <c:pt idx="548">
                  <c:v>9.0700000000000003E-2</c:v>
                </c:pt>
                <c:pt idx="549">
                  <c:v>9.1999999999999998E-2</c:v>
                </c:pt>
                <c:pt idx="550">
                  <c:v>8.4900000000000003E-2</c:v>
                </c:pt>
                <c:pt idx="551">
                  <c:v>8.1199999999999994E-2</c:v>
                </c:pt>
                <c:pt idx="552">
                  <c:v>8.72E-2</c:v>
                </c:pt>
                <c:pt idx="553">
                  <c:v>7.5300000000000006E-2</c:v>
                </c:pt>
                <c:pt idx="554">
                  <c:v>7.0800000000000002E-2</c:v>
                </c:pt>
                <c:pt idx="555">
                  <c:v>6.6100000000000006E-2</c:v>
                </c:pt>
                <c:pt idx="556">
                  <c:v>6.5500000000000003E-2</c:v>
                </c:pt>
                <c:pt idx="557">
                  <c:v>6.3100000000000003E-2</c:v>
                </c:pt>
                <c:pt idx="558">
                  <c:v>6.1400000000000003E-2</c:v>
                </c:pt>
                <c:pt idx="559">
                  <c:v>6.1199999999999997E-2</c:v>
                </c:pt>
                <c:pt idx="560">
                  <c:v>5.9499999999999997E-2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emission!$AC$1</c:f>
              <c:strCache>
                <c:ptCount val="1"/>
                <c:pt idx="0">
                  <c:v>Alexa 790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emission!$AC$2:$AC$577</c:f>
              <c:numCache>
                <c:formatCode>General</c:formatCode>
                <c:ptCount val="576"/>
                <c:pt idx="450">
                  <c:v>3.0800000000000001E-2</c:v>
                </c:pt>
                <c:pt idx="451">
                  <c:v>3.5900000000000001E-2</c:v>
                </c:pt>
                <c:pt idx="452">
                  <c:v>3.9100000000000003E-2</c:v>
                </c:pt>
                <c:pt idx="453">
                  <c:v>4.3799999999999999E-2</c:v>
                </c:pt>
                <c:pt idx="454">
                  <c:v>4.9700000000000001E-2</c:v>
                </c:pt>
                <c:pt idx="455">
                  <c:v>5.5E-2</c:v>
                </c:pt>
                <c:pt idx="456">
                  <c:v>5.8299999999999998E-2</c:v>
                </c:pt>
                <c:pt idx="457">
                  <c:v>6.25E-2</c:v>
                </c:pt>
                <c:pt idx="458">
                  <c:v>6.9400000000000003E-2</c:v>
                </c:pt>
                <c:pt idx="459">
                  <c:v>7.7100000000000002E-2</c:v>
                </c:pt>
                <c:pt idx="460">
                  <c:v>8.4400000000000003E-2</c:v>
                </c:pt>
                <c:pt idx="461">
                  <c:v>9.2100000000000001E-2</c:v>
                </c:pt>
                <c:pt idx="462">
                  <c:v>0.10290000000000001</c:v>
                </c:pt>
                <c:pt idx="463">
                  <c:v>0.1149</c:v>
                </c:pt>
                <c:pt idx="464">
                  <c:v>0.12590000000000001</c:v>
                </c:pt>
                <c:pt idx="465">
                  <c:v>0.1363</c:v>
                </c:pt>
                <c:pt idx="466">
                  <c:v>0.14829999999999999</c:v>
                </c:pt>
                <c:pt idx="467">
                  <c:v>0.16200000000000001</c:v>
                </c:pt>
                <c:pt idx="468">
                  <c:v>0.17710000000000001</c:v>
                </c:pt>
                <c:pt idx="469">
                  <c:v>0.19170000000000001</c:v>
                </c:pt>
                <c:pt idx="470">
                  <c:v>0.20780000000000001</c:v>
                </c:pt>
                <c:pt idx="471">
                  <c:v>0.2225</c:v>
                </c:pt>
                <c:pt idx="472">
                  <c:v>0.2404</c:v>
                </c:pt>
                <c:pt idx="473">
                  <c:v>0.25750000000000001</c:v>
                </c:pt>
                <c:pt idx="474">
                  <c:v>0.27200000000000002</c:v>
                </c:pt>
                <c:pt idx="475">
                  <c:v>0.28770000000000001</c:v>
                </c:pt>
                <c:pt idx="476">
                  <c:v>0.30940000000000001</c:v>
                </c:pt>
                <c:pt idx="477">
                  <c:v>0.33610000000000001</c:v>
                </c:pt>
                <c:pt idx="478">
                  <c:v>0.36249999999999999</c:v>
                </c:pt>
                <c:pt idx="479">
                  <c:v>0.39019999999999999</c:v>
                </c:pt>
                <c:pt idx="480">
                  <c:v>0.41649999999999998</c:v>
                </c:pt>
                <c:pt idx="481">
                  <c:v>0.44569999999999999</c:v>
                </c:pt>
                <c:pt idx="482">
                  <c:v>0.47839999999999999</c:v>
                </c:pt>
                <c:pt idx="483">
                  <c:v>0.51170000000000004</c:v>
                </c:pt>
                <c:pt idx="484">
                  <c:v>0.54449999999999998</c:v>
                </c:pt>
                <c:pt idx="485">
                  <c:v>0.57330000000000003</c:v>
                </c:pt>
                <c:pt idx="486">
                  <c:v>0.60809999999999997</c:v>
                </c:pt>
                <c:pt idx="487">
                  <c:v>0.64510000000000001</c:v>
                </c:pt>
                <c:pt idx="488">
                  <c:v>0.68400000000000005</c:v>
                </c:pt>
                <c:pt idx="489">
                  <c:v>0.71789999999999998</c:v>
                </c:pt>
                <c:pt idx="490">
                  <c:v>0.75219999999999998</c:v>
                </c:pt>
                <c:pt idx="491">
                  <c:v>0.78369999999999995</c:v>
                </c:pt>
                <c:pt idx="492">
                  <c:v>0.81520000000000004</c:v>
                </c:pt>
                <c:pt idx="493">
                  <c:v>0.8427</c:v>
                </c:pt>
                <c:pt idx="494">
                  <c:v>0.85909999999999997</c:v>
                </c:pt>
                <c:pt idx="495">
                  <c:v>0.86729999999999996</c:v>
                </c:pt>
                <c:pt idx="496">
                  <c:v>0.89149999999999996</c:v>
                </c:pt>
                <c:pt idx="497">
                  <c:v>0.92310000000000003</c:v>
                </c:pt>
                <c:pt idx="498">
                  <c:v>0.94699999999999995</c:v>
                </c:pt>
                <c:pt idx="499">
                  <c:v>0.95089999999999997</c:v>
                </c:pt>
                <c:pt idx="500">
                  <c:v>0.96609999999999996</c:v>
                </c:pt>
                <c:pt idx="501">
                  <c:v>0.98</c:v>
                </c:pt>
                <c:pt idx="502">
                  <c:v>0.98699999999999999</c:v>
                </c:pt>
                <c:pt idx="503">
                  <c:v>0.98809999999999998</c:v>
                </c:pt>
                <c:pt idx="504">
                  <c:v>0.99350000000000005</c:v>
                </c:pt>
                <c:pt idx="505">
                  <c:v>1</c:v>
                </c:pt>
                <c:pt idx="506">
                  <c:v>0.99239999999999995</c:v>
                </c:pt>
                <c:pt idx="507">
                  <c:v>0.98980000000000001</c:v>
                </c:pt>
                <c:pt idx="508">
                  <c:v>0.98750000000000004</c:v>
                </c:pt>
                <c:pt idx="509">
                  <c:v>0.97509999999999997</c:v>
                </c:pt>
                <c:pt idx="510">
                  <c:v>0.9516</c:v>
                </c:pt>
                <c:pt idx="511">
                  <c:v>0.92159999999999997</c:v>
                </c:pt>
                <c:pt idx="512">
                  <c:v>0.89910000000000001</c:v>
                </c:pt>
                <c:pt idx="513">
                  <c:v>0.88970000000000005</c:v>
                </c:pt>
                <c:pt idx="514">
                  <c:v>0.86680000000000001</c:v>
                </c:pt>
                <c:pt idx="515">
                  <c:v>0.82709999999999995</c:v>
                </c:pt>
                <c:pt idx="516">
                  <c:v>0.79449999999999998</c:v>
                </c:pt>
                <c:pt idx="517">
                  <c:v>0.77829999999999999</c:v>
                </c:pt>
                <c:pt idx="518">
                  <c:v>0.75880000000000003</c:v>
                </c:pt>
                <c:pt idx="519">
                  <c:v>0.70520000000000005</c:v>
                </c:pt>
                <c:pt idx="520">
                  <c:v>0.66710000000000003</c:v>
                </c:pt>
                <c:pt idx="521">
                  <c:v>0.63139999999999996</c:v>
                </c:pt>
                <c:pt idx="522">
                  <c:v>0.60650000000000004</c:v>
                </c:pt>
                <c:pt idx="523">
                  <c:v>0.56630000000000003</c:v>
                </c:pt>
                <c:pt idx="524">
                  <c:v>0.54490000000000005</c:v>
                </c:pt>
                <c:pt idx="525">
                  <c:v>0.52349999999999997</c:v>
                </c:pt>
                <c:pt idx="526">
                  <c:v>0.50590000000000002</c:v>
                </c:pt>
                <c:pt idx="527">
                  <c:v>0.48139999999999999</c:v>
                </c:pt>
                <c:pt idx="528">
                  <c:v>0.46379999999999999</c:v>
                </c:pt>
                <c:pt idx="529">
                  <c:v>0.4395</c:v>
                </c:pt>
                <c:pt idx="530">
                  <c:v>0.41980000000000001</c:v>
                </c:pt>
                <c:pt idx="531">
                  <c:v>0.39710000000000001</c:v>
                </c:pt>
                <c:pt idx="532">
                  <c:v>0.38619999999999999</c:v>
                </c:pt>
                <c:pt idx="533">
                  <c:v>0.37269999999999998</c:v>
                </c:pt>
                <c:pt idx="534">
                  <c:v>0.36890000000000001</c:v>
                </c:pt>
                <c:pt idx="535">
                  <c:v>0.35470000000000002</c:v>
                </c:pt>
                <c:pt idx="536">
                  <c:v>0.34279999999999999</c:v>
                </c:pt>
                <c:pt idx="537">
                  <c:v>0.3347</c:v>
                </c:pt>
                <c:pt idx="538">
                  <c:v>0.3301</c:v>
                </c:pt>
                <c:pt idx="539">
                  <c:v>0.31340000000000001</c:v>
                </c:pt>
                <c:pt idx="540">
                  <c:v>0.29320000000000002</c:v>
                </c:pt>
                <c:pt idx="541">
                  <c:v>0.28239999999999998</c:v>
                </c:pt>
                <c:pt idx="542">
                  <c:v>0.27410000000000001</c:v>
                </c:pt>
                <c:pt idx="543">
                  <c:v>0.2581</c:v>
                </c:pt>
                <c:pt idx="544">
                  <c:v>0.23910000000000001</c:v>
                </c:pt>
                <c:pt idx="545">
                  <c:v>0.21909999999999999</c:v>
                </c:pt>
                <c:pt idx="546">
                  <c:v>0.20039999999999999</c:v>
                </c:pt>
                <c:pt idx="547">
                  <c:v>0.1845</c:v>
                </c:pt>
                <c:pt idx="548">
                  <c:v>0.17860000000000001</c:v>
                </c:pt>
                <c:pt idx="549">
                  <c:v>0.17319999999999999</c:v>
                </c:pt>
                <c:pt idx="550">
                  <c:v>0.1598</c:v>
                </c:pt>
                <c:pt idx="551">
                  <c:v>0.1439</c:v>
                </c:pt>
                <c:pt idx="552">
                  <c:v>0.13519999999999999</c:v>
                </c:pt>
                <c:pt idx="553">
                  <c:v>0.13020000000000001</c:v>
                </c:pt>
                <c:pt idx="554">
                  <c:v>0.1216</c:v>
                </c:pt>
                <c:pt idx="555">
                  <c:v>0.11070000000000001</c:v>
                </c:pt>
                <c:pt idx="556">
                  <c:v>0.1067</c:v>
                </c:pt>
                <c:pt idx="557">
                  <c:v>0.10199999999999999</c:v>
                </c:pt>
                <c:pt idx="558">
                  <c:v>9.4299999999999995E-2</c:v>
                </c:pt>
                <c:pt idx="559">
                  <c:v>8.1799999999999998E-2</c:v>
                </c:pt>
                <c:pt idx="560">
                  <c:v>7.4700000000000003E-2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64632"/>
        <c:axId val="260065024"/>
      </c:scatterChart>
      <c:valAx>
        <c:axId val="2600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65024"/>
        <c:crosses val="autoZero"/>
        <c:crossBetween val="midCat"/>
      </c:valAx>
      <c:valAx>
        <c:axId val="260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ex/em matrix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'spectral diagram'!$E$4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1">
                <a:tint val="3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diagram'!$F$4:$BJ$4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8.2605799999999985E-4</c:v>
                </c:pt>
                <c:pt idx="17">
                  <c:v>5.6327803999999997E-3</c:v>
                </c:pt>
                <c:pt idx="18">
                  <c:v>3.86969208E-2</c:v>
                </c:pt>
                <c:pt idx="19">
                  <c:v>0.14864368199999997</c:v>
                </c:pt>
                <c:pt idx="20">
                  <c:v>0.27936658119999996</c:v>
                </c:pt>
                <c:pt idx="21">
                  <c:v>0.29811653920000003</c:v>
                </c:pt>
                <c:pt idx="22">
                  <c:v>0.23132741199999998</c:v>
                </c:pt>
                <c:pt idx="23">
                  <c:v>0.1615239524</c:v>
                </c:pt>
                <c:pt idx="24">
                  <c:v>0.11600036359999999</c:v>
                </c:pt>
                <c:pt idx="25">
                  <c:v>8.4747316399999995E-2</c:v>
                </c:pt>
                <c:pt idx="26">
                  <c:v>6.0018568799999998E-2</c:v>
                </c:pt>
                <c:pt idx="27">
                  <c:v>4.022123159999999E-2</c:v>
                </c:pt>
                <c:pt idx="28">
                  <c:v>2.6910787599999996E-2</c:v>
                </c:pt>
                <c:pt idx="29">
                  <c:v>1.8410183199999999E-2</c:v>
                </c:pt>
                <c:pt idx="30">
                  <c:v>1.29145596E-2</c:v>
                </c:pt>
                <c:pt idx="31">
                  <c:v>8.9432468000000005E-3</c:v>
                </c:pt>
                <c:pt idx="32">
                  <c:v>6.0910087999999996E-3</c:v>
                </c:pt>
                <c:pt idx="33">
                  <c:v>4.3204392000000006E-3</c:v>
                </c:pt>
                <c:pt idx="34">
                  <c:v>3.0922623999999998E-3</c:v>
                </c:pt>
                <c:pt idx="35">
                  <c:v>2.2412667999999998E-3</c:v>
                </c:pt>
                <c:pt idx="36">
                  <c:v>1.2281767999999999E-3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'spectral diagram'!$E$5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1">
                <a:tint val="3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diagram'!$F$5:$BJ$5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7.124789999999998E-4</c:v>
                </c:pt>
                <c:pt idx="17">
                  <c:v>4.8583001999999995E-3</c:v>
                </c:pt>
                <c:pt idx="18">
                  <c:v>3.33762804E-2</c:v>
                </c:pt>
                <c:pt idx="19">
                  <c:v>0.12820589099999999</c:v>
                </c:pt>
                <c:pt idx="20">
                  <c:v>0.24095502059999999</c:v>
                </c:pt>
                <c:pt idx="21">
                  <c:v>0.25712694959999999</c:v>
                </c:pt>
                <c:pt idx="22">
                  <c:v>0.19952100599999997</c:v>
                </c:pt>
                <c:pt idx="23">
                  <c:v>0.1393151862</c:v>
                </c:pt>
                <c:pt idx="24">
                  <c:v>0.10005087179999998</c:v>
                </c:pt>
                <c:pt idx="25">
                  <c:v>7.3094968199999999E-2</c:v>
                </c:pt>
                <c:pt idx="26">
                  <c:v>5.1766304399999997E-2</c:v>
                </c:pt>
                <c:pt idx="27">
                  <c:v>3.4691005799999994E-2</c:v>
                </c:pt>
                <c:pt idx="28">
                  <c:v>2.3210683799999996E-2</c:v>
                </c:pt>
                <c:pt idx="29">
                  <c:v>1.58788716E-2</c:v>
                </c:pt>
                <c:pt idx="30">
                  <c:v>1.1138869799999999E-2</c:v>
                </c:pt>
                <c:pt idx="31">
                  <c:v>7.7135933999999996E-3</c:v>
                </c:pt>
                <c:pt idx="32">
                  <c:v>5.2535243999999991E-3</c:v>
                </c:pt>
                <c:pt idx="33">
                  <c:v>3.7263996000000002E-3</c:v>
                </c:pt>
                <c:pt idx="34">
                  <c:v>2.6670912E-3</c:v>
                </c:pt>
                <c:pt idx="35">
                  <c:v>1.9331034E-3</c:v>
                </c:pt>
                <c:pt idx="36">
                  <c:v>1.0593083999999998E-3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'spectral diagram'!$E$6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1">
                <a:tint val="3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diagram'!$F$6:$BJ$6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5.1460349999999982E-4</c:v>
                </c:pt>
                <c:pt idx="17">
                  <c:v>3.5090132999999993E-3</c:v>
                </c:pt>
                <c:pt idx="18">
                  <c:v>2.4106746599999996E-2</c:v>
                </c:pt>
                <c:pt idx="19">
                  <c:v>9.2599501499999973E-2</c:v>
                </c:pt>
                <c:pt idx="20">
                  <c:v>0.17403501989999998</c:v>
                </c:pt>
                <c:pt idx="21">
                  <c:v>0.18571554839999999</c:v>
                </c:pt>
                <c:pt idx="22">
                  <c:v>0.14410839899999997</c:v>
                </c:pt>
                <c:pt idx="23">
                  <c:v>0.1006234323</c:v>
                </c:pt>
                <c:pt idx="24">
                  <c:v>7.2263924699999982E-2</c:v>
                </c:pt>
                <c:pt idx="25">
                  <c:v>5.2794435299999991E-2</c:v>
                </c:pt>
                <c:pt idx="26">
                  <c:v>3.7389342599999993E-2</c:v>
                </c:pt>
                <c:pt idx="27">
                  <c:v>2.5056335699999991E-2</c:v>
                </c:pt>
                <c:pt idx="28">
                  <c:v>1.6764422699999997E-2</c:v>
                </c:pt>
                <c:pt idx="29">
                  <c:v>1.1468861399999999E-2</c:v>
                </c:pt>
                <c:pt idx="30">
                  <c:v>8.0452916999999985E-3</c:v>
                </c:pt>
                <c:pt idx="31">
                  <c:v>5.5713110999999994E-3</c:v>
                </c:pt>
                <c:pt idx="32">
                  <c:v>3.794472599999999E-3</c:v>
                </c:pt>
                <c:pt idx="33">
                  <c:v>2.6914733999999999E-3</c:v>
                </c:pt>
                <c:pt idx="34">
                  <c:v>1.9263647999999997E-3</c:v>
                </c:pt>
                <c:pt idx="35">
                  <c:v>1.3962260999999998E-3</c:v>
                </c:pt>
                <c:pt idx="36">
                  <c:v>7.651085999999999E-4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'spectral diagram'!$E$7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diagram'!$F$7:$BJ$7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3.6360649999999994E-4</c:v>
                </c:pt>
                <c:pt idx="17">
                  <c:v>2.4793847000000001E-3</c:v>
                </c:pt>
                <c:pt idx="18">
                  <c:v>1.7033249399999999E-2</c:v>
                </c:pt>
                <c:pt idx="19">
                  <c:v>6.5428588499999996E-2</c:v>
                </c:pt>
                <c:pt idx="20">
                  <c:v>0.12296897409999999</c:v>
                </c:pt>
                <c:pt idx="21">
                  <c:v>0.1312221556</c:v>
                </c:pt>
                <c:pt idx="22">
                  <c:v>0.10182354099999999</c:v>
                </c:pt>
                <c:pt idx="23">
                  <c:v>7.1098105699999997E-2</c:v>
                </c:pt>
                <c:pt idx="24">
                  <c:v>5.1059957299999993E-2</c:v>
                </c:pt>
                <c:pt idx="25">
                  <c:v>3.7303282700000003E-2</c:v>
                </c:pt>
                <c:pt idx="26">
                  <c:v>2.6418413399999997E-2</c:v>
                </c:pt>
                <c:pt idx="27">
                  <c:v>1.7704206299999997E-2</c:v>
                </c:pt>
                <c:pt idx="28">
                  <c:v>1.1845339299999999E-2</c:v>
                </c:pt>
                <c:pt idx="29">
                  <c:v>8.1036226000000006E-3</c:v>
                </c:pt>
                <c:pt idx="30">
                  <c:v>5.6846103000000002E-3</c:v>
                </c:pt>
                <c:pt idx="31">
                  <c:v>3.9365549E-3</c:v>
                </c:pt>
                <c:pt idx="32">
                  <c:v>2.6810833999999996E-3</c:v>
                </c:pt>
                <c:pt idx="33">
                  <c:v>1.9017306000000001E-3</c:v>
                </c:pt>
                <c:pt idx="34">
                  <c:v>1.3611232E-3</c:v>
                </c:pt>
                <c:pt idx="35">
                  <c:v>9.8653990000000013E-4</c:v>
                </c:pt>
                <c:pt idx="36">
                  <c:v>5.4060739999999994E-4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'spectral diagram'!$E$8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diagram'!$F$8:$BJ$8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3.4487099999999996E-4</c:v>
                </c:pt>
                <c:pt idx="17">
                  <c:v>2.3516297999999999E-3</c:v>
                </c:pt>
                <c:pt idx="18">
                  <c:v>1.6155579600000001E-2</c:v>
                </c:pt>
                <c:pt idx="19">
                  <c:v>6.2057258999999997E-2</c:v>
                </c:pt>
                <c:pt idx="20">
                  <c:v>0.1166327694</c:v>
                </c:pt>
                <c:pt idx="21">
                  <c:v>0.12446069040000002</c:v>
                </c:pt>
                <c:pt idx="22">
                  <c:v>9.6576893999999996E-2</c:v>
                </c:pt>
                <c:pt idx="23">
                  <c:v>6.7434643799999999E-2</c:v>
                </c:pt>
                <c:pt idx="24">
                  <c:v>4.8428998199999997E-2</c:v>
                </c:pt>
                <c:pt idx="25">
                  <c:v>3.5381161800000005E-2</c:v>
                </c:pt>
                <c:pt idx="26">
                  <c:v>2.5057155599999999E-2</c:v>
                </c:pt>
                <c:pt idx="27">
                  <c:v>1.6791964199999999E-2</c:v>
                </c:pt>
                <c:pt idx="28">
                  <c:v>1.12349862E-2</c:v>
                </c:pt>
                <c:pt idx="29">
                  <c:v>7.6860684000000009E-3</c:v>
                </c:pt>
                <c:pt idx="30">
                  <c:v>5.3917002000000002E-3</c:v>
                </c:pt>
                <c:pt idx="31">
                  <c:v>3.7337166E-3</c:v>
                </c:pt>
                <c:pt idx="32">
                  <c:v>2.5429355999999998E-3</c:v>
                </c:pt>
                <c:pt idx="33">
                  <c:v>1.8037404000000002E-3</c:v>
                </c:pt>
                <c:pt idx="34">
                  <c:v>1.2909888000000001E-3</c:v>
                </c:pt>
                <c:pt idx="35">
                  <c:v>9.3570660000000011E-4</c:v>
                </c:pt>
                <c:pt idx="36">
                  <c:v>5.1275159999999997E-4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'spectral diagram'!$E$9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1">
                <a:tint val="4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diagram'!$F$9:$BJ$9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2.3060299999999996E-4</c:v>
                </c:pt>
                <c:pt idx="17">
                  <c:v>1.5724514E-3</c:v>
                </c:pt>
                <c:pt idx="18">
                  <c:v>1.08026628E-2</c:v>
                </c:pt>
                <c:pt idx="19">
                  <c:v>4.1495486999999998E-2</c:v>
                </c:pt>
                <c:pt idx="20">
                  <c:v>7.7988194199999999E-2</c:v>
                </c:pt>
                <c:pt idx="21">
                  <c:v>8.3222447200000008E-2</c:v>
                </c:pt>
                <c:pt idx="22">
                  <c:v>6.4577542000000002E-2</c:v>
                </c:pt>
                <c:pt idx="23">
                  <c:v>4.50911534E-2</c:v>
                </c:pt>
                <c:pt idx="24">
                  <c:v>3.2382752599999995E-2</c:v>
                </c:pt>
                <c:pt idx="25">
                  <c:v>2.3658127399999999E-2</c:v>
                </c:pt>
                <c:pt idx="26">
                  <c:v>1.6754830799999999E-2</c:v>
                </c:pt>
                <c:pt idx="27">
                  <c:v>1.1228190599999998E-2</c:v>
                </c:pt>
                <c:pt idx="28">
                  <c:v>7.5124365999999993E-3</c:v>
                </c:pt>
                <c:pt idx="29">
                  <c:v>5.1394012000000001E-3</c:v>
                </c:pt>
                <c:pt idx="30">
                  <c:v>3.6052386E-3</c:v>
                </c:pt>
                <c:pt idx="31">
                  <c:v>2.4966037999999999E-3</c:v>
                </c:pt>
                <c:pt idx="32">
                  <c:v>1.7003707999999999E-3</c:v>
                </c:pt>
                <c:pt idx="33">
                  <c:v>1.2060972E-3</c:v>
                </c:pt>
                <c:pt idx="34">
                  <c:v>8.6323840000000003E-4</c:v>
                </c:pt>
                <c:pt idx="35">
                  <c:v>6.2567380000000004E-4</c:v>
                </c:pt>
                <c:pt idx="36">
                  <c:v>3.4285879999999998E-4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6"/>
          <c:order val="6"/>
          <c:tx>
            <c:strRef>
              <c:f>'spectral diagram'!$E$10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1">
                <a:tint val="4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diagram'!$F$10:$BJ$10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1.5025499999999999E-4</c:v>
                </c:pt>
                <c:pt idx="17">
                  <c:v>1.0245690000000001E-3</c:v>
                </c:pt>
                <c:pt idx="18">
                  <c:v>7.038738000000001E-3</c:v>
                </c:pt>
                <c:pt idx="19">
                  <c:v>2.7037394999999999E-2</c:v>
                </c:pt>
                <c:pt idx="20">
                  <c:v>5.0815107000000005E-2</c:v>
                </c:pt>
                <c:pt idx="21">
                  <c:v>5.4225612000000013E-2</c:v>
                </c:pt>
                <c:pt idx="22">
                  <c:v>4.2077070000000001E-2</c:v>
                </c:pt>
                <c:pt idx="23">
                  <c:v>2.9380239000000006E-2</c:v>
                </c:pt>
                <c:pt idx="24">
                  <c:v>2.1099771E-2</c:v>
                </c:pt>
                <c:pt idx="25">
                  <c:v>1.5415029000000002E-2</c:v>
                </c:pt>
                <c:pt idx="26">
                  <c:v>1.0917018000000001E-2</c:v>
                </c:pt>
                <c:pt idx="27">
                  <c:v>7.3160009999999999E-3</c:v>
                </c:pt>
                <c:pt idx="28">
                  <c:v>4.8949110000000001E-3</c:v>
                </c:pt>
                <c:pt idx="29">
                  <c:v>3.3487020000000007E-3</c:v>
                </c:pt>
                <c:pt idx="30">
                  <c:v>2.3490810000000003E-3</c:v>
                </c:pt>
                <c:pt idx="31">
                  <c:v>1.6267230000000003E-3</c:v>
                </c:pt>
                <c:pt idx="32">
                  <c:v>1.1079180000000001E-3</c:v>
                </c:pt>
                <c:pt idx="33">
                  <c:v>7.8586200000000013E-4</c:v>
                </c:pt>
                <c:pt idx="34">
                  <c:v>5.6246400000000004E-4</c:v>
                </c:pt>
                <c:pt idx="35">
                  <c:v>4.0767300000000005E-4</c:v>
                </c:pt>
                <c:pt idx="36">
                  <c:v>2.2339800000000003E-4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7"/>
          <c:order val="7"/>
          <c:tx>
            <c:strRef>
              <c:f>'spectral diagram'!$E$11</c:f>
              <c:strCache>
                <c:ptCount val="1"/>
                <c:pt idx="0">
                  <c:v>370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diagram'!$F$11:$BJ$11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1.1503649999999997E-4</c:v>
                </c:pt>
                <c:pt idx="17">
                  <c:v>7.8441869999999996E-4</c:v>
                </c:pt>
                <c:pt idx="18">
                  <c:v>5.3889173999999993E-3</c:v>
                </c:pt>
                <c:pt idx="19">
                  <c:v>2.0700058499999997E-2</c:v>
                </c:pt>
                <c:pt idx="20">
                  <c:v>3.8904476099999995E-2</c:v>
                </c:pt>
                <c:pt idx="21">
                  <c:v>4.1515587600000001E-2</c:v>
                </c:pt>
                <c:pt idx="22">
                  <c:v>3.2214560999999996E-2</c:v>
                </c:pt>
                <c:pt idx="23">
                  <c:v>2.2493759700000001E-2</c:v>
                </c:pt>
                <c:pt idx="24">
                  <c:v>1.6154163299999996E-2</c:v>
                </c:pt>
                <c:pt idx="25">
                  <c:v>1.18018767E-2</c:v>
                </c:pt>
                <c:pt idx="26">
                  <c:v>8.3581613999999995E-3</c:v>
                </c:pt>
                <c:pt idx="27">
                  <c:v>5.6011922999999984E-3</c:v>
                </c:pt>
                <c:pt idx="28">
                  <c:v>3.7475852999999991E-3</c:v>
                </c:pt>
                <c:pt idx="29">
                  <c:v>2.5637946000000001E-3</c:v>
                </c:pt>
                <c:pt idx="30">
                  <c:v>1.7984762999999999E-3</c:v>
                </c:pt>
                <c:pt idx="31">
                  <c:v>1.2454329E-3</c:v>
                </c:pt>
                <c:pt idx="32">
                  <c:v>8.4823139999999988E-4</c:v>
                </c:pt>
                <c:pt idx="33">
                  <c:v>6.0166259999999997E-4</c:v>
                </c:pt>
                <c:pt idx="34">
                  <c:v>4.3062719999999996E-4</c:v>
                </c:pt>
                <c:pt idx="35">
                  <c:v>3.1211789999999998E-4</c:v>
                </c:pt>
                <c:pt idx="36">
                  <c:v>1.7103539999999999E-4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8"/>
          <c:order val="8"/>
          <c:tx>
            <c:strRef>
              <c:f>'spectral diagram'!$E$12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diagram'!$F$12:$BJ$12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9.1901999999999988E-5</c:v>
                </c:pt>
                <c:pt idx="17">
                  <c:v>6.2666760000000001E-4</c:v>
                </c:pt>
                <c:pt idx="18">
                  <c:v>4.3051752000000006E-3</c:v>
                </c:pt>
                <c:pt idx="19">
                  <c:v>1.6537158E-2</c:v>
                </c:pt>
                <c:pt idx="20">
                  <c:v>3.1080562799999999E-2</c:v>
                </c:pt>
                <c:pt idx="21">
                  <c:v>3.3166564800000006E-2</c:v>
                </c:pt>
                <c:pt idx="22">
                  <c:v>2.5736028000000001E-2</c:v>
                </c:pt>
                <c:pt idx="23">
                  <c:v>1.7970135600000003E-2</c:v>
                </c:pt>
                <c:pt idx="24">
                  <c:v>1.29054684E-2</c:v>
                </c:pt>
                <c:pt idx="25">
                  <c:v>9.4284516000000002E-3</c:v>
                </c:pt>
                <c:pt idx="26">
                  <c:v>6.6772871999999997E-3</c:v>
                </c:pt>
                <c:pt idx="27">
                  <c:v>4.4747603999999996E-3</c:v>
                </c:pt>
                <c:pt idx="28">
                  <c:v>2.9939243999999999E-3</c:v>
                </c:pt>
                <c:pt idx="29">
                  <c:v>2.0482008000000003E-3</c:v>
                </c:pt>
                <c:pt idx="30">
                  <c:v>1.4367924000000002E-3</c:v>
                </c:pt>
                <c:pt idx="31">
                  <c:v>9.9496920000000013E-4</c:v>
                </c:pt>
                <c:pt idx="32">
                  <c:v>6.7764720000000004E-4</c:v>
                </c:pt>
                <c:pt idx="33">
                  <c:v>4.8066480000000006E-4</c:v>
                </c:pt>
                <c:pt idx="34">
                  <c:v>3.4402560000000002E-4</c:v>
                </c:pt>
                <c:pt idx="35">
                  <c:v>2.4934920000000001E-4</c:v>
                </c:pt>
                <c:pt idx="36">
                  <c:v>1.3663920000000002E-4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9"/>
          <c:order val="9"/>
          <c:tx>
            <c:strRef>
              <c:f>'spectral diagram'!$E$13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1">
                <a:tint val="5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diagram'!$F$13:$BJ$13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7.5259999999999994E-5</c:v>
                </c:pt>
                <c:pt idx="17">
                  <c:v>5.1318800000000003E-4</c:v>
                </c:pt>
                <c:pt idx="18">
                  <c:v>3.5255760000000003E-3</c:v>
                </c:pt>
                <c:pt idx="19">
                  <c:v>1.3542539999999999E-2</c:v>
                </c:pt>
                <c:pt idx="20">
                  <c:v>2.5452364000000002E-2</c:v>
                </c:pt>
                <c:pt idx="21">
                  <c:v>2.7160624000000005E-2</c:v>
                </c:pt>
                <c:pt idx="22">
                  <c:v>2.107564E-2</c:v>
                </c:pt>
                <c:pt idx="23">
                  <c:v>1.4716028000000001E-2</c:v>
                </c:pt>
                <c:pt idx="24">
                  <c:v>1.0568491999999999E-2</c:v>
                </c:pt>
                <c:pt idx="25">
                  <c:v>7.7211080000000008E-3</c:v>
                </c:pt>
                <c:pt idx="26">
                  <c:v>5.4681360000000002E-3</c:v>
                </c:pt>
                <c:pt idx="27">
                  <c:v>3.6644519999999995E-3</c:v>
                </c:pt>
                <c:pt idx="28">
                  <c:v>2.4517720000000001E-3</c:v>
                </c:pt>
                <c:pt idx="29">
                  <c:v>1.6773040000000001E-3</c:v>
                </c:pt>
                <c:pt idx="30">
                  <c:v>1.1766120000000001E-3</c:v>
                </c:pt>
                <c:pt idx="31">
                  <c:v>8.1479600000000001E-4</c:v>
                </c:pt>
                <c:pt idx="32">
                  <c:v>5.5493600000000001E-4</c:v>
                </c:pt>
                <c:pt idx="33">
                  <c:v>3.9362400000000002E-4</c:v>
                </c:pt>
                <c:pt idx="34">
                  <c:v>2.8172800000000002E-4</c:v>
                </c:pt>
                <c:pt idx="35">
                  <c:v>2.0419600000000002E-4</c:v>
                </c:pt>
                <c:pt idx="36">
                  <c:v>1.11896E-4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'spectral diagram'!$E$14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diagram'!$F$14:$BJ$14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6.7786999999999993E-5</c:v>
                </c:pt>
                <c:pt idx="17">
                  <c:v>4.6223060000000004E-4</c:v>
                </c:pt>
                <c:pt idx="18">
                  <c:v>3.1755012000000003E-3</c:v>
                </c:pt>
                <c:pt idx="19">
                  <c:v>1.2197823E-2</c:v>
                </c:pt>
                <c:pt idx="20">
                  <c:v>2.2925051800000002E-2</c:v>
                </c:pt>
                <c:pt idx="21">
                  <c:v>2.4463688800000005E-2</c:v>
                </c:pt>
                <c:pt idx="22">
                  <c:v>1.8982918000000001E-2</c:v>
                </c:pt>
                <c:pt idx="23">
                  <c:v>1.3254788600000001E-2</c:v>
                </c:pt>
                <c:pt idx="24">
                  <c:v>9.5190854000000002E-3</c:v>
                </c:pt>
                <c:pt idx="25">
                  <c:v>6.9544346000000009E-3</c:v>
                </c:pt>
                <c:pt idx="26">
                  <c:v>4.9251731999999998E-3</c:v>
                </c:pt>
                <c:pt idx="27">
                  <c:v>3.3005873999999995E-3</c:v>
                </c:pt>
                <c:pt idx="28">
                  <c:v>2.2083213999999998E-3</c:v>
                </c:pt>
                <c:pt idx="29">
                  <c:v>1.5107548000000001E-3</c:v>
                </c:pt>
                <c:pt idx="30">
                  <c:v>1.0597794000000002E-3</c:v>
                </c:pt>
                <c:pt idx="31">
                  <c:v>7.3389020000000002E-4</c:v>
                </c:pt>
                <c:pt idx="32">
                  <c:v>4.9983320000000005E-4</c:v>
                </c:pt>
                <c:pt idx="33">
                  <c:v>3.5453880000000006E-4</c:v>
                </c:pt>
                <c:pt idx="34">
                  <c:v>2.537536E-4</c:v>
                </c:pt>
                <c:pt idx="35">
                  <c:v>1.8392020000000003E-4</c:v>
                </c:pt>
                <c:pt idx="36">
                  <c:v>1.0078520000000001E-4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'spectral diagram'!$E$15</c:f>
              <c:strCache>
                <c:ptCount val="1"/>
                <c:pt idx="0">
                  <c:v>410</c:v>
                </c:pt>
              </c:strCache>
            </c:strRef>
          </c:tx>
          <c:spPr>
            <a:solidFill>
              <a:schemeClr val="accent1">
                <a:tint val="5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diagram'!$F$15:$BJ$15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7.629349999999999E-5</c:v>
                </c:pt>
                <c:pt idx="17">
                  <c:v>5.2023530000000007E-4</c:v>
                </c:pt>
                <c:pt idx="18">
                  <c:v>3.5739906000000002E-3</c:v>
                </c:pt>
                <c:pt idx="19">
                  <c:v>1.37285115E-2</c:v>
                </c:pt>
                <c:pt idx="20">
                  <c:v>2.5801885900000002E-2</c:v>
                </c:pt>
                <c:pt idx="21">
                  <c:v>2.7533604400000005E-2</c:v>
                </c:pt>
                <c:pt idx="22">
                  <c:v>2.1365059000000002E-2</c:v>
                </c:pt>
                <c:pt idx="23">
                  <c:v>1.4918114300000002E-2</c:v>
                </c:pt>
                <c:pt idx="24">
                  <c:v>1.07136227E-2</c:v>
                </c:pt>
                <c:pt idx="25">
                  <c:v>7.8271373000000002E-3</c:v>
                </c:pt>
                <c:pt idx="26">
                  <c:v>5.5432266000000003E-3</c:v>
                </c:pt>
                <c:pt idx="27">
                  <c:v>3.7147736999999996E-3</c:v>
                </c:pt>
                <c:pt idx="28">
                  <c:v>2.4854407E-3</c:v>
                </c:pt>
                <c:pt idx="29">
                  <c:v>1.7003374000000003E-3</c:v>
                </c:pt>
                <c:pt idx="30">
                  <c:v>1.1927697000000002E-3</c:v>
                </c:pt>
                <c:pt idx="31">
                  <c:v>8.2598510000000014E-4</c:v>
                </c:pt>
                <c:pt idx="32">
                  <c:v>5.6255659999999996E-4</c:v>
                </c:pt>
                <c:pt idx="33">
                  <c:v>3.9902940000000005E-4</c:v>
                </c:pt>
                <c:pt idx="34">
                  <c:v>2.8559680000000005E-4</c:v>
                </c:pt>
                <c:pt idx="35">
                  <c:v>2.0700010000000002E-4</c:v>
                </c:pt>
                <c:pt idx="36">
                  <c:v>1.1343260000000001E-4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'spectral diagram'!$E$16</c:f>
              <c:strCache>
                <c:ptCount val="1"/>
                <c:pt idx="0">
                  <c:v>420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diagram'!$F$16:$BJ$16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1.0613250000000001E-4</c:v>
                </c:pt>
                <c:pt idx="17">
                  <c:v>7.2370350000000019E-4</c:v>
                </c:pt>
                <c:pt idx="18">
                  <c:v>4.9718070000000008E-3</c:v>
                </c:pt>
                <c:pt idx="19">
                  <c:v>1.9097842500000003E-2</c:v>
                </c:pt>
                <c:pt idx="20">
                  <c:v>3.5893210500000008E-2</c:v>
                </c:pt>
                <c:pt idx="21">
                  <c:v>3.8302218000000013E-2</c:v>
                </c:pt>
                <c:pt idx="22">
                  <c:v>2.9721105000000005E-2</c:v>
                </c:pt>
                <c:pt idx="23">
                  <c:v>2.0752708500000005E-2</c:v>
                </c:pt>
                <c:pt idx="24">
                  <c:v>1.4903806500000002E-2</c:v>
                </c:pt>
                <c:pt idx="25">
                  <c:v>1.0888393500000003E-2</c:v>
                </c:pt>
                <c:pt idx="26">
                  <c:v>7.7112270000000011E-3</c:v>
                </c:pt>
                <c:pt idx="27">
                  <c:v>5.1676515000000003E-3</c:v>
                </c:pt>
                <c:pt idx="28">
                  <c:v>3.4575165000000005E-3</c:v>
                </c:pt>
                <c:pt idx="29">
                  <c:v>2.3653530000000006E-3</c:v>
                </c:pt>
                <c:pt idx="30">
                  <c:v>1.6592715000000005E-3</c:v>
                </c:pt>
                <c:pt idx="31">
                  <c:v>1.1490345000000003E-3</c:v>
                </c:pt>
                <c:pt idx="32">
                  <c:v>7.8257700000000012E-4</c:v>
                </c:pt>
                <c:pt idx="33">
                  <c:v>5.5509300000000021E-4</c:v>
                </c:pt>
                <c:pt idx="34">
                  <c:v>3.9729600000000011E-4</c:v>
                </c:pt>
                <c:pt idx="35">
                  <c:v>2.8795950000000007E-4</c:v>
                </c:pt>
                <c:pt idx="36">
                  <c:v>1.5779700000000002E-4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'spectral diagram'!$E$17</c:f>
              <c:strCache>
                <c:ptCount val="1"/>
                <c:pt idx="0">
                  <c:v>430</c:v>
                </c:pt>
              </c:strCache>
            </c:strRef>
          </c:tx>
          <c:spPr>
            <a:solidFill>
              <a:schemeClr val="accent1">
                <a:tint val="6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diagram'!$F$17:$BJ$17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1.692555E-4</c:v>
                </c:pt>
                <c:pt idx="17">
                  <c:v>1.1541309E-3</c:v>
                </c:pt>
                <c:pt idx="18">
                  <c:v>7.9288218000000011E-3</c:v>
                </c:pt>
                <c:pt idx="19">
                  <c:v>3.04564095E-2</c:v>
                </c:pt>
                <c:pt idx="20">
                  <c:v>5.7240932700000004E-2</c:v>
                </c:pt>
                <c:pt idx="21">
                  <c:v>6.1082713200000013E-2</c:v>
                </c:pt>
                <c:pt idx="22">
                  <c:v>4.7397927000000006E-2</c:v>
                </c:pt>
                <c:pt idx="23">
                  <c:v>3.309551790000001E-2</c:v>
                </c:pt>
                <c:pt idx="24">
                  <c:v>2.3767943100000001E-2</c:v>
                </c:pt>
                <c:pt idx="25">
                  <c:v>1.7364336900000003E-2</c:v>
                </c:pt>
                <c:pt idx="26">
                  <c:v>1.2297529800000002E-2</c:v>
                </c:pt>
                <c:pt idx="27">
                  <c:v>8.2411460999999991E-3</c:v>
                </c:pt>
                <c:pt idx="28">
                  <c:v>5.5138970999999998E-3</c:v>
                </c:pt>
                <c:pt idx="29">
                  <c:v>3.7721622000000008E-3</c:v>
                </c:pt>
                <c:pt idx="30">
                  <c:v>2.6461341000000005E-3</c:v>
                </c:pt>
                <c:pt idx="31">
                  <c:v>1.8324303000000002E-3</c:v>
                </c:pt>
                <c:pt idx="32">
                  <c:v>1.2480198E-3</c:v>
                </c:pt>
                <c:pt idx="33">
                  <c:v>8.8523820000000017E-4</c:v>
                </c:pt>
                <c:pt idx="34">
                  <c:v>6.3359040000000009E-4</c:v>
                </c:pt>
                <c:pt idx="35">
                  <c:v>4.5922530000000011E-4</c:v>
                </c:pt>
                <c:pt idx="36">
                  <c:v>2.5164780000000003E-4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'spectral diagram'!$E$18</c:f>
              <c:strCache>
                <c:ptCount val="1"/>
                <c:pt idx="0">
                  <c:v>440</c:v>
                </c:pt>
              </c:strCache>
            </c:strRef>
          </c:tx>
          <c:spPr>
            <a:solidFill>
              <a:schemeClr val="accent1">
                <a:tint val="6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diagram'!$F$18:$BJ$18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2.7673949999999992E-4</c:v>
                </c:pt>
                <c:pt idx="17">
                  <c:v>1.8870500999999997E-3</c:v>
                </c:pt>
                <c:pt idx="18">
                  <c:v>1.2963940199999999E-2</c:v>
                </c:pt>
                <c:pt idx="19">
                  <c:v>4.9797445499999989E-2</c:v>
                </c:pt>
                <c:pt idx="20">
                  <c:v>9.3591210299999991E-2</c:v>
                </c:pt>
                <c:pt idx="21">
                  <c:v>9.9872674800000005E-2</c:v>
                </c:pt>
                <c:pt idx="22">
                  <c:v>7.7497502999999995E-2</c:v>
                </c:pt>
                <c:pt idx="23">
                  <c:v>5.4112493099999999E-2</c:v>
                </c:pt>
                <c:pt idx="24">
                  <c:v>3.8861535899999994E-2</c:v>
                </c:pt>
                <c:pt idx="25">
                  <c:v>2.83913841E-2</c:v>
                </c:pt>
                <c:pt idx="26">
                  <c:v>2.0106952199999997E-2</c:v>
                </c:pt>
                <c:pt idx="27">
                  <c:v>1.3474602899999997E-2</c:v>
                </c:pt>
                <c:pt idx="28">
                  <c:v>9.0154418999999989E-3</c:v>
                </c:pt>
                <c:pt idx="29">
                  <c:v>6.1676357999999997E-3</c:v>
                </c:pt>
                <c:pt idx="30">
                  <c:v>4.3265348999999998E-3</c:v>
                </c:pt>
                <c:pt idx="31">
                  <c:v>2.9960967E-3</c:v>
                </c:pt>
                <c:pt idx="32">
                  <c:v>2.0405621999999997E-3</c:v>
                </c:pt>
                <c:pt idx="33">
                  <c:v>1.4473998000000001E-3</c:v>
                </c:pt>
                <c:pt idx="34">
                  <c:v>1.0359455999999999E-3</c:v>
                </c:pt>
                <c:pt idx="35">
                  <c:v>7.5085169999999999E-4</c:v>
                </c:pt>
                <c:pt idx="36">
                  <c:v>4.1145419999999997E-4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'spectral diagram'!$E$19</c:f>
              <c:strCache>
                <c:ptCount val="1"/>
                <c:pt idx="0">
                  <c:v>450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diagram'!$F$19:$BJ$19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4.8147849999999987E-4</c:v>
                </c:pt>
                <c:pt idx="17">
                  <c:v>3.2831382999999998E-3</c:v>
                </c:pt>
                <c:pt idx="18">
                  <c:v>2.2554996599999998E-2</c:v>
                </c:pt>
                <c:pt idx="19">
                  <c:v>8.6638876499999989E-2</c:v>
                </c:pt>
                <c:pt idx="20">
                  <c:v>0.16283239489999998</c:v>
                </c:pt>
                <c:pt idx="21">
                  <c:v>0.17376104840000001</c:v>
                </c:pt>
                <c:pt idx="22">
                  <c:v>0.13483214899999998</c:v>
                </c:pt>
                <c:pt idx="23">
                  <c:v>9.4146307299999996E-2</c:v>
                </c:pt>
                <c:pt idx="24">
                  <c:v>6.7612299699999989E-2</c:v>
                </c:pt>
                <c:pt idx="25">
                  <c:v>4.9396060299999996E-2</c:v>
                </c:pt>
                <c:pt idx="26">
                  <c:v>3.4982592599999994E-2</c:v>
                </c:pt>
                <c:pt idx="27">
                  <c:v>2.3443460699999995E-2</c:v>
                </c:pt>
                <c:pt idx="28">
                  <c:v>1.5685297699999996E-2</c:v>
                </c:pt>
                <c:pt idx="29">
                  <c:v>1.0730611399999999E-2</c:v>
                </c:pt>
                <c:pt idx="30">
                  <c:v>7.5274167000000001E-3</c:v>
                </c:pt>
                <c:pt idx="31">
                  <c:v>5.2126860999999998E-3</c:v>
                </c:pt>
                <c:pt idx="32">
                  <c:v>3.5502225999999994E-3</c:v>
                </c:pt>
                <c:pt idx="33">
                  <c:v>2.5182234000000001E-3</c:v>
                </c:pt>
                <c:pt idx="34">
                  <c:v>1.8023647999999999E-3</c:v>
                </c:pt>
                <c:pt idx="35">
                  <c:v>1.3063510999999999E-3</c:v>
                </c:pt>
                <c:pt idx="36">
                  <c:v>7.1585859999999998E-4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'spectral diagram'!$E$20</c:f>
              <c:strCache>
                <c:ptCount val="1"/>
                <c:pt idx="0">
                  <c:v>460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diagram'!$F$20:$BJ$20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8.0024699999999981E-4</c:v>
                </c:pt>
                <c:pt idx="17">
                  <c:v>5.4567785999999991E-3</c:v>
                </c:pt>
                <c:pt idx="18">
                  <c:v>3.7487797199999999E-2</c:v>
                </c:pt>
                <c:pt idx="19">
                  <c:v>0.14399916299999996</c:v>
                </c:pt>
                <c:pt idx="20">
                  <c:v>0.27063749579999996</c:v>
                </c:pt>
                <c:pt idx="21">
                  <c:v>0.28880159280000001</c:v>
                </c:pt>
                <c:pt idx="22">
                  <c:v>0.22409935799999997</c:v>
                </c:pt>
                <c:pt idx="23">
                  <c:v>0.15647697659999998</c:v>
                </c:pt>
                <c:pt idx="24">
                  <c:v>0.11237581739999998</c:v>
                </c:pt>
                <c:pt idx="25">
                  <c:v>8.2099302599999993E-2</c:v>
                </c:pt>
                <c:pt idx="26">
                  <c:v>5.8143229199999993E-2</c:v>
                </c:pt>
                <c:pt idx="27">
                  <c:v>3.8964479399999988E-2</c:v>
                </c:pt>
                <c:pt idx="28">
                  <c:v>2.6069933399999995E-2</c:v>
                </c:pt>
                <c:pt idx="29">
                  <c:v>1.7834938799999998E-2</c:v>
                </c:pt>
                <c:pt idx="30">
                  <c:v>1.2511031399999999E-2</c:v>
                </c:pt>
                <c:pt idx="31">
                  <c:v>8.6638061999999988E-3</c:v>
                </c:pt>
                <c:pt idx="32">
                  <c:v>5.900689199999999E-3</c:v>
                </c:pt>
                <c:pt idx="33">
                  <c:v>4.1854427999999996E-3</c:v>
                </c:pt>
                <c:pt idx="34">
                  <c:v>2.9956415999999996E-3</c:v>
                </c:pt>
                <c:pt idx="35">
                  <c:v>2.1712362000000001E-3</c:v>
                </c:pt>
                <c:pt idx="36">
                  <c:v>1.1898011999999999E-3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'spectral diagram'!$E$21</c:f>
              <c:strCache>
                <c:ptCount val="1"/>
                <c:pt idx="0">
                  <c:v>470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diagram'!$F$21:$BJ$21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1.1532269999999999E-3</c:v>
                </c:pt>
                <c:pt idx="17">
                  <c:v>7.8637025999999995E-3</c:v>
                </c:pt>
                <c:pt idx="18">
                  <c:v>5.40232452E-2</c:v>
                </c:pt>
                <c:pt idx="19">
                  <c:v>0.20751558299999998</c:v>
                </c:pt>
                <c:pt idx="20">
                  <c:v>0.39001266779999999</c:v>
                </c:pt>
                <c:pt idx="21">
                  <c:v>0.41618874480000007</c:v>
                </c:pt>
                <c:pt idx="22">
                  <c:v>0.322947078</c:v>
                </c:pt>
                <c:pt idx="23">
                  <c:v>0.22549722060000002</c:v>
                </c:pt>
                <c:pt idx="24">
                  <c:v>0.16194353339999998</c:v>
                </c:pt>
                <c:pt idx="25">
                  <c:v>0.1183123866</c:v>
                </c:pt>
                <c:pt idx="26">
                  <c:v>8.3789557200000003E-2</c:v>
                </c:pt>
                <c:pt idx="27">
                  <c:v>5.6151275399999992E-2</c:v>
                </c:pt>
                <c:pt idx="28">
                  <c:v>3.7569089399999998E-2</c:v>
                </c:pt>
                <c:pt idx="29">
                  <c:v>2.5701730800000003E-2</c:v>
                </c:pt>
                <c:pt idx="30">
                  <c:v>1.8029507400000002E-2</c:v>
                </c:pt>
                <c:pt idx="31">
                  <c:v>1.24853142E-2</c:v>
                </c:pt>
                <c:pt idx="32">
                  <c:v>8.5034172000000002E-3</c:v>
                </c:pt>
                <c:pt idx="33">
                  <c:v>6.0315948000000006E-3</c:v>
                </c:pt>
                <c:pt idx="34">
                  <c:v>4.3169856E-3</c:v>
                </c:pt>
                <c:pt idx="35">
                  <c:v>3.1289442000000003E-3</c:v>
                </c:pt>
                <c:pt idx="36">
                  <c:v>1.7146092E-3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'spectral diagram'!$E$22</c:f>
              <c:strCache>
                <c:ptCount val="1"/>
                <c:pt idx="0">
                  <c:v>480</c:v>
                </c:pt>
              </c:strCache>
            </c:strRef>
          </c:tx>
          <c:spPr>
            <a:solidFill>
              <a:schemeClr val="accent1">
                <a:tint val="7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diagram'!$F$22:$BJ$22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1.721228E-3</c:v>
                </c:pt>
                <c:pt idx="17">
                  <c:v>1.1736826400000001E-2</c:v>
                </c:pt>
                <c:pt idx="18">
                  <c:v>8.063141280000001E-2</c:v>
                </c:pt>
                <c:pt idx="19">
                  <c:v>0.30972361199999998</c:v>
                </c:pt>
                <c:pt idx="20">
                  <c:v>0.58210631920000011</c:v>
                </c:pt>
                <c:pt idx="21">
                  <c:v>0.6211749472000001</c:v>
                </c:pt>
                <c:pt idx="22">
                  <c:v>0.48200879200000007</c:v>
                </c:pt>
                <c:pt idx="23">
                  <c:v>0.33656177840000007</c:v>
                </c:pt>
                <c:pt idx="24">
                  <c:v>0.24170587760000001</c:v>
                </c:pt>
                <c:pt idx="25">
                  <c:v>0.17658500240000002</c:v>
                </c:pt>
                <c:pt idx="26">
                  <c:v>0.12505858080000001</c:v>
                </c:pt>
                <c:pt idx="27">
                  <c:v>8.3807565599999995E-2</c:v>
                </c:pt>
                <c:pt idx="28">
                  <c:v>5.6073061600000002E-2</c:v>
                </c:pt>
                <c:pt idx="29">
                  <c:v>3.8360651200000005E-2</c:v>
                </c:pt>
                <c:pt idx="30">
                  <c:v>2.6909613600000003E-2</c:v>
                </c:pt>
                <c:pt idx="31">
                  <c:v>1.8634728800000003E-2</c:v>
                </c:pt>
                <c:pt idx="32">
                  <c:v>1.2691620800000001E-2</c:v>
                </c:pt>
                <c:pt idx="33">
                  <c:v>9.0023472000000018E-3</c:v>
                </c:pt>
                <c:pt idx="34">
                  <c:v>6.4432384000000006E-3</c:v>
                </c:pt>
                <c:pt idx="35">
                  <c:v>4.6700488000000007E-3</c:v>
                </c:pt>
                <c:pt idx="36">
                  <c:v>2.5591088000000003E-3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'spectral diagram'!$E$23</c:f>
              <c:strCache>
                <c:ptCount val="1"/>
                <c:pt idx="0">
                  <c:v>490</c:v>
                </c:pt>
              </c:strCache>
            </c:strRef>
          </c:tx>
          <c:spPr>
            <a:solidFill>
              <a:schemeClr val="accent1">
                <a:tint val="7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diagram'!$F$23:$BJ$23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2.4658779999999999E-3</c:v>
                </c:pt>
                <c:pt idx="17">
                  <c:v>1.68144964E-2</c:v>
                </c:pt>
                <c:pt idx="18">
                  <c:v>0.11551475280000001</c:v>
                </c:pt>
                <c:pt idx="19">
                  <c:v>0.44371846199999998</c:v>
                </c:pt>
                <c:pt idx="20">
                  <c:v>0.83394132920000008</c:v>
                </c:pt>
                <c:pt idx="21">
                  <c:v>0.88991210720000025</c:v>
                </c:pt>
                <c:pt idx="22">
                  <c:v>0.69053889200000007</c:v>
                </c:pt>
                <c:pt idx="23">
                  <c:v>0.48216754840000009</c:v>
                </c:pt>
                <c:pt idx="24">
                  <c:v>0.3462744076</c:v>
                </c:pt>
                <c:pt idx="25">
                  <c:v>0.25298047240000004</c:v>
                </c:pt>
                <c:pt idx="26">
                  <c:v>0.17916232080000002</c:v>
                </c:pt>
                <c:pt idx="27">
                  <c:v>0.1200649956</c:v>
                </c:pt>
                <c:pt idx="28">
                  <c:v>8.0331791600000008E-2</c:v>
                </c:pt>
                <c:pt idx="29">
                  <c:v>5.4956511200000009E-2</c:v>
                </c:pt>
                <c:pt idx="30">
                  <c:v>3.8551443600000006E-2</c:v>
                </c:pt>
                <c:pt idx="31">
                  <c:v>2.6696618800000002E-2</c:v>
                </c:pt>
                <c:pt idx="32">
                  <c:v>1.8182360800000002E-2</c:v>
                </c:pt>
                <c:pt idx="33">
                  <c:v>1.2897007200000003E-2</c:v>
                </c:pt>
                <c:pt idx="34">
                  <c:v>9.2307584000000005E-3</c:v>
                </c:pt>
                <c:pt idx="35">
                  <c:v>6.6904388000000011E-3</c:v>
                </c:pt>
                <c:pt idx="36">
                  <c:v>3.6662488000000003E-3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'spectral diagram'!$E$24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diagram'!$F$24:$BJ$24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2.3687024999999996E-3</c:v>
                </c:pt>
                <c:pt idx="17">
                  <c:v>1.6151869499999999E-2</c:v>
                </c:pt>
                <c:pt idx="18">
                  <c:v>0.11096253899999999</c:v>
                </c:pt>
                <c:pt idx="19">
                  <c:v>0.4262323724999999</c:v>
                </c:pt>
                <c:pt idx="20">
                  <c:v>0.80107730849999992</c:v>
                </c:pt>
                <c:pt idx="21">
                  <c:v>0.85484238600000007</c:v>
                </c:pt>
                <c:pt idx="22">
                  <c:v>0.6633260849999999</c:v>
                </c:pt>
                <c:pt idx="23">
                  <c:v>0.46316625449999999</c:v>
                </c:pt>
                <c:pt idx="24">
                  <c:v>0.33262840049999992</c:v>
                </c:pt>
                <c:pt idx="25">
                  <c:v>0.24301099949999999</c:v>
                </c:pt>
                <c:pt idx="26">
                  <c:v>0.17210187899999999</c:v>
                </c:pt>
                <c:pt idx="27">
                  <c:v>0.11533346549999997</c:v>
                </c:pt>
                <c:pt idx="28">
                  <c:v>7.7166070499999989E-2</c:v>
                </c:pt>
                <c:pt idx="29">
                  <c:v>5.2790780999999995E-2</c:v>
                </c:pt>
                <c:pt idx="30">
                  <c:v>3.7032205499999998E-2</c:v>
                </c:pt>
                <c:pt idx="31">
                  <c:v>2.5644556499999999E-2</c:v>
                </c:pt>
                <c:pt idx="32">
                  <c:v>1.7465828999999999E-2</c:v>
                </c:pt>
                <c:pt idx="33">
                  <c:v>1.2388761E-2</c:v>
                </c:pt>
                <c:pt idx="34">
                  <c:v>8.8669919999999989E-3</c:v>
                </c:pt>
                <c:pt idx="35">
                  <c:v>6.4267814999999992E-3</c:v>
                </c:pt>
                <c:pt idx="36">
                  <c:v>3.5217689999999997E-3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'spectral diagram'!$E$25</c:f>
              <c:strCache>
                <c:ptCount val="1"/>
                <c:pt idx="0">
                  <c:v>510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diagram'!$F$25:$BJ$25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1.2641824999999999E-3</c:v>
                </c:pt>
                <c:pt idx="17">
                  <c:v>8.6202935000000008E-3</c:v>
                </c:pt>
                <c:pt idx="18">
                  <c:v>5.9220987000000003E-2</c:v>
                </c:pt>
                <c:pt idx="19">
                  <c:v>0.22748129249999999</c:v>
                </c:pt>
                <c:pt idx="20">
                  <c:v>0.4275369805</c:v>
                </c:pt>
                <c:pt idx="21">
                  <c:v>0.4562315380000001</c:v>
                </c:pt>
                <c:pt idx="22">
                  <c:v>0.35401880499999999</c:v>
                </c:pt>
                <c:pt idx="23">
                  <c:v>0.24719299850000004</c:v>
                </c:pt>
                <c:pt idx="24">
                  <c:v>0.17752461649999998</c:v>
                </c:pt>
                <c:pt idx="25">
                  <c:v>0.12969558350000002</c:v>
                </c:pt>
                <c:pt idx="26">
                  <c:v>9.1851207000000004E-2</c:v>
                </c:pt>
                <c:pt idx="27">
                  <c:v>6.1553761499999991E-2</c:v>
                </c:pt>
                <c:pt idx="28">
                  <c:v>4.1183726499999997E-2</c:v>
                </c:pt>
                <c:pt idx="29">
                  <c:v>2.8174573000000001E-2</c:v>
                </c:pt>
                <c:pt idx="30">
                  <c:v>1.9764181500000002E-2</c:v>
                </c:pt>
                <c:pt idx="31">
                  <c:v>1.3686564500000001E-2</c:v>
                </c:pt>
                <c:pt idx="32">
                  <c:v>9.3215569999999994E-3</c:v>
                </c:pt>
                <c:pt idx="33">
                  <c:v>6.6119130000000005E-3</c:v>
                </c:pt>
                <c:pt idx="34">
                  <c:v>4.7323360000000002E-3</c:v>
                </c:pt>
                <c:pt idx="35">
                  <c:v>3.4299895000000002E-3</c:v>
                </c:pt>
                <c:pt idx="36">
                  <c:v>1.8795770000000001E-3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'spectral diagram'!$E$26</c:f>
              <c:strCache>
                <c:ptCount val="1"/>
                <c:pt idx="0">
                  <c:v>520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diagram'!$F$26:$BJ$26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3.9471749999999984E-4</c:v>
                </c:pt>
                <c:pt idx="17">
                  <c:v>2.6915264999999994E-3</c:v>
                </c:pt>
                <c:pt idx="18">
                  <c:v>1.8490652999999996E-2</c:v>
                </c:pt>
                <c:pt idx="19">
                  <c:v>7.1026807499999983E-2</c:v>
                </c:pt>
                <c:pt idx="20">
                  <c:v>0.13349047949999995</c:v>
                </c:pt>
                <c:pt idx="21">
                  <c:v>0.14244982199999998</c:v>
                </c:pt>
                <c:pt idx="22">
                  <c:v>0.11053579499999998</c:v>
                </c:pt>
                <c:pt idx="23">
                  <c:v>7.7181421499999986E-2</c:v>
                </c:pt>
                <c:pt idx="24">
                  <c:v>5.5428763499999985E-2</c:v>
                </c:pt>
                <c:pt idx="25">
                  <c:v>4.0495036499999991E-2</c:v>
                </c:pt>
                <c:pt idx="26">
                  <c:v>2.8678832999999994E-2</c:v>
                </c:pt>
                <c:pt idx="27">
                  <c:v>1.9219018499999994E-2</c:v>
                </c:pt>
                <c:pt idx="28">
                  <c:v>1.2858853499999996E-2</c:v>
                </c:pt>
                <c:pt idx="29">
                  <c:v>8.7969869999999992E-3</c:v>
                </c:pt>
                <c:pt idx="30">
                  <c:v>6.1709984999999993E-3</c:v>
                </c:pt>
                <c:pt idx="31">
                  <c:v>4.2733754999999991E-3</c:v>
                </c:pt>
                <c:pt idx="32">
                  <c:v>2.9104829999999993E-3</c:v>
                </c:pt>
                <c:pt idx="33">
                  <c:v>2.0644469999999996E-3</c:v>
                </c:pt>
                <c:pt idx="34">
                  <c:v>1.4775839999999997E-3</c:v>
                </c:pt>
                <c:pt idx="35">
                  <c:v>1.0709504999999997E-3</c:v>
                </c:pt>
                <c:pt idx="36">
                  <c:v>5.8686299999999986E-4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'spectral diagram'!$E$27</c:f>
              <c:strCache>
                <c:ptCount val="1"/>
                <c:pt idx="0">
                  <c:v>530</c:v>
                </c:pt>
              </c:strCache>
            </c:strRef>
          </c:tx>
          <c:spPr>
            <a:solidFill>
              <a:schemeClr val="accent1">
                <a:tint val="8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diagram'!$F$27:$BJ$27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1.0027599999999999E-4</c:v>
                </c:pt>
                <c:pt idx="17">
                  <c:v>6.8376879999999991E-4</c:v>
                </c:pt>
                <c:pt idx="18">
                  <c:v>4.6974575999999997E-3</c:v>
                </c:pt>
                <c:pt idx="19">
                  <c:v>1.8044003999999995E-2</c:v>
                </c:pt>
                <c:pt idx="20">
                  <c:v>3.39125864E-2</c:v>
                </c:pt>
                <c:pt idx="21">
                  <c:v>3.6188662400000002E-2</c:v>
                </c:pt>
                <c:pt idx="22">
                  <c:v>2.8081063999999999E-2</c:v>
                </c:pt>
                <c:pt idx="23">
                  <c:v>1.9607552800000001E-2</c:v>
                </c:pt>
                <c:pt idx="24">
                  <c:v>1.4081399199999999E-2</c:v>
                </c:pt>
                <c:pt idx="25">
                  <c:v>1.02875608E-2</c:v>
                </c:pt>
                <c:pt idx="26">
                  <c:v>7.2857135999999994E-3</c:v>
                </c:pt>
                <c:pt idx="27">
                  <c:v>4.8824951999999989E-3</c:v>
                </c:pt>
                <c:pt idx="28">
                  <c:v>3.2667271999999997E-3</c:v>
                </c:pt>
                <c:pt idx="29">
                  <c:v>2.2348303999999999E-3</c:v>
                </c:pt>
                <c:pt idx="30">
                  <c:v>1.5677111999999999E-3</c:v>
                </c:pt>
                <c:pt idx="31">
                  <c:v>1.0856296000000001E-3</c:v>
                </c:pt>
                <c:pt idx="32">
                  <c:v>7.3939359999999996E-4</c:v>
                </c:pt>
                <c:pt idx="33">
                  <c:v>5.2446239999999998E-4</c:v>
                </c:pt>
                <c:pt idx="34">
                  <c:v>3.7537280000000001E-4</c:v>
                </c:pt>
                <c:pt idx="35">
                  <c:v>2.7206959999999999E-4</c:v>
                </c:pt>
                <c:pt idx="36">
                  <c:v>1.490896E-4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'spectral diagram'!$E$28</c:f>
              <c:strCache>
                <c:ptCount val="1"/>
                <c:pt idx="0">
                  <c:v>540</c:v>
                </c:pt>
              </c:strCache>
            </c:strRef>
          </c:tx>
          <c:spPr>
            <a:solidFill>
              <a:schemeClr val="accent1">
                <a:tint val="9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diagram'!$F$28:$BJ$28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3.5695499999999997E-5</c:v>
                </c:pt>
                <c:pt idx="17">
                  <c:v>2.4340290000000002E-4</c:v>
                </c:pt>
                <c:pt idx="18">
                  <c:v>1.6721658E-3</c:v>
                </c:pt>
                <c:pt idx="19">
                  <c:v>6.4231695E-3</c:v>
                </c:pt>
                <c:pt idx="20">
                  <c:v>1.20719487E-2</c:v>
                </c:pt>
                <c:pt idx="21">
                  <c:v>1.2882169200000002E-2</c:v>
                </c:pt>
                <c:pt idx="22">
                  <c:v>9.9960870000000007E-3</c:v>
                </c:pt>
                <c:pt idx="23">
                  <c:v>6.9797499000000011E-3</c:v>
                </c:pt>
                <c:pt idx="24">
                  <c:v>5.0125910999999999E-3</c:v>
                </c:pt>
                <c:pt idx="25">
                  <c:v>3.6620889000000003E-3</c:v>
                </c:pt>
                <c:pt idx="26">
                  <c:v>2.5935138000000003E-3</c:v>
                </c:pt>
                <c:pt idx="27">
                  <c:v>1.7380340999999999E-3</c:v>
                </c:pt>
                <c:pt idx="28">
                  <c:v>1.1628650999999999E-3</c:v>
                </c:pt>
                <c:pt idx="29">
                  <c:v>7.9553820000000011E-4</c:v>
                </c:pt>
                <c:pt idx="30">
                  <c:v>5.5806210000000005E-4</c:v>
                </c:pt>
                <c:pt idx="31">
                  <c:v>3.8645430000000004E-4</c:v>
                </c:pt>
                <c:pt idx="32">
                  <c:v>2.632038E-4</c:v>
                </c:pt>
                <c:pt idx="33">
                  <c:v>1.8669420000000001E-4</c:v>
                </c:pt>
                <c:pt idx="34">
                  <c:v>1.3362240000000002E-4</c:v>
                </c:pt>
                <c:pt idx="35">
                  <c:v>9.6849300000000015E-5</c:v>
                </c:pt>
                <c:pt idx="36">
                  <c:v>5.3071800000000002E-5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'spectral diagram'!$E$29</c:f>
              <c:strCache>
                <c:ptCount val="1"/>
                <c:pt idx="0">
                  <c:v>550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diagram'!$F$29:$BJ$29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2.5704999999999998E-6</c:v>
                </c:pt>
                <c:pt idx="17">
                  <c:v>1.7527899999999999E-5</c:v>
                </c:pt>
                <c:pt idx="18">
                  <c:v>1.2041580000000001E-4</c:v>
                </c:pt>
                <c:pt idx="19">
                  <c:v>4.6254449999999996E-4</c:v>
                </c:pt>
                <c:pt idx="20">
                  <c:v>8.6932369999999999E-4</c:v>
                </c:pt>
                <c:pt idx="21">
                  <c:v>9.2766920000000017E-4</c:v>
                </c:pt>
                <c:pt idx="22">
                  <c:v>7.1983699999999997E-4</c:v>
                </c:pt>
                <c:pt idx="23">
                  <c:v>5.026249E-4</c:v>
                </c:pt>
                <c:pt idx="24">
                  <c:v>3.6096609999999998E-4</c:v>
                </c:pt>
                <c:pt idx="25">
                  <c:v>2.6371390000000004E-4</c:v>
                </c:pt>
                <c:pt idx="26">
                  <c:v>1.867638E-4</c:v>
                </c:pt>
                <c:pt idx="27">
                  <c:v>1.2515909999999999E-4</c:v>
                </c:pt>
                <c:pt idx="28">
                  <c:v>8.3740100000000001E-5</c:v>
                </c:pt>
                <c:pt idx="29">
                  <c:v>5.7288200000000005E-5</c:v>
                </c:pt>
                <c:pt idx="30">
                  <c:v>4.0187100000000007E-5</c:v>
                </c:pt>
                <c:pt idx="31">
                  <c:v>2.7829300000000001E-5</c:v>
                </c:pt>
                <c:pt idx="32">
                  <c:v>1.8953799999999998E-5</c:v>
                </c:pt>
                <c:pt idx="33">
                  <c:v>1.3444200000000001E-5</c:v>
                </c:pt>
                <c:pt idx="34">
                  <c:v>9.6224000000000012E-6</c:v>
                </c:pt>
                <c:pt idx="35">
                  <c:v>6.9743000000000003E-6</c:v>
                </c:pt>
                <c:pt idx="36">
                  <c:v>3.8218000000000004E-6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'spectral diagram'!$E$30</c:f>
              <c:strCache>
                <c:ptCount val="1"/>
                <c:pt idx="0">
                  <c:v>560</c:v>
                </c:pt>
              </c:strCache>
            </c:strRef>
          </c:tx>
          <c:spPr>
            <a:solidFill>
              <a:schemeClr val="accent1">
                <a:tint val="9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diagram'!$F$30:$BJ$30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'spectral diagram'!$E$31</c:f>
              <c:strCache>
                <c:ptCount val="1"/>
                <c:pt idx="0">
                  <c:v>570</c:v>
                </c:pt>
              </c:strCache>
            </c:strRef>
          </c:tx>
          <c:spPr>
            <a:solidFill>
              <a:schemeClr val="accent1">
                <a:tint val="9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diagram'!$F$31:$BJ$31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'spectral diagram'!$E$32</c:f>
              <c:strCache>
                <c:ptCount val="1"/>
                <c:pt idx="0">
                  <c:v>580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diagram'!$F$32:$BJ$32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'spectral diagram'!$E$33</c:f>
              <c:strCache>
                <c:ptCount val="1"/>
                <c:pt idx="0">
                  <c:v>590</c:v>
                </c:pt>
              </c:strCache>
            </c:strRef>
          </c:tx>
          <c:spPr>
            <a:solidFill>
              <a:schemeClr val="accent1">
                <a:shade val="9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diagram'!$F$33:$BJ$33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'spectral diagram'!$E$34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>
                <a:shade val="9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diagram'!$F$34:$BJ$34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'spectral diagram'!$E$35</c:f>
              <c:strCache>
                <c:ptCount val="1"/>
                <c:pt idx="0">
                  <c:v>610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diagram'!$F$35:$BJ$35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'spectral diagram'!$E$36</c:f>
              <c:strCache>
                <c:ptCount val="1"/>
                <c:pt idx="0">
                  <c:v>620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diagram'!$F$36:$BJ$36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'spectral diagram'!$E$37</c:f>
              <c:strCache>
                <c:ptCount val="1"/>
                <c:pt idx="0">
                  <c:v>630</c:v>
                </c:pt>
              </c:strCache>
            </c:strRef>
          </c:tx>
          <c:spPr>
            <a:solidFill>
              <a:schemeClr val="accent1">
                <a:shade val="8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diagram'!$F$37:$BJ$37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'spectral diagram'!$E$38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accent1">
                <a:shade val="8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diagram'!$F$38:$BJ$38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'spectral diagram'!$E$39</c:f>
              <c:strCache>
                <c:ptCount val="1"/>
                <c:pt idx="0">
                  <c:v>650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diagram'!$F$39:$BJ$39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'spectral diagram'!$E$40</c:f>
              <c:strCache>
                <c:ptCount val="1"/>
                <c:pt idx="0">
                  <c:v>660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diagram'!$F$40:$BJ$40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'spectral diagram'!$E$41</c:f>
              <c:strCache>
                <c:ptCount val="1"/>
                <c:pt idx="0">
                  <c:v>670</c:v>
                </c:pt>
              </c:strCache>
            </c:strRef>
          </c:tx>
          <c:spPr>
            <a:solidFill>
              <a:schemeClr val="accent1">
                <a:shade val="7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diagram'!$F$41:$BJ$41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'spectral diagram'!$E$42</c:f>
              <c:strCache>
                <c:ptCount val="1"/>
                <c:pt idx="0">
                  <c:v>680</c:v>
                </c:pt>
              </c:strCache>
            </c:strRef>
          </c:tx>
          <c:spPr>
            <a:solidFill>
              <a:schemeClr val="accent1">
                <a:shade val="75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diagram'!$F$42:$BJ$42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'spectral diagram'!$E$43</c:f>
              <c:strCache>
                <c:ptCount val="1"/>
                <c:pt idx="0">
                  <c:v>690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diagram'!$F$43:$BJ$43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'spectral diagram'!$E$44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1">
                <a:shade val="7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diagram'!$F$44:$BJ$44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'spectral diagram'!$E$45</c:f>
              <c:strCache>
                <c:ptCount val="1"/>
                <c:pt idx="0">
                  <c:v>710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diagram'!$F$45:$BJ$45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'spectral diagram'!$E$46</c:f>
              <c:strCache>
                <c:ptCount val="1"/>
                <c:pt idx="0">
                  <c:v>720</c:v>
                </c:pt>
              </c:strCache>
            </c:strRef>
          </c:tx>
          <c:spPr>
            <a:solidFill>
              <a:schemeClr val="accent1">
                <a:shade val="6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diagram'!$F$46:$BJ$46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'spectral diagram'!$E$47</c:f>
              <c:strCache>
                <c:ptCount val="1"/>
                <c:pt idx="0">
                  <c:v>730</c:v>
                </c:pt>
              </c:strCache>
            </c:strRef>
          </c:tx>
          <c:spPr>
            <a:solidFill>
              <a:schemeClr val="accent1">
                <a:shade val="63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diagram'!$F$47:$BJ$47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'spectral diagram'!$E$48</c:f>
              <c:strCache>
                <c:ptCount val="1"/>
                <c:pt idx="0">
                  <c:v>740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diagram'!$F$48:$BJ$48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'spectral diagram'!$E$49</c:f>
              <c:strCache>
                <c:ptCount val="1"/>
                <c:pt idx="0">
                  <c:v>750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diagram'!$F$49:$BJ$49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'spectral diagram'!$E$50</c:f>
              <c:strCache>
                <c:ptCount val="1"/>
                <c:pt idx="0">
                  <c:v>760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diagram'!$F$50:$BJ$50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'spectral diagram'!$E$51</c:f>
              <c:strCache>
                <c:ptCount val="1"/>
                <c:pt idx="0">
                  <c:v>770</c:v>
                </c:pt>
              </c:strCache>
            </c:strRef>
          </c:tx>
          <c:spPr>
            <a:solidFill>
              <a:schemeClr val="accent1">
                <a:shade val="5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diagram'!$F$51:$BJ$51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'spectral diagram'!$E$52</c:f>
              <c:strCache>
                <c:ptCount val="1"/>
                <c:pt idx="0">
                  <c:v>780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diagram'!$F$52:$BJ$52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'spectral diagram'!$E$53</c:f>
              <c:strCache>
                <c:ptCount val="1"/>
                <c:pt idx="0">
                  <c:v>790</c:v>
                </c:pt>
              </c:strCache>
            </c:strRef>
          </c:tx>
          <c:spPr>
            <a:solidFill>
              <a:schemeClr val="accent1">
                <a:shade val="4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diagram'!$F$53:$BJ$53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'spectral diagram'!$E$54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>
                <a:shade val="46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diagram'!$F$54:$BJ$54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'spectral diagram'!$E$55</c:f>
              <c:strCache>
                <c:ptCount val="1"/>
                <c:pt idx="0">
                  <c:v>810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diagram'!$F$55:$BJ$55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'spectral diagram'!$E$56</c:f>
              <c:strCache>
                <c:ptCount val="1"/>
                <c:pt idx="0">
                  <c:v>820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diagram'!$F$56:$BJ$56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'spectral diagram'!$E$57</c:f>
              <c:strCache>
                <c:ptCount val="1"/>
                <c:pt idx="0">
                  <c:v>830</c:v>
                </c:pt>
              </c:strCache>
            </c:strRef>
          </c:tx>
          <c:spPr>
            <a:solidFill>
              <a:schemeClr val="accent1">
                <a:shade val="39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diagram'!$F$57:$BJ$57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'spectral diagram'!$E$58</c:f>
              <c:strCache>
                <c:ptCount val="1"/>
                <c:pt idx="0">
                  <c:v>840</c:v>
                </c:pt>
              </c:strCache>
            </c:strRef>
          </c:tx>
          <c:spPr>
            <a:solidFill>
              <a:schemeClr val="accent1">
                <a:shade val="37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diagram'!$F$58:$BJ$58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'spectral diagram'!$E$59</c:f>
              <c:strCache>
                <c:ptCount val="1"/>
                <c:pt idx="0">
                  <c:v>850</c:v>
                </c:pt>
              </c:strCache>
            </c:strRef>
          </c:tx>
          <c:spPr>
            <a:solidFill>
              <a:schemeClr val="accent1">
                <a:shade val="34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diagram'!$F$59:$BJ$59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'spectral diagram'!$E$60</c:f>
              <c:strCache>
                <c:ptCount val="1"/>
                <c:pt idx="0">
                  <c:v>860</c:v>
                </c:pt>
              </c:strCache>
            </c:strRef>
          </c:tx>
          <c:spPr>
            <a:solidFill>
              <a:schemeClr val="accent1">
                <a:shade val="32000"/>
              </a:schemeClr>
            </a:solidFill>
            <a:ln/>
            <a:effectLst/>
            <a:sp3d prstMaterial="flat"/>
          </c:spPr>
          <c:cat>
            <c:numRef>
              <c:f>'spectral diagram'!$F$3:$BJ$3</c:f>
              <c:numCache>
                <c:formatCode>General</c:formatCode>
                <c:ptCount val="57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</c:numCache>
            </c:numRef>
          </c:cat>
          <c:val>
            <c:numRef>
              <c:f>'spectral diagram'!$F$60:$BJ$60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>
                  <a:tint val="37000"/>
                </a:schemeClr>
              </a:solidFill>
              <a:ln/>
              <a:effectLst/>
              <a:sp3d prstMaterial="flat"/>
            </c:spPr>
          </c:bandFmt>
          <c:bandFmt>
            <c:idx val="1"/>
            <c:spPr>
              <a:solidFill>
                <a:schemeClr val="accent1">
                  <a:tint val="44000"/>
                </a:schemeClr>
              </a:solidFill>
              <a:ln/>
              <a:effectLst/>
              <a:sp3d prstMaterial="flat"/>
            </c:spPr>
          </c:bandFmt>
          <c:bandFmt>
            <c:idx val="2"/>
            <c:spPr>
              <a:solidFill>
                <a:schemeClr val="accent1">
                  <a:tint val="51000"/>
                </a:schemeClr>
              </a:solidFill>
              <a:ln/>
              <a:effectLst/>
              <a:sp3d prstMaterial="flat"/>
            </c:spPr>
          </c:bandFmt>
          <c:bandFmt>
            <c:idx val="3"/>
            <c:spPr>
              <a:solidFill>
                <a:schemeClr val="accent1">
                  <a:tint val="58000"/>
                </a:schemeClr>
              </a:solidFill>
              <a:ln/>
              <a:effectLst/>
              <a:sp3d prstMaterial="flat"/>
            </c:spPr>
          </c:bandFmt>
          <c:bandFmt>
            <c:idx val="4"/>
            <c:spPr>
              <a:solidFill>
                <a:schemeClr val="accent1">
                  <a:tint val="65000"/>
                </a:schemeClr>
              </a:solidFill>
              <a:ln/>
              <a:effectLst/>
              <a:sp3d prstMaterial="flat"/>
            </c:spPr>
          </c:bandFmt>
          <c:bandFmt>
            <c:idx val="5"/>
            <c:spPr>
              <a:solidFill>
                <a:schemeClr val="accent1">
                  <a:tint val="72000"/>
                </a:schemeClr>
              </a:solidFill>
              <a:ln/>
              <a:effectLst/>
              <a:sp3d prstMaterial="flat"/>
            </c:spPr>
          </c:bandFmt>
          <c:bandFmt>
            <c:idx val="6"/>
            <c:spPr>
              <a:solidFill>
                <a:schemeClr val="accent1">
                  <a:tint val="79000"/>
                </a:schemeClr>
              </a:solidFill>
              <a:ln/>
              <a:effectLst/>
              <a:sp3d prstMaterial="flat"/>
            </c:spPr>
          </c:bandFmt>
          <c:bandFmt>
            <c:idx val="7"/>
            <c:spPr>
              <a:solidFill>
                <a:schemeClr val="accent1">
                  <a:tint val="86000"/>
                </a:schemeClr>
              </a:solidFill>
              <a:ln/>
              <a:effectLst/>
              <a:sp3d prstMaterial="flat"/>
            </c:spPr>
          </c:bandFmt>
          <c:bandFmt>
            <c:idx val="8"/>
            <c:spPr>
              <a:solidFill>
                <a:schemeClr val="accent1">
                  <a:tint val="93000"/>
                </a:schemeClr>
              </a:solidFill>
              <a:ln/>
              <a:effectLst/>
              <a:sp3d prstMaterial="flat"/>
            </c:spPr>
          </c:bandFmt>
          <c:bandFmt>
            <c:idx val="9"/>
            <c:spPr>
              <a:solidFill>
                <a:schemeClr val="accent1"/>
              </a:solidFill>
              <a:ln/>
              <a:effectLst/>
              <a:sp3d prstMaterial="flat"/>
            </c:spPr>
          </c:bandFmt>
          <c:bandFmt>
            <c:idx val="10"/>
            <c:spPr>
              <a:solidFill>
                <a:schemeClr val="accent1">
                  <a:shade val="93000"/>
                </a:schemeClr>
              </a:solidFill>
              <a:ln/>
              <a:effectLst/>
              <a:sp3d prstMaterial="flat"/>
            </c:spPr>
          </c:bandFmt>
          <c:bandFmt>
            <c:idx val="11"/>
            <c:spPr>
              <a:solidFill>
                <a:schemeClr val="accent1">
                  <a:shade val="86000"/>
                </a:schemeClr>
              </a:solidFill>
              <a:ln/>
              <a:effectLst/>
              <a:sp3d prstMaterial="flat"/>
            </c:spPr>
          </c:bandFmt>
          <c:bandFmt>
            <c:idx val="12"/>
            <c:spPr>
              <a:solidFill>
                <a:schemeClr val="accent1">
                  <a:shade val="79000"/>
                </a:schemeClr>
              </a:solidFill>
              <a:ln/>
              <a:effectLst/>
              <a:sp3d prstMaterial="flat"/>
            </c:spPr>
          </c:bandFmt>
          <c:bandFmt>
            <c:idx val="13"/>
            <c:spPr>
              <a:solidFill>
                <a:schemeClr val="accent1">
                  <a:shade val="72000"/>
                </a:schemeClr>
              </a:solidFill>
              <a:ln/>
              <a:effectLst/>
              <a:sp3d prstMaterial="flat"/>
            </c:spPr>
          </c:bandFmt>
          <c:bandFmt>
            <c:idx val="14"/>
            <c:spPr>
              <a:solidFill>
                <a:schemeClr val="accent1">
                  <a:shade val="65000"/>
                </a:schemeClr>
              </a:solidFill>
              <a:ln/>
              <a:effectLst/>
              <a:sp3d prstMaterial="flat"/>
            </c:spPr>
          </c:bandFmt>
          <c:bandFmt>
            <c:idx val="15"/>
            <c:spPr>
              <a:solidFill>
                <a:schemeClr val="accent1">
                  <a:shade val="58000"/>
                </a:schemeClr>
              </a:solidFill>
              <a:ln/>
              <a:effectLst/>
              <a:sp3d prstMaterial="flat"/>
            </c:spPr>
          </c:bandFmt>
          <c:bandFmt>
            <c:idx val="16"/>
            <c:spPr>
              <a:solidFill>
                <a:schemeClr val="accent1">
                  <a:shade val="51000"/>
                </a:schemeClr>
              </a:solidFill>
              <a:ln/>
              <a:effectLst/>
              <a:sp3d prstMaterial="flat"/>
            </c:spPr>
          </c:bandFmt>
          <c:bandFmt>
            <c:idx val="17"/>
            <c:spPr>
              <a:solidFill>
                <a:schemeClr val="accent1">
                  <a:shade val="44000"/>
                </a:schemeClr>
              </a:solidFill>
              <a:ln/>
              <a:effectLst/>
              <a:sp3d prstMaterial="flat"/>
            </c:spPr>
          </c:bandFmt>
        </c:bandFmts>
        <c:axId val="255435592"/>
        <c:axId val="255435984"/>
        <c:axId val="253958576"/>
      </c:surfaceChart>
      <c:catAx>
        <c:axId val="25543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5984"/>
        <c:crosses val="autoZero"/>
        <c:auto val="1"/>
        <c:lblAlgn val="ctr"/>
        <c:lblOffset val="100"/>
        <c:noMultiLvlLbl val="0"/>
      </c:catAx>
      <c:valAx>
        <c:axId val="255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5592"/>
        <c:crosses val="autoZero"/>
        <c:crossBetween val="midCat"/>
        <c:majorUnit val="5.000000000000001E-2"/>
      </c:valAx>
      <c:serAx>
        <c:axId val="253958576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excitation</a:t>
                </a:r>
              </a:p>
            </c:rich>
          </c:tx>
          <c:layout>
            <c:manualLayout>
              <c:xMode val="edge"/>
              <c:yMode val="edge"/>
              <c:x val="4.021688078463876E-2"/>
              <c:y val="0.4291749781277340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598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PMT'!$D$3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PMT'!$D$4:$D$28</c:f>
              <c:numCache>
                <c:formatCode>General</c:formatCode>
                <c:ptCount val="25"/>
                <c:pt idx="0">
                  <c:v>4.7538310400000006</c:v>
                </c:pt>
                <c:pt idx="1">
                  <c:v>3.1569406399999997</c:v>
                </c:pt>
                <c:pt idx="2">
                  <c:v>2.2603862399999999</c:v>
                </c:pt>
                <c:pt idx="3">
                  <c:v>0.97140539999999975</c:v>
                </c:pt>
                <c:pt idx="4">
                  <c:v>0.30710147999999993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PMT'!$E$3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PMT'!$E$4:$E$28</c:f>
              <c:numCache>
                <c:formatCode>General</c:formatCode>
                <c:ptCount val="25"/>
                <c:pt idx="0">
                  <c:v>33.030256499999986</c:v>
                </c:pt>
                <c:pt idx="1">
                  <c:v>7.8344279999999982</c:v>
                </c:pt>
                <c:pt idx="2">
                  <c:v>1.4932395000000005</c:v>
                </c:pt>
                <c:pt idx="3">
                  <c:v>0.23007150000000004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PMT'!$F$3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PMT'!$F$4:$F$28</c:f>
              <c:numCache>
                <c:formatCode>General</c:formatCode>
                <c:ptCount val="25"/>
                <c:pt idx="0">
                  <c:v>0.33580261</c:v>
                </c:pt>
                <c:pt idx="1">
                  <c:v>2.4953689799999994</c:v>
                </c:pt>
                <c:pt idx="2">
                  <c:v>27.340750710000005</c:v>
                </c:pt>
                <c:pt idx="3">
                  <c:v>20.220497959999996</c:v>
                </c:pt>
                <c:pt idx="4">
                  <c:v>18.977572770000002</c:v>
                </c:pt>
                <c:pt idx="5">
                  <c:v>3.6031980399999997</c:v>
                </c:pt>
                <c:pt idx="6">
                  <c:v>2.9104685999999997</c:v>
                </c:pt>
                <c:pt idx="7">
                  <c:v>31.888829700000009</c:v>
                </c:pt>
                <c:pt idx="8">
                  <c:v>23.584137200000001</c:v>
                </c:pt>
                <c:pt idx="9">
                  <c:v>22.134453900000004</c:v>
                </c:pt>
                <c:pt idx="10">
                  <c:v>4.2025828000000001</c:v>
                </c:pt>
                <c:pt idx="11">
                  <c:v>18.304912080000005</c:v>
                </c:pt>
                <c:pt idx="12">
                  <c:v>13.537830079999999</c:v>
                </c:pt>
                <c:pt idx="13">
                  <c:v>12.705678960000002</c:v>
                </c:pt>
                <c:pt idx="14">
                  <c:v>2.41237792</c:v>
                </c:pt>
                <c:pt idx="15">
                  <c:v>9.8320540500000035</c:v>
                </c:pt>
                <c:pt idx="16">
                  <c:v>7.2715277999999994</c:v>
                </c:pt>
                <c:pt idx="17">
                  <c:v>6.824557350000001</c:v>
                </c:pt>
                <c:pt idx="18">
                  <c:v>1.2957521999999999</c:v>
                </c:pt>
                <c:pt idx="19">
                  <c:v>0.94574471999999998</c:v>
                </c:pt>
                <c:pt idx="20">
                  <c:v>0.88761114000000019</c:v>
                </c:pt>
                <c:pt idx="21">
                  <c:v>0.16852728</c:v>
                </c:pt>
                <c:pt idx="22">
                  <c:v>0.15630888000000004</c:v>
                </c:pt>
                <c:pt idx="23">
                  <c:v>2.9677759999999997E-2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PMT'!$G$3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PMT'!$G$4:$G$28</c:f>
              <c:numCache>
                <c:formatCode>General</c:formatCode>
                <c:ptCount val="25"/>
                <c:pt idx="0">
                  <c:v>2.5186000000000002E-4</c:v>
                </c:pt>
                <c:pt idx="1">
                  <c:v>5.226095E-2</c:v>
                </c:pt>
                <c:pt idx="2">
                  <c:v>0.93714535999999971</c:v>
                </c:pt>
                <c:pt idx="3">
                  <c:v>0.48769347999999996</c:v>
                </c:pt>
                <c:pt idx="4">
                  <c:v>0.12660077</c:v>
                </c:pt>
                <c:pt idx="5">
                  <c:v>2.0611399999999999E-3</c:v>
                </c:pt>
                <c:pt idx="6">
                  <c:v>0.42052780000000006</c:v>
                </c:pt>
                <c:pt idx="7">
                  <c:v>7.5409206399999986</c:v>
                </c:pt>
                <c:pt idx="8">
                  <c:v>3.9243195200000001</c:v>
                </c:pt>
                <c:pt idx="9">
                  <c:v>1.0187174800000001</c:v>
                </c:pt>
                <c:pt idx="10">
                  <c:v>1.658536E-2</c:v>
                </c:pt>
                <c:pt idx="11">
                  <c:v>16.573251599999995</c:v>
                </c:pt>
                <c:pt idx="12">
                  <c:v>8.6247737999999998</c:v>
                </c:pt>
                <c:pt idx="13">
                  <c:v>2.2389124499999999</c:v>
                </c:pt>
                <c:pt idx="14">
                  <c:v>3.6450900000000001E-2</c:v>
                </c:pt>
                <c:pt idx="15">
                  <c:v>27.414236639999991</c:v>
                </c:pt>
                <c:pt idx="16">
                  <c:v>14.266457519999999</c:v>
                </c:pt>
                <c:pt idx="17">
                  <c:v>3.70344198</c:v>
                </c:pt>
                <c:pt idx="18">
                  <c:v>6.0294359999999998E-2</c:v>
                </c:pt>
                <c:pt idx="19">
                  <c:v>9.3686486799999997</c:v>
                </c:pt>
                <c:pt idx="20">
                  <c:v>2.4320155699999999</c:v>
                </c:pt>
                <c:pt idx="21">
                  <c:v>3.9594739999999996E-2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PMT'!$H$3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PMT'!$H$4:$H$28</c:f>
              <c:numCache>
                <c:formatCode>General</c:formatCode>
                <c:ptCount val="25"/>
                <c:pt idx="0">
                  <c:v>0</c:v>
                </c:pt>
                <c:pt idx="1">
                  <c:v>3.9200000000000015E-4</c:v>
                </c:pt>
                <c:pt idx="2">
                  <c:v>0.38822240000000008</c:v>
                </c:pt>
                <c:pt idx="3">
                  <c:v>0.41218080000000012</c:v>
                </c:pt>
                <c:pt idx="4">
                  <c:v>0.22159680000000007</c:v>
                </c:pt>
                <c:pt idx="5">
                  <c:v>3.0368000000000005E-3</c:v>
                </c:pt>
                <c:pt idx="6">
                  <c:v>2.5921000000000008E-3</c:v>
                </c:pt>
                <c:pt idx="7">
                  <c:v>2.5671206200000003</c:v>
                </c:pt>
                <c:pt idx="8">
                  <c:v>2.7255455400000006</c:v>
                </c:pt>
                <c:pt idx="9">
                  <c:v>1.4653088400000005</c:v>
                </c:pt>
                <c:pt idx="10">
                  <c:v>2.0080840000000003E-2</c:v>
                </c:pt>
                <c:pt idx="11">
                  <c:v>6.8933739900000015</c:v>
                </c:pt>
                <c:pt idx="12">
                  <c:v>7.3187853300000025</c:v>
                </c:pt>
                <c:pt idx="13">
                  <c:v>3.9347281800000014</c:v>
                </c:pt>
                <c:pt idx="14">
                  <c:v>5.3922180000000014E-2</c:v>
                </c:pt>
                <c:pt idx="15">
                  <c:v>10.1665741</c:v>
                </c:pt>
                <c:pt idx="16">
                  <c:v>10.793984700000001</c:v>
                </c:pt>
                <c:pt idx="17">
                  <c:v>5.8030662000000017</c:v>
                </c:pt>
                <c:pt idx="18">
                  <c:v>7.9526200000000005E-2</c:v>
                </c:pt>
                <c:pt idx="19">
                  <c:v>24.568551810000006</c:v>
                </c:pt>
                <c:pt idx="20">
                  <c:v>13.208554260000003</c:v>
                </c:pt>
                <c:pt idx="21">
                  <c:v>0.18101226000000001</c:v>
                </c:pt>
                <c:pt idx="22">
                  <c:v>0.16342764000000004</c:v>
                </c:pt>
                <c:pt idx="23">
                  <c:v>2.2396400000000002E-3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PMT'!$I$3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PMT'!$I$4:$I$28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5.93912E-3</c:v>
                </c:pt>
                <c:pt idx="3">
                  <c:v>1.4204959999999999E-2</c:v>
                </c:pt>
                <c:pt idx="4">
                  <c:v>0.11920612</c:v>
                </c:pt>
                <c:pt idx="5">
                  <c:v>1.1340999999999999E-2</c:v>
                </c:pt>
                <c:pt idx="6">
                  <c:v>0</c:v>
                </c:pt>
                <c:pt idx="7">
                  <c:v>3.8199339999999998E-2</c:v>
                </c:pt>
                <c:pt idx="8">
                  <c:v>9.1363719999999982E-2</c:v>
                </c:pt>
                <c:pt idx="9">
                  <c:v>0.76671208999999996</c:v>
                </c:pt>
                <c:pt idx="10">
                  <c:v>7.2943249999999987E-2</c:v>
                </c:pt>
                <c:pt idx="11">
                  <c:v>0.10811898</c:v>
                </c:pt>
                <c:pt idx="12">
                  <c:v>0.25859483999999999</c:v>
                </c:pt>
                <c:pt idx="13">
                  <c:v>2.17009323</c:v>
                </c:pt>
                <c:pt idx="14">
                  <c:v>0.20645775</c:v>
                </c:pt>
                <c:pt idx="15">
                  <c:v>0.19234649999999998</c:v>
                </c:pt>
                <c:pt idx="16">
                  <c:v>0.46004699999999993</c:v>
                </c:pt>
                <c:pt idx="17">
                  <c:v>3.8606527499999994</c:v>
                </c:pt>
                <c:pt idx="18">
                  <c:v>0.36729374999999992</c:v>
                </c:pt>
                <c:pt idx="19">
                  <c:v>1.4640793999999999</c:v>
                </c:pt>
                <c:pt idx="20">
                  <c:v>12.286358049999999</c:v>
                </c:pt>
                <c:pt idx="21">
                  <c:v>1.16889625</c:v>
                </c:pt>
                <c:pt idx="22">
                  <c:v>20.099777369999998</c:v>
                </c:pt>
                <c:pt idx="23">
                  <c:v>1.9122472499999998</c:v>
                </c:pt>
                <c:pt idx="2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PMT'!$J$3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PMT'!$J$4:$J$28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0.53481712000000003</c:v>
                </c:pt>
                <c:pt idx="5">
                  <c:v>0.49803519999999984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1.9566479999999997E-2</c:v>
                </c:pt>
                <c:pt idx="10">
                  <c:v>1.8220799999999992E-2</c:v>
                </c:pt>
                <c:pt idx="11">
                  <c:v>0</c:v>
                </c:pt>
                <c:pt idx="12">
                  <c:v>0</c:v>
                </c:pt>
                <c:pt idx="13">
                  <c:v>5.0546739999999993E-2</c:v>
                </c:pt>
                <c:pt idx="14">
                  <c:v>4.7070399999999978E-2</c:v>
                </c:pt>
                <c:pt idx="15">
                  <c:v>0</c:v>
                </c:pt>
                <c:pt idx="16">
                  <c:v>0</c:v>
                </c:pt>
                <c:pt idx="17">
                  <c:v>8.6418619999999988E-2</c:v>
                </c:pt>
                <c:pt idx="18">
                  <c:v>8.0475199999999969E-2</c:v>
                </c:pt>
                <c:pt idx="19">
                  <c:v>0</c:v>
                </c:pt>
                <c:pt idx="20">
                  <c:v>0.41578769999999993</c:v>
                </c:pt>
                <c:pt idx="21">
                  <c:v>0.38719199999999981</c:v>
                </c:pt>
                <c:pt idx="22">
                  <c:v>2.6202777799999999</c:v>
                </c:pt>
                <c:pt idx="23">
                  <c:v>2.4400687999999993</c:v>
                </c:pt>
                <c:pt idx="24">
                  <c:v>0.60356399999999977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PMT'!$K$3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PMT'!$K$4:$K$28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0.52524287999999997</c:v>
                </c:pt>
                <c:pt idx="22">
                  <c:v>0</c:v>
                </c:pt>
                <c:pt idx="23">
                  <c:v>2.9180160000000002</c:v>
                </c:pt>
                <c:pt idx="24">
                  <c:v>31.13887824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PMT'!$L$3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PMT'!$L$4:$L$28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PMT'!$M$3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PMT'!$B$4:$C$28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PMT'!$M$4:$M$28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39032"/>
        <c:axId val="254047416"/>
      </c:lineChart>
      <c:catAx>
        <c:axId val="25293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7416"/>
        <c:crosses val="autoZero"/>
        <c:auto val="1"/>
        <c:lblAlgn val="ctr"/>
        <c:lblOffset val="100"/>
        <c:noMultiLvlLbl val="0"/>
      </c:catAx>
      <c:valAx>
        <c:axId val="254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3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PMT'!$AE$3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PMT'!$AE$4:$AE$28</c:f>
              <c:numCache>
                <c:formatCode>General</c:formatCode>
                <c:ptCount val="25"/>
                <c:pt idx="0">
                  <c:v>1</c:v>
                </c:pt>
                <c:pt idx="1">
                  <c:v>0.66408347571393689</c:v>
                </c:pt>
                <c:pt idx="2">
                  <c:v>0.4754872903518253</c:v>
                </c:pt>
                <c:pt idx="3">
                  <c:v>0.20434159140834748</c:v>
                </c:pt>
                <c:pt idx="4">
                  <c:v>6.4600840336134432E-2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PMT'!$AF$3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PMT'!$AF$4:$AF$28</c:f>
              <c:numCache>
                <c:formatCode>General</c:formatCode>
                <c:ptCount val="25"/>
                <c:pt idx="0">
                  <c:v>1</c:v>
                </c:pt>
                <c:pt idx="1">
                  <c:v>0.23718943871961762</c:v>
                </c:pt>
                <c:pt idx="2">
                  <c:v>4.5208232034165435E-2</c:v>
                </c:pt>
                <c:pt idx="3">
                  <c:v>6.965477243569094E-3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PMT'!$AG$3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PMT'!$AG$4:$AG$28</c:f>
              <c:numCache>
                <c:formatCode>General</c:formatCode>
                <c:ptCount val="25"/>
                <c:pt idx="0">
                  <c:v>1.0530414981017628E-2</c:v>
                </c:pt>
                <c:pt idx="1">
                  <c:v>7.8252134163455944E-2</c:v>
                </c:pt>
                <c:pt idx="2">
                  <c:v>0.85737704918032775</c:v>
                </c:pt>
                <c:pt idx="3">
                  <c:v>0.63409344746194907</c:v>
                </c:pt>
                <c:pt idx="4">
                  <c:v>0.59511662699870094</c:v>
                </c:pt>
                <c:pt idx="5">
                  <c:v>0.11299248275643049</c:v>
                </c:pt>
                <c:pt idx="6">
                  <c:v>9.1269219578791846E-2</c:v>
                </c:pt>
                <c:pt idx="7">
                  <c:v>1</c:v>
                </c:pt>
                <c:pt idx="8">
                  <c:v>0.73957361941068644</c:v>
                </c:pt>
                <c:pt idx="9">
                  <c:v>0.69411308311511966</c:v>
                </c:pt>
                <c:pt idx="10">
                  <c:v>0.13178855541380996</c:v>
                </c:pt>
                <c:pt idx="11">
                  <c:v>0.57402269861286248</c:v>
                </c:pt>
                <c:pt idx="12">
                  <c:v>0.4245320448370043</c:v>
                </c:pt>
                <c:pt idx="13">
                  <c:v>0.39843666511223513</c:v>
                </c:pt>
                <c:pt idx="14">
                  <c:v>7.5649622224925966E-2</c:v>
                </c:pt>
                <c:pt idx="15">
                  <c:v>0.30832282471626737</c:v>
                </c:pt>
                <c:pt idx="16">
                  <c:v>0.22802742742233645</c:v>
                </c:pt>
                <c:pt idx="17">
                  <c:v>0.21401090645857093</c:v>
                </c:pt>
                <c:pt idx="18">
                  <c:v>4.0633419670462211E-2</c:v>
                </c:pt>
                <c:pt idx="19">
                  <c:v>2.9657554977629039E-2</c:v>
                </c:pt>
                <c:pt idx="20">
                  <c:v>2.7834547343077942E-2</c:v>
                </c:pt>
                <c:pt idx="21">
                  <c:v>5.2848374049926311E-3</c:v>
                </c:pt>
                <c:pt idx="22">
                  <c:v>4.9016812931206438E-3</c:v>
                </c:pt>
                <c:pt idx="23">
                  <c:v>9.3066319081631238E-4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PMT'!$AH$3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PMT'!$AH$4:$AH$28</c:f>
              <c:numCache>
                <c:formatCode>General</c:formatCode>
                <c:ptCount val="25"/>
                <c:pt idx="0">
                  <c:v>9.1871972693382313E-6</c:v>
                </c:pt>
                <c:pt idx="1">
                  <c:v>1.906343433387683E-3</c:v>
                </c:pt>
                <c:pt idx="2">
                  <c:v>3.4184623570098431E-2</c:v>
                </c:pt>
                <c:pt idx="3">
                  <c:v>1.7789788802231633E-2</c:v>
                </c:pt>
                <c:pt idx="4">
                  <c:v>4.6180665784170466E-3</c:v>
                </c:pt>
                <c:pt idx="5">
                  <c:v>7.5185022551114912E-5</c:v>
                </c:pt>
                <c:pt idx="6">
                  <c:v>1.5339759611851085E-2</c:v>
                </c:pt>
                <c:pt idx="7">
                  <c:v>0.27507315775472202</c:v>
                </c:pt>
                <c:pt idx="8">
                  <c:v>0.1431489620350779</c:v>
                </c:pt>
                <c:pt idx="9">
                  <c:v>3.7160162195200207E-2</c:v>
                </c:pt>
                <c:pt idx="10">
                  <c:v>6.0499076511947724E-4</c:v>
                </c:pt>
                <c:pt idx="11">
                  <c:v>0.60454908220271353</c:v>
                </c:pt>
                <c:pt idx="12">
                  <c:v>0.31460930002390181</c:v>
                </c:pt>
                <c:pt idx="13">
                  <c:v>8.1669698828425979E-2</c:v>
                </c:pt>
                <c:pt idx="14">
                  <c:v>1.3296339591238027E-3</c:v>
                </c:pt>
                <c:pt idx="15">
                  <c:v>1</c:v>
                </c:pt>
                <c:pt idx="16">
                  <c:v>0.52040323819135181</c:v>
                </c:pt>
                <c:pt idx="17">
                  <c:v>0.13509192426669012</c:v>
                </c:pt>
                <c:pt idx="18">
                  <c:v>2.199381321164521E-3</c:v>
                </c:pt>
                <c:pt idx="19">
                  <c:v>0.34174391951991273</c:v>
                </c:pt>
                <c:pt idx="20">
                  <c:v>8.8713598045311121E-2</c:v>
                </c:pt>
                <c:pt idx="21">
                  <c:v>1.4443130596686936E-3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PMT'!$AI$3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PMT'!$AI$4:$AI$28</c:f>
              <c:numCache>
                <c:formatCode>General</c:formatCode>
                <c:ptCount val="25"/>
                <c:pt idx="0">
                  <c:v>0</c:v>
                </c:pt>
                <c:pt idx="1">
                  <c:v>1.5955356385330229E-5</c:v>
                </c:pt>
                <c:pt idx="2">
                  <c:v>1.5801598848898535E-2</c:v>
                </c:pt>
                <c:pt idx="3">
                  <c:v>1.6776764181608474E-2</c:v>
                </c:pt>
                <c:pt idx="4">
                  <c:v>9.01953040267537E-3</c:v>
                </c:pt>
                <c:pt idx="5">
                  <c:v>1.2360516905859906E-4</c:v>
                </c:pt>
                <c:pt idx="6">
                  <c:v>1.0550479409799614E-4</c:v>
                </c:pt>
                <c:pt idx="7">
                  <c:v>0.10448807238834154</c:v>
                </c:pt>
                <c:pt idx="8">
                  <c:v>0.11093635315088601</c:v>
                </c:pt>
                <c:pt idx="9">
                  <c:v>5.9641644787690892E-2</c:v>
                </c:pt>
                <c:pt idx="10">
                  <c:v>8.1733918039998622E-4</c:v>
                </c:pt>
                <c:pt idx="11">
                  <c:v>0.28057713956075458</c:v>
                </c:pt>
                <c:pt idx="12">
                  <c:v>0.29789241899968549</c:v>
                </c:pt>
                <c:pt idx="13">
                  <c:v>0.16015303671250455</c:v>
                </c:pt>
                <c:pt idx="14">
                  <c:v>2.1947642830967497E-3</c:v>
                </c:pt>
                <c:pt idx="15">
                  <c:v>0.41380436985553026</c:v>
                </c:pt>
                <c:pt idx="16">
                  <c:v>0.43934151200587179</c:v>
                </c:pt>
                <c:pt idx="17">
                  <c:v>0.23619895242006128</c:v>
                </c:pt>
                <c:pt idx="18">
                  <c:v>3.2369103647220624E-3</c:v>
                </c:pt>
                <c:pt idx="19">
                  <c:v>1</c:v>
                </c:pt>
                <c:pt idx="20">
                  <c:v>0.53762038406446877</c:v>
                </c:pt>
                <c:pt idx="21">
                  <c:v>7.3676406081991186E-3</c:v>
                </c:pt>
                <c:pt idx="22">
                  <c:v>6.6519036719730855E-3</c:v>
                </c:pt>
                <c:pt idx="23">
                  <c:v>9.1158812180716802E-5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PMT'!$AJ$3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PMT'!$AJ$4:$AJ$28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2.9548187975775579E-4</c:v>
                </c:pt>
                <c:pt idx="3">
                  <c:v>7.0672225560078437E-4</c:v>
                </c:pt>
                <c:pt idx="4">
                  <c:v>5.9307184256638364E-3</c:v>
                </c:pt>
                <c:pt idx="5">
                  <c:v>5.6423510525679022E-4</c:v>
                </c:pt>
                <c:pt idx="6">
                  <c:v>0</c:v>
                </c:pt>
                <c:pt idx="7">
                  <c:v>1.9004857266237472E-3</c:v>
                </c:pt>
                <c:pt idx="8">
                  <c:v>4.5455090530686802E-3</c:v>
                </c:pt>
                <c:pt idx="9">
                  <c:v>3.8145302601428767E-2</c:v>
                </c:pt>
                <c:pt idx="10">
                  <c:v>3.6290576088107186E-3</c:v>
                </c:pt>
                <c:pt idx="11">
                  <c:v>5.3791133110445994E-3</c:v>
                </c:pt>
                <c:pt idx="12">
                  <c:v>1.2865557425823369E-2</c:v>
                </c:pt>
                <c:pt idx="13">
                  <c:v>0.10796603315810757</c:v>
                </c:pt>
                <c:pt idx="14">
                  <c:v>1.0271643620697476E-2</c:v>
                </c:pt>
                <c:pt idx="15">
                  <c:v>9.5695836057909534E-3</c:v>
                </c:pt>
                <c:pt idx="16">
                  <c:v>2.2888163959798126E-2</c:v>
                </c:pt>
                <c:pt idx="17">
                  <c:v>0.19207440355843106</c:v>
                </c:pt>
                <c:pt idx="18">
                  <c:v>1.8273523295248319E-2</c:v>
                </c:pt>
                <c:pt idx="19">
                  <c:v>7.2840577935217199E-2</c:v>
                </c:pt>
                <c:pt idx="20">
                  <c:v>0.61126836500876125</c:v>
                </c:pt>
                <c:pt idx="21">
                  <c:v>5.8154686416807815E-2</c:v>
                </c:pt>
                <c:pt idx="22">
                  <c:v>1</c:v>
                </c:pt>
                <c:pt idx="23">
                  <c:v>9.5137732861366509E-2</c:v>
                </c:pt>
                <c:pt idx="2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PMT'!$AK$3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PMT'!$AK$4:$AK$28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0.20410703173615435</c:v>
                </c:pt>
                <c:pt idx="5">
                  <c:v>0.19006961925998542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7.4673304293714987E-3</c:v>
                </c:pt>
                <c:pt idx="10">
                  <c:v>6.9537665582921487E-3</c:v>
                </c:pt>
                <c:pt idx="11">
                  <c:v>0</c:v>
                </c:pt>
                <c:pt idx="12">
                  <c:v>0</c:v>
                </c:pt>
                <c:pt idx="13">
                  <c:v>1.9290603609209707E-2</c:v>
                </c:pt>
                <c:pt idx="14">
                  <c:v>1.7963896942254719E-2</c:v>
                </c:pt>
                <c:pt idx="15">
                  <c:v>0</c:v>
                </c:pt>
                <c:pt idx="16">
                  <c:v>0</c:v>
                </c:pt>
                <c:pt idx="17">
                  <c:v>3.2980709396390785E-2</c:v>
                </c:pt>
                <c:pt idx="18">
                  <c:v>3.0712468965790326E-2</c:v>
                </c:pt>
                <c:pt idx="19">
                  <c:v>0</c:v>
                </c:pt>
                <c:pt idx="20">
                  <c:v>0.15868077162414435</c:v>
                </c:pt>
                <c:pt idx="21">
                  <c:v>0.14776753936370815</c:v>
                </c:pt>
                <c:pt idx="22">
                  <c:v>1</c:v>
                </c:pt>
                <c:pt idx="23">
                  <c:v>0.93122523826462378</c:v>
                </c:pt>
                <c:pt idx="24">
                  <c:v>0.23034351724342744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PMT'!$AL$3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PMT'!$AL$4:$AL$28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1.6867752137753309E-2</c:v>
                </c:pt>
                <c:pt idx="22">
                  <c:v>0</c:v>
                </c:pt>
                <c:pt idx="23">
                  <c:v>9.3709734098629496E-2</c:v>
                </c:pt>
                <c:pt idx="24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PMT'!$AM$3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PMT'!$AM$4:$AM$28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PMT'!$AN$3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 PMT'!$AC$4:$AD$28</c:f>
              <c:multiLvlStrCache>
                <c:ptCount val="25"/>
                <c:lvl>
                  <c:pt idx="0">
                    <c:v>450/50</c:v>
                  </c:pt>
                  <c:pt idx="1">
                    <c:v>482/35</c:v>
                  </c:pt>
                  <c:pt idx="2">
                    <c:v>525/50</c:v>
                  </c:pt>
                  <c:pt idx="3">
                    <c:v>540/30</c:v>
                  </c:pt>
                  <c:pt idx="4">
                    <c:v>595/50</c:v>
                  </c:pt>
                  <c:pt idx="5">
                    <c:v>700/75</c:v>
                  </c:pt>
                  <c:pt idx="6">
                    <c:v>482/35</c:v>
                  </c:pt>
                  <c:pt idx="7">
                    <c:v>525/50</c:v>
                  </c:pt>
                  <c:pt idx="8">
                    <c:v>540/30</c:v>
                  </c:pt>
                  <c:pt idx="9">
                    <c:v>595/50</c:v>
                  </c:pt>
                  <c:pt idx="10">
                    <c:v>700/75</c:v>
                  </c:pt>
                  <c:pt idx="11">
                    <c:v>525/50</c:v>
                  </c:pt>
                  <c:pt idx="12">
                    <c:v>540/30</c:v>
                  </c:pt>
                  <c:pt idx="13">
                    <c:v>595/50</c:v>
                  </c:pt>
                  <c:pt idx="14">
                    <c:v>700/75</c:v>
                  </c:pt>
                  <c:pt idx="15">
                    <c:v>525/50</c:v>
                  </c:pt>
                  <c:pt idx="16">
                    <c:v>540/30</c:v>
                  </c:pt>
                  <c:pt idx="17">
                    <c:v>595/50</c:v>
                  </c:pt>
                  <c:pt idx="18">
                    <c:v>700/75</c:v>
                  </c:pt>
                  <c:pt idx="19">
                    <c:v>540/30</c:v>
                  </c:pt>
                  <c:pt idx="20">
                    <c:v>595/50</c:v>
                  </c:pt>
                  <c:pt idx="21">
                    <c:v>700/75</c:v>
                  </c:pt>
                  <c:pt idx="22">
                    <c:v>595/50</c:v>
                  </c:pt>
                  <c:pt idx="23">
                    <c:v>700/75</c:v>
                  </c:pt>
                  <c:pt idx="24">
                    <c:v>700/75</c:v>
                  </c:pt>
                </c:lvl>
                <c:lvl>
                  <c:pt idx="0">
                    <c:v>403</c:v>
                  </c:pt>
                  <c:pt idx="6">
                    <c:v>457</c:v>
                  </c:pt>
                  <c:pt idx="11">
                    <c:v>476</c:v>
                  </c:pt>
                  <c:pt idx="15">
                    <c:v>488</c:v>
                  </c:pt>
                  <c:pt idx="19">
                    <c:v>514</c:v>
                  </c:pt>
                  <c:pt idx="22">
                    <c:v>561</c:v>
                  </c:pt>
                  <c:pt idx="24">
                    <c:v>641</c:v>
                  </c:pt>
                </c:lvl>
              </c:multiLvlStrCache>
            </c:multiLvlStrRef>
          </c:cat>
          <c:val>
            <c:numRef>
              <c:f>'A1 PMT'!$AN$4:$AN$28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048200"/>
        <c:axId val="254048592"/>
      </c:lineChart>
      <c:catAx>
        <c:axId val="2540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8592"/>
        <c:crosses val="autoZero"/>
        <c:auto val="1"/>
        <c:lblAlgn val="ctr"/>
        <c:lblOffset val="100"/>
        <c:noMultiLvlLbl val="0"/>
      </c:catAx>
      <c:valAx>
        <c:axId val="25404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4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spectral'!$D$2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spectral'!$D$3:$D$196</c:f>
              <c:numCache>
                <c:formatCode>General</c:formatCode>
                <c:ptCount val="194"/>
                <c:pt idx="0">
                  <c:v>0.82200384000000004</c:v>
                </c:pt>
                <c:pt idx="1">
                  <c:v>0.96169808000000001</c:v>
                </c:pt>
                <c:pt idx="2">
                  <c:v>1.0191132000000001</c:v>
                </c:pt>
                <c:pt idx="3">
                  <c:v>1.0251012799999999</c:v>
                </c:pt>
                <c:pt idx="4">
                  <c:v>0.96504436000000005</c:v>
                </c:pt>
                <c:pt idx="5">
                  <c:v>0.86243892</c:v>
                </c:pt>
                <c:pt idx="6">
                  <c:v>0.75137972000000008</c:v>
                </c:pt>
                <c:pt idx="7">
                  <c:v>0.64041375999999994</c:v>
                </c:pt>
                <c:pt idx="8">
                  <c:v>0.5336332399999999</c:v>
                </c:pt>
                <c:pt idx="9">
                  <c:v>0.43501639999999997</c:v>
                </c:pt>
                <c:pt idx="10">
                  <c:v>0.34905947999999992</c:v>
                </c:pt>
                <c:pt idx="11">
                  <c:v>0.27792771999999999</c:v>
                </c:pt>
                <c:pt idx="12">
                  <c:v>0.21924867999999997</c:v>
                </c:pt>
                <c:pt idx="13">
                  <c:v>0.17174808000000003</c:v>
                </c:pt>
                <c:pt idx="14">
                  <c:v>0.13223504</c:v>
                </c:pt>
                <c:pt idx="15">
                  <c:v>9.9880759999999999E-2</c:v>
                </c:pt>
                <c:pt idx="16">
                  <c:v>7.4985680000000013E-2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spectral'!$E$2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spectral'!$E$3:$E$196</c:f>
              <c:numCache>
                <c:formatCode>General</c:formatCode>
                <c:ptCount val="194"/>
                <c:pt idx="0">
                  <c:v>8.8820370000000004</c:v>
                </c:pt>
                <c:pt idx="1">
                  <c:v>7.7281964999999992</c:v>
                </c:pt>
                <c:pt idx="2">
                  <c:v>5.8025812499999994</c:v>
                </c:pt>
                <c:pt idx="3">
                  <c:v>4.0906867499999997</c:v>
                </c:pt>
                <c:pt idx="4">
                  <c:v>2.8358392499999998</c:v>
                </c:pt>
                <c:pt idx="5">
                  <c:v>1.864179</c:v>
                </c:pt>
                <c:pt idx="6">
                  <c:v>1.17735075</c:v>
                </c:pt>
                <c:pt idx="7">
                  <c:v>0.71314425000000004</c:v>
                </c:pt>
                <c:pt idx="8">
                  <c:v>0.41612175000000007</c:v>
                </c:pt>
                <c:pt idx="9">
                  <c:v>0.22910400000000003</c:v>
                </c:pt>
                <c:pt idx="10">
                  <c:v>0.10555424999999999</c:v>
                </c:pt>
                <c:pt idx="11">
                  <c:v>2.9315249999999998E-2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spectral'!$F$2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spectral'!$F$3:$F$196</c:f>
              <c:numCache>
                <c:formatCode>General</c:formatCode>
                <c:ptCount val="194"/>
                <c:pt idx="0">
                  <c:v>3.2023290000000003E-2</c:v>
                </c:pt>
                <c:pt idx="1">
                  <c:v>3.2703189999999993E-2</c:v>
                </c:pt>
                <c:pt idx="2">
                  <c:v>4.7593000000000003E-2</c:v>
                </c:pt>
                <c:pt idx="3">
                  <c:v>0.10436464999999999</c:v>
                </c:pt>
                <c:pt idx="4">
                  <c:v>0.21416850000000001</c:v>
                </c:pt>
                <c:pt idx="5">
                  <c:v>0.59015319999999982</c:v>
                </c:pt>
                <c:pt idx="6">
                  <c:v>1.4151438600000001</c:v>
                </c:pt>
                <c:pt idx="7">
                  <c:v>2.9166350199999993</c:v>
                </c:pt>
                <c:pt idx="8">
                  <c:v>4.5646446300000001</c:v>
                </c:pt>
                <c:pt idx="9">
                  <c:v>5.9210451299999995</c:v>
                </c:pt>
                <c:pt idx="10">
                  <c:v>6.6196423799999993</c:v>
                </c:pt>
                <c:pt idx="11">
                  <c:v>6.6643118099999992</c:v>
                </c:pt>
                <c:pt idx="12">
                  <c:v>6.3192625600000003</c:v>
                </c:pt>
                <c:pt idx="13">
                  <c:v>5.7449510299999993</c:v>
                </c:pt>
                <c:pt idx="14">
                  <c:v>5.1182192099999995</c:v>
                </c:pt>
                <c:pt idx="15">
                  <c:v>4.4299564399999989</c:v>
                </c:pt>
                <c:pt idx="16">
                  <c:v>3.7389060800000005</c:v>
                </c:pt>
                <c:pt idx="17">
                  <c:v>3.0594140199999993</c:v>
                </c:pt>
                <c:pt idx="18">
                  <c:v>2.4214638499999999</c:v>
                </c:pt>
                <c:pt idx="19">
                  <c:v>1.9686504499999997</c:v>
                </c:pt>
                <c:pt idx="20">
                  <c:v>1.6397148299999997</c:v>
                </c:pt>
                <c:pt idx="21">
                  <c:v>1.37285408</c:v>
                </c:pt>
                <c:pt idx="22">
                  <c:v>1.11544394</c:v>
                </c:pt>
                <c:pt idx="23">
                  <c:v>0.90528684999999998</c:v>
                </c:pt>
                <c:pt idx="24">
                  <c:v>0.74687015000000001</c:v>
                </c:pt>
                <c:pt idx="25">
                  <c:v>0.62917945999999991</c:v>
                </c:pt>
                <c:pt idx="26">
                  <c:v>0.52814631999999995</c:v>
                </c:pt>
                <c:pt idx="27">
                  <c:v>0.46879104999999999</c:v>
                </c:pt>
                <c:pt idx="28">
                  <c:v>0.39556582000000001</c:v>
                </c:pt>
                <c:pt idx="29">
                  <c:v>0.22307518999999998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0.68832399999999994</c:v>
                </c:pt>
                <c:pt idx="38">
                  <c:v>1.6505502000000003</c:v>
                </c:pt>
                <c:pt idx="39">
                  <c:v>3.4018113999999997</c:v>
                </c:pt>
                <c:pt idx="40">
                  <c:v>5.3239641000000004</c:v>
                </c:pt>
                <c:pt idx="41">
                  <c:v>6.9059991000000007</c:v>
                </c:pt>
                <c:pt idx="42">
                  <c:v>7.7208066000000004</c:v>
                </c:pt>
                <c:pt idx="43">
                  <c:v>7.7729067000000001</c:v>
                </c:pt>
                <c:pt idx="44">
                  <c:v>7.3704592000000018</c:v>
                </c:pt>
                <c:pt idx="45">
                  <c:v>6.7006121000000007</c:v>
                </c:pt>
                <c:pt idx="46">
                  <c:v>5.9696246999999998</c:v>
                </c:pt>
                <c:pt idx="47">
                  <c:v>5.1668707999999999</c:v>
                </c:pt>
                <c:pt idx="48">
                  <c:v>4.3608656000000012</c:v>
                </c:pt>
                <c:pt idx="49">
                  <c:v>3.5683414</c:v>
                </c:pt>
                <c:pt idx="50">
                  <c:v>2.8242695000000002</c:v>
                </c:pt>
                <c:pt idx="51">
                  <c:v>2.2961315</c:v>
                </c:pt>
                <c:pt idx="52">
                  <c:v>1.9124781</c:v>
                </c:pt>
                <c:pt idx="53">
                  <c:v>1.6012256000000002</c:v>
                </c:pt>
                <c:pt idx="54">
                  <c:v>1.3009958000000001</c:v>
                </c:pt>
                <c:pt idx="55">
                  <c:v>1.0558795000000001</c:v>
                </c:pt>
                <c:pt idx="56">
                  <c:v>0.87111050000000012</c:v>
                </c:pt>
                <c:pt idx="57">
                  <c:v>0.7338422</c:v>
                </c:pt>
                <c:pt idx="58">
                  <c:v>0.61600240000000006</c:v>
                </c:pt>
                <c:pt idx="59">
                  <c:v>0.54677350000000002</c:v>
                </c:pt>
                <c:pt idx="60">
                  <c:v>0.46136740000000009</c:v>
                </c:pt>
                <c:pt idx="61">
                  <c:v>0.26018330000000001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1.9527169599999998</c:v>
                </c:pt>
                <c:pt idx="71">
                  <c:v>3.0560762399999999</c:v>
                </c:pt>
                <c:pt idx="72">
                  <c:v>3.9642002400000003</c:v>
                </c:pt>
                <c:pt idx="73">
                  <c:v>4.4319182399999999</c:v>
                </c:pt>
                <c:pt idx="74">
                  <c:v>4.46182488</c:v>
                </c:pt>
                <c:pt idx="75">
                  <c:v>4.2308108800000008</c:v>
                </c:pt>
                <c:pt idx="76">
                  <c:v>3.8463034399999998</c:v>
                </c:pt>
                <c:pt idx="77">
                  <c:v>3.4267000799999998</c:v>
                </c:pt>
                <c:pt idx="78">
                  <c:v>2.9659011199999994</c:v>
                </c:pt>
                <c:pt idx="79">
                  <c:v>2.5032358400000003</c:v>
                </c:pt>
                <c:pt idx="80">
                  <c:v>2.04830896</c:v>
                </c:pt>
                <c:pt idx="81">
                  <c:v>1.6211948</c:v>
                </c:pt>
                <c:pt idx="82">
                  <c:v>1.3180315999999999</c:v>
                </c:pt>
                <c:pt idx="83">
                  <c:v>1.0978058399999999</c:v>
                </c:pt>
                <c:pt idx="84">
                  <c:v>0.91913984000000004</c:v>
                </c:pt>
                <c:pt idx="85">
                  <c:v>0.74680111999999998</c:v>
                </c:pt>
                <c:pt idx="86">
                  <c:v>0.60609880000000005</c:v>
                </c:pt>
                <c:pt idx="87">
                  <c:v>0.50003719999999996</c:v>
                </c:pt>
                <c:pt idx="88">
                  <c:v>0.42124208000000002</c:v>
                </c:pt>
                <c:pt idx="89">
                  <c:v>0.35359936000000003</c:v>
                </c:pt>
                <c:pt idx="90">
                  <c:v>0.31386039999999998</c:v>
                </c:pt>
                <c:pt idx="91">
                  <c:v>0.26483536000000002</c:v>
                </c:pt>
                <c:pt idx="92">
                  <c:v>0.14935112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1.6414996500000001</c:v>
                </c:pt>
                <c:pt idx="102">
                  <c:v>2.1292771500000001</c:v>
                </c:pt>
                <c:pt idx="103">
                  <c:v>2.3805008999999999</c:v>
                </c:pt>
                <c:pt idx="104">
                  <c:v>2.3965645499999999</c:v>
                </c:pt>
                <c:pt idx="105">
                  <c:v>2.2724808000000003</c:v>
                </c:pt>
                <c:pt idx="106">
                  <c:v>2.0659516500000001</c:v>
                </c:pt>
                <c:pt idx="107">
                  <c:v>1.8405715499999999</c:v>
                </c:pt>
                <c:pt idx="108">
                  <c:v>1.5930641999999997</c:v>
                </c:pt>
                <c:pt idx="109">
                  <c:v>1.3445544000000003</c:v>
                </c:pt>
                <c:pt idx="110">
                  <c:v>1.1002010999999998</c:v>
                </c:pt>
                <c:pt idx="111">
                  <c:v>0.87078675000000005</c:v>
                </c:pt>
                <c:pt idx="112">
                  <c:v>0.70794974999999993</c:v>
                </c:pt>
                <c:pt idx="113">
                  <c:v>0.5896606499999999</c:v>
                </c:pt>
                <c:pt idx="114">
                  <c:v>0.49369440000000003</c:v>
                </c:pt>
                <c:pt idx="115">
                  <c:v>0.4011267</c:v>
                </c:pt>
                <c:pt idx="116">
                  <c:v>0.32555175000000003</c:v>
                </c:pt>
                <c:pt idx="117">
                  <c:v>0.26858325</c:v>
                </c:pt>
                <c:pt idx="118">
                  <c:v>0.2262603</c:v>
                </c:pt>
                <c:pt idx="119">
                  <c:v>0.1899276</c:v>
                </c:pt>
                <c:pt idx="120">
                  <c:v>0.16858275</c:v>
                </c:pt>
                <c:pt idx="121">
                  <c:v>0.14225010000000002</c:v>
                </c:pt>
                <c:pt idx="122">
                  <c:v>8.0220449999999999E-2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0.31170042000000003</c:v>
                </c:pt>
                <c:pt idx="132">
                  <c:v>0.29556192000000003</c:v>
                </c:pt>
                <c:pt idx="133">
                  <c:v>0.26870046000000003</c:v>
                </c:pt>
                <c:pt idx="134">
                  <c:v>0.23938722000000001</c:v>
                </c:pt>
                <c:pt idx="135">
                  <c:v>0.20719607999999998</c:v>
                </c:pt>
                <c:pt idx="136">
                  <c:v>0.17487456000000004</c:v>
                </c:pt>
                <c:pt idx="137">
                  <c:v>0.14309363999999999</c:v>
                </c:pt>
                <c:pt idx="138">
                  <c:v>0.11325570000000001</c:v>
                </c:pt>
                <c:pt idx="139">
                  <c:v>9.2076900000000003E-2</c:v>
                </c:pt>
                <c:pt idx="140">
                  <c:v>7.6692059999999992E-2</c:v>
                </c:pt>
                <c:pt idx="141">
                  <c:v>6.4210560000000014E-2</c:v>
                </c:pt>
                <c:pt idx="142">
                  <c:v>5.2171080000000002E-2</c:v>
                </c:pt>
                <c:pt idx="143">
                  <c:v>4.234170000000001E-2</c:v>
                </c:pt>
                <c:pt idx="144">
                  <c:v>3.4932300000000006E-2</c:v>
                </c:pt>
                <c:pt idx="145">
                  <c:v>2.9427720000000001E-2</c:v>
                </c:pt>
                <c:pt idx="146">
                  <c:v>2.4702240000000004E-2</c:v>
                </c:pt>
                <c:pt idx="147">
                  <c:v>2.19261E-2</c:v>
                </c:pt>
                <c:pt idx="148">
                  <c:v>1.8501240000000006E-2</c:v>
                </c:pt>
                <c:pt idx="149">
                  <c:v>1.0433580000000001E-2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3.0795520000000007E-2</c:v>
                </c:pt>
                <c:pt idx="159">
                  <c:v>2.5198879999999996E-2</c:v>
                </c:pt>
                <c:pt idx="160">
                  <c:v>1.9944400000000001E-2</c:v>
                </c:pt>
                <c:pt idx="161">
                  <c:v>1.6214799999999998E-2</c:v>
                </c:pt>
                <c:pt idx="162">
                  <c:v>1.3505519999999998E-2</c:v>
                </c:pt>
                <c:pt idx="163">
                  <c:v>1.130752E-2</c:v>
                </c:pt>
                <c:pt idx="164">
                  <c:v>9.1873600000000003E-3</c:v>
                </c:pt>
                <c:pt idx="165">
                  <c:v>7.456400000000001E-3</c:v>
                </c:pt>
                <c:pt idx="166">
                  <c:v>6.1516000000000001E-3</c:v>
                </c:pt>
                <c:pt idx="167">
                  <c:v>5.1822400000000003E-3</c:v>
                </c:pt>
                <c:pt idx="168">
                  <c:v>4.3500800000000001E-3</c:v>
                </c:pt>
                <c:pt idx="169">
                  <c:v>3.8612E-3</c:v>
                </c:pt>
                <c:pt idx="170">
                  <c:v>3.2580800000000004E-3</c:v>
                </c:pt>
                <c:pt idx="171">
                  <c:v>1.8373599999999999E-3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spectral'!$G$2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spectral'!$G$3:$G$196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8.2753999999999987E-4</c:v>
                </c:pt>
                <c:pt idx="5">
                  <c:v>5.7439499999999994E-3</c:v>
                </c:pt>
                <c:pt idx="6">
                  <c:v>3.7655640000000004E-2</c:v>
                </c:pt>
                <c:pt idx="7">
                  <c:v>0.13464487</c:v>
                </c:pt>
                <c:pt idx="8">
                  <c:v>0.23688718000000003</c:v>
                </c:pt>
                <c:pt idx="9">
                  <c:v>0.24222250000000004</c:v>
                </c:pt>
                <c:pt idx="10">
                  <c:v>0.18418419</c:v>
                </c:pt>
                <c:pt idx="11">
                  <c:v>0.12859766</c:v>
                </c:pt>
                <c:pt idx="12">
                  <c:v>9.2720460000000005E-2</c:v>
                </c:pt>
                <c:pt idx="13">
                  <c:v>6.7583290000000004E-2</c:v>
                </c:pt>
                <c:pt idx="14">
                  <c:v>4.7686350000000002E-2</c:v>
                </c:pt>
                <c:pt idx="15">
                  <c:v>3.1821740000000001E-2</c:v>
                </c:pt>
                <c:pt idx="16">
                  <c:v>2.1310440000000003E-2</c:v>
                </c:pt>
                <c:pt idx="17">
                  <c:v>1.464386E-2</c:v>
                </c:pt>
                <c:pt idx="18">
                  <c:v>1.0290280000000001E-2</c:v>
                </c:pt>
                <c:pt idx="19">
                  <c:v>7.0829200000000004E-3</c:v>
                </c:pt>
                <c:pt idx="20">
                  <c:v>4.8418800000000007E-3</c:v>
                </c:pt>
                <c:pt idx="21">
                  <c:v>3.4566500000000003E-3</c:v>
                </c:pt>
                <c:pt idx="22">
                  <c:v>2.4594899999999999E-3</c:v>
                </c:pt>
                <c:pt idx="23">
                  <c:v>1.79386E-3</c:v>
                </c:pt>
                <c:pt idx="24">
                  <c:v>8.5580999999999993E-4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4.6219799999999998E-2</c:v>
                </c:pt>
                <c:pt idx="38">
                  <c:v>0.30300336000000005</c:v>
                </c:pt>
                <c:pt idx="39">
                  <c:v>1.08344588</c:v>
                </c:pt>
                <c:pt idx="40">
                  <c:v>1.9061583200000003</c:v>
                </c:pt>
                <c:pt idx="41">
                  <c:v>1.9490900000000002</c:v>
                </c:pt>
                <c:pt idx="42">
                  <c:v>1.4820735599999999</c:v>
                </c:pt>
                <c:pt idx="43">
                  <c:v>1.0347858400000001</c:v>
                </c:pt>
                <c:pt idx="44">
                  <c:v>0.7460930400000001</c:v>
                </c:pt>
                <c:pt idx="45">
                  <c:v>0.54382196000000005</c:v>
                </c:pt>
                <c:pt idx="46">
                  <c:v>0.38371739999999999</c:v>
                </c:pt>
                <c:pt idx="47">
                  <c:v>0.25605976000000003</c:v>
                </c:pt>
                <c:pt idx="48">
                  <c:v>0.17147856000000003</c:v>
                </c:pt>
                <c:pt idx="49">
                  <c:v>0.11783464</c:v>
                </c:pt>
                <c:pt idx="50">
                  <c:v>8.280272000000001E-2</c:v>
                </c:pt>
                <c:pt idx="51">
                  <c:v>5.6994080000000003E-2</c:v>
                </c:pt>
                <c:pt idx="52">
                  <c:v>3.8961120000000002E-2</c:v>
                </c:pt>
                <c:pt idx="53">
                  <c:v>2.7814600000000002E-2</c:v>
                </c:pt>
                <c:pt idx="54">
                  <c:v>1.9790760000000001E-2</c:v>
                </c:pt>
                <c:pt idx="55">
                  <c:v>1.443464E-2</c:v>
                </c:pt>
                <c:pt idx="56">
                  <c:v>6.8864399999999997E-3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2.38117095</c:v>
                </c:pt>
                <c:pt idx="71">
                  <c:v>4.1893083000000004</c:v>
                </c:pt>
                <c:pt idx="72">
                  <c:v>4.2836625000000002</c:v>
                </c:pt>
                <c:pt idx="73">
                  <c:v>3.2572651499999998</c:v>
                </c:pt>
                <c:pt idx="74">
                  <c:v>2.2742271000000001</c:v>
                </c:pt>
                <c:pt idx="75">
                  <c:v>1.6397451000000001</c:v>
                </c:pt>
                <c:pt idx="76">
                  <c:v>1.19519865</c:v>
                </c:pt>
                <c:pt idx="77">
                  <c:v>0.84332474999999996</c:v>
                </c:pt>
                <c:pt idx="78">
                  <c:v>0.56276190000000004</c:v>
                </c:pt>
                <c:pt idx="79">
                  <c:v>0.37687140000000002</c:v>
                </c:pt>
                <c:pt idx="80">
                  <c:v>0.25897409999999998</c:v>
                </c:pt>
                <c:pt idx="81">
                  <c:v>0.18198180000000003</c:v>
                </c:pt>
                <c:pt idx="82">
                  <c:v>0.12526020000000002</c:v>
                </c:pt>
                <c:pt idx="83">
                  <c:v>8.5627800000000004E-2</c:v>
                </c:pt>
                <c:pt idx="84">
                  <c:v>6.1130250000000004E-2</c:v>
                </c:pt>
                <c:pt idx="85">
                  <c:v>4.3495649999999997E-2</c:v>
                </c:pt>
                <c:pt idx="86">
                  <c:v>3.1724099999999998E-2</c:v>
                </c:pt>
                <c:pt idx="87">
                  <c:v>1.5134849999999998E-2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6.9296413200000009</c:v>
                </c:pt>
                <c:pt idx="102">
                  <c:v>7.0857150000000004</c:v>
                </c:pt>
                <c:pt idx="103">
                  <c:v>5.3879250599999997</c:v>
                </c:pt>
                <c:pt idx="104">
                  <c:v>3.7618568400000001</c:v>
                </c:pt>
                <c:pt idx="105">
                  <c:v>2.7123440400000001</c:v>
                </c:pt>
                <c:pt idx="106">
                  <c:v>1.9770084600000002</c:v>
                </c:pt>
                <c:pt idx="107">
                  <c:v>1.3949649</c:v>
                </c:pt>
                <c:pt idx="108">
                  <c:v>0.93087876000000003</c:v>
                </c:pt>
                <c:pt idx="109">
                  <c:v>0.6233925600000001</c:v>
                </c:pt>
                <c:pt idx="110">
                  <c:v>0.42837564</c:v>
                </c:pt>
                <c:pt idx="111">
                  <c:v>0.30102072000000002</c:v>
                </c:pt>
                <c:pt idx="112">
                  <c:v>0.20719608</c:v>
                </c:pt>
                <c:pt idx="113">
                  <c:v>0.14163912000000001</c:v>
                </c:pt>
                <c:pt idx="114">
                  <c:v>0.10111710000000002</c:v>
                </c:pt>
                <c:pt idx="115">
                  <c:v>7.1947259999999999E-2</c:v>
                </c:pt>
                <c:pt idx="116">
                  <c:v>5.2475640000000004E-2</c:v>
                </c:pt>
                <c:pt idx="117">
                  <c:v>2.5034939999999999E-2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2.47037606</c:v>
                </c:pt>
                <c:pt idx="132">
                  <c:v>1.7811708600000002</c:v>
                </c:pt>
                <c:pt idx="133">
                  <c:v>1.2982828900000001</c:v>
                </c:pt>
                <c:pt idx="134">
                  <c:v>0.91606034999999997</c:v>
                </c:pt>
                <c:pt idx="135">
                  <c:v>0.61129933999999997</c:v>
                </c:pt>
                <c:pt idx="136">
                  <c:v>0.40937604000000005</c:v>
                </c:pt>
                <c:pt idx="137">
                  <c:v>0.28131025999999998</c:v>
                </c:pt>
                <c:pt idx="138">
                  <c:v>0.19767748000000002</c:v>
                </c:pt>
                <c:pt idx="139">
                  <c:v>0.13606372000000003</c:v>
                </c:pt>
                <c:pt idx="140">
                  <c:v>9.3013080000000012E-2</c:v>
                </c:pt>
                <c:pt idx="141">
                  <c:v>6.6402650000000008E-2</c:v>
                </c:pt>
                <c:pt idx="142">
                  <c:v>4.7247089999999999E-2</c:v>
                </c:pt>
                <c:pt idx="143">
                  <c:v>3.446026E-2</c:v>
                </c:pt>
                <c:pt idx="144">
                  <c:v>1.644021E-2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spectral'!$H$2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spectral'!$H$3:$H$196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1.8880000000000004E-4</c:v>
                </c:pt>
                <c:pt idx="6">
                  <c:v>1.5200000000000001E-4</c:v>
                </c:pt>
                <c:pt idx="7">
                  <c:v>2.0528E-3</c:v>
                </c:pt>
                <c:pt idx="8">
                  <c:v>1.5769600000000002E-2</c:v>
                </c:pt>
                <c:pt idx="9">
                  <c:v>6.5089599999999997E-2</c:v>
                </c:pt>
                <c:pt idx="10">
                  <c:v>0.13558879999999998</c:v>
                </c:pt>
                <c:pt idx="11">
                  <c:v>0.1554864</c:v>
                </c:pt>
                <c:pt idx="12">
                  <c:v>0.1251584</c:v>
                </c:pt>
                <c:pt idx="13">
                  <c:v>9.0209600000000001E-2</c:v>
                </c:pt>
                <c:pt idx="14">
                  <c:v>6.8502400000000005E-2</c:v>
                </c:pt>
                <c:pt idx="15">
                  <c:v>5.5779199999999994E-2</c:v>
                </c:pt>
                <c:pt idx="16">
                  <c:v>4.3225600000000003E-2</c:v>
                </c:pt>
                <c:pt idx="17">
                  <c:v>3.10992E-2</c:v>
                </c:pt>
                <c:pt idx="18">
                  <c:v>2.1295999999999999E-2</c:v>
                </c:pt>
                <c:pt idx="19">
                  <c:v>1.44528E-2</c:v>
                </c:pt>
                <c:pt idx="20">
                  <c:v>1.01472E-2</c:v>
                </c:pt>
                <c:pt idx="21">
                  <c:v>7.1600000000000006E-3</c:v>
                </c:pt>
                <c:pt idx="22">
                  <c:v>4.8640000000000003E-3</c:v>
                </c:pt>
                <c:pt idx="23">
                  <c:v>3.0640000000000003E-3</c:v>
                </c:pt>
                <c:pt idx="24">
                  <c:v>1.0847999999999999E-3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1.2484400000000002E-3</c:v>
                </c:pt>
                <c:pt idx="38">
                  <c:v>1.0051000000000001E-3</c:v>
                </c:pt>
                <c:pt idx="39">
                  <c:v>1.357414E-2</c:v>
                </c:pt>
                <c:pt idx="40">
                  <c:v>0.10427648</c:v>
                </c:pt>
                <c:pt idx="41">
                  <c:v>0.43040497999999994</c:v>
                </c:pt>
                <c:pt idx="42">
                  <c:v>0.89658093999999999</c:v>
                </c:pt>
                <c:pt idx="43">
                  <c:v>1.02815382</c:v>
                </c:pt>
                <c:pt idx="44">
                  <c:v>0.82760992</c:v>
                </c:pt>
                <c:pt idx="45">
                  <c:v>0.59651098000000002</c:v>
                </c:pt>
                <c:pt idx="46">
                  <c:v>0.45297212000000009</c:v>
                </c:pt>
                <c:pt idx="47">
                  <c:v>0.36883995999999997</c:v>
                </c:pt>
                <c:pt idx="48">
                  <c:v>0.28582928000000002</c:v>
                </c:pt>
                <c:pt idx="49">
                  <c:v>0.20564346</c:v>
                </c:pt>
                <c:pt idx="50">
                  <c:v>0.14081979999999999</c:v>
                </c:pt>
                <c:pt idx="51">
                  <c:v>9.5569139999999997E-2</c:v>
                </c:pt>
                <c:pt idx="52">
                  <c:v>6.7098359999999996E-2</c:v>
                </c:pt>
                <c:pt idx="53">
                  <c:v>4.7345500000000006E-2</c:v>
                </c:pt>
                <c:pt idx="54">
                  <c:v>3.2163200000000003E-2</c:v>
                </c:pt>
                <c:pt idx="55">
                  <c:v>2.0260700000000003E-2</c:v>
                </c:pt>
                <c:pt idx="56">
                  <c:v>7.17324E-3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3.6450030000000001E-2</c:v>
                </c:pt>
                <c:pt idx="71">
                  <c:v>0.28000896000000003</c:v>
                </c:pt>
                <c:pt idx="72">
                  <c:v>1.1557472099999999</c:v>
                </c:pt>
                <c:pt idx="73">
                  <c:v>2.40754863</c:v>
                </c:pt>
                <c:pt idx="74">
                  <c:v>2.7608553900000001</c:v>
                </c:pt>
                <c:pt idx="75">
                  <c:v>2.2223438400000002</c:v>
                </c:pt>
                <c:pt idx="76">
                  <c:v>1.6017842099999999</c:v>
                </c:pt>
                <c:pt idx="77">
                  <c:v>1.2163457400000002</c:v>
                </c:pt>
                <c:pt idx="78">
                  <c:v>0.99042942</c:v>
                </c:pt>
                <c:pt idx="79">
                  <c:v>0.76752456000000002</c:v>
                </c:pt>
                <c:pt idx="80">
                  <c:v>0.55220517000000002</c:v>
                </c:pt>
                <c:pt idx="81">
                  <c:v>0.3781371</c:v>
                </c:pt>
                <c:pt idx="82">
                  <c:v>0.25662752999999999</c:v>
                </c:pt>
                <c:pt idx="83">
                  <c:v>0.18017622</c:v>
                </c:pt>
                <c:pt idx="84">
                  <c:v>0.12713475000000002</c:v>
                </c:pt>
                <c:pt idx="85">
                  <c:v>8.636640000000001E-2</c:v>
                </c:pt>
                <c:pt idx="86">
                  <c:v>5.4405150000000006E-2</c:v>
                </c:pt>
                <c:pt idx="87">
                  <c:v>1.9261980000000001E-2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0.41296640000000001</c:v>
                </c:pt>
                <c:pt idx="102">
                  <c:v>1.7045338999999997</c:v>
                </c:pt>
                <c:pt idx="103">
                  <c:v>3.5507316999999996</c:v>
                </c:pt>
                <c:pt idx="104">
                  <c:v>4.0718000999999999</c:v>
                </c:pt>
                <c:pt idx="105">
                  <c:v>3.2775856000000001</c:v>
                </c:pt>
                <c:pt idx="106">
                  <c:v>2.3623638999999996</c:v>
                </c:pt>
                <c:pt idx="107">
                  <c:v>1.7939066000000001</c:v>
                </c:pt>
                <c:pt idx="108">
                  <c:v>1.4607177999999998</c:v>
                </c:pt>
                <c:pt idx="109">
                  <c:v>1.1319703999999999</c:v>
                </c:pt>
                <c:pt idx="110">
                  <c:v>0.81441029999999992</c:v>
                </c:pt>
                <c:pt idx="111">
                  <c:v>0.55768899999999999</c:v>
                </c:pt>
                <c:pt idx="112">
                  <c:v>0.37848270000000001</c:v>
                </c:pt>
                <c:pt idx="113">
                  <c:v>0.26572979999999996</c:v>
                </c:pt>
                <c:pt idx="114">
                  <c:v>0.18750249999999999</c:v>
                </c:pt>
                <c:pt idx="115">
                  <c:v>0.12737599999999999</c:v>
                </c:pt>
                <c:pt idx="116">
                  <c:v>8.0238500000000004E-2</c:v>
                </c:pt>
                <c:pt idx="117">
                  <c:v>2.8408199999999998E-2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9.2679612300000009</c:v>
                </c:pt>
                <c:pt idx="132">
                  <c:v>7.4602228799999999</c:v>
                </c:pt>
                <c:pt idx="133">
                  <c:v>5.3770559699999998</c:v>
                </c:pt>
                <c:pt idx="134">
                  <c:v>4.0831711800000008</c:v>
                </c:pt>
                <c:pt idx="135">
                  <c:v>3.3247889399999999</c:v>
                </c:pt>
                <c:pt idx="136">
                  <c:v>2.5765159199999998</c:v>
                </c:pt>
                <c:pt idx="137">
                  <c:v>1.8537066899999999</c:v>
                </c:pt>
                <c:pt idx="138">
                  <c:v>1.2693747</c:v>
                </c:pt>
                <c:pt idx="139">
                  <c:v>0.86147720999999999</c:v>
                </c:pt>
                <c:pt idx="140">
                  <c:v>0.60483653999999998</c:v>
                </c:pt>
                <c:pt idx="141">
                  <c:v>0.42678074999999999</c:v>
                </c:pt>
                <c:pt idx="142">
                  <c:v>0.28992479999999998</c:v>
                </c:pt>
                <c:pt idx="143">
                  <c:v>0.18263355000000001</c:v>
                </c:pt>
                <c:pt idx="144">
                  <c:v>6.4660860000000001E-2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3.1878879999999998E-2</c:v>
                </c:pt>
                <c:pt idx="159">
                  <c:v>2.293566E-2</c:v>
                </c:pt>
                <c:pt idx="160">
                  <c:v>1.5705799999999999E-2</c:v>
                </c:pt>
                <c:pt idx="161">
                  <c:v>1.065894E-2</c:v>
                </c:pt>
                <c:pt idx="162">
                  <c:v>7.4835599999999993E-3</c:v>
                </c:pt>
                <c:pt idx="163">
                  <c:v>5.2804999999999996E-3</c:v>
                </c:pt>
                <c:pt idx="164">
                  <c:v>3.5872E-3</c:v>
                </c:pt>
                <c:pt idx="165">
                  <c:v>2.2596999999999999E-3</c:v>
                </c:pt>
                <c:pt idx="166">
                  <c:v>8.0004000000000002E-4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spectral'!$I$2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spectral'!$I$3:$I$196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5.2315999999999994E-4</c:v>
                </c:pt>
                <c:pt idx="11">
                  <c:v>4.3714000000000001E-3</c:v>
                </c:pt>
                <c:pt idx="12">
                  <c:v>2.0480680000000001E-2</c:v>
                </c:pt>
                <c:pt idx="13">
                  <c:v>4.0873360000000004E-2</c:v>
                </c:pt>
                <c:pt idx="14">
                  <c:v>3.8326199999999998E-2</c:v>
                </c:pt>
                <c:pt idx="15">
                  <c:v>2.5975839999999997E-2</c:v>
                </c:pt>
                <c:pt idx="16">
                  <c:v>1.90828E-2</c:v>
                </c:pt>
                <c:pt idx="17">
                  <c:v>1.78046E-2</c:v>
                </c:pt>
                <c:pt idx="18">
                  <c:v>1.6529040000000002E-2</c:v>
                </c:pt>
                <c:pt idx="19">
                  <c:v>1.2768799999999999E-2</c:v>
                </c:pt>
                <c:pt idx="20">
                  <c:v>8.7670000000000005E-3</c:v>
                </c:pt>
                <c:pt idx="21">
                  <c:v>6.0869600000000006E-3</c:v>
                </c:pt>
                <c:pt idx="22">
                  <c:v>4.6736800000000004E-3</c:v>
                </c:pt>
                <c:pt idx="23">
                  <c:v>3.7659599999999996E-3</c:v>
                </c:pt>
                <c:pt idx="24">
                  <c:v>2.9611999999999998E-3</c:v>
                </c:pt>
                <c:pt idx="25">
                  <c:v>2.20528E-3</c:v>
                </c:pt>
                <c:pt idx="26">
                  <c:v>1.5347200000000001E-3</c:v>
                </c:pt>
                <c:pt idx="27">
                  <c:v>1.0564400000000001E-3</c:v>
                </c:pt>
                <c:pt idx="28">
                  <c:v>7.3480000000000008E-4</c:v>
                </c:pt>
                <c:pt idx="29">
                  <c:v>2.9040000000000001E-4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3.3648699999999994E-3</c:v>
                </c:pt>
                <c:pt idx="43">
                  <c:v>2.811605E-2</c:v>
                </c:pt>
                <c:pt idx="44">
                  <c:v>0.13172801000000001</c:v>
                </c:pt>
                <c:pt idx="45">
                  <c:v>0.26289002</c:v>
                </c:pt>
                <c:pt idx="46">
                  <c:v>0.24650714999999998</c:v>
                </c:pt>
                <c:pt idx="47">
                  <c:v>0.16707187999999998</c:v>
                </c:pt>
                <c:pt idx="48">
                  <c:v>0.12273709999999999</c:v>
                </c:pt>
                <c:pt idx="49">
                  <c:v>0.11451594999999999</c:v>
                </c:pt>
                <c:pt idx="50">
                  <c:v>0.10631177999999999</c:v>
                </c:pt>
                <c:pt idx="51">
                  <c:v>8.2126599999999994E-2</c:v>
                </c:pt>
                <c:pt idx="52">
                  <c:v>5.638775E-2</c:v>
                </c:pt>
                <c:pt idx="53">
                  <c:v>3.9150219999999999E-2</c:v>
                </c:pt>
                <c:pt idx="54">
                  <c:v>3.0060259999999998E-2</c:v>
                </c:pt>
                <c:pt idx="55">
                  <c:v>2.4221969999999995E-2</c:v>
                </c:pt>
                <c:pt idx="56">
                  <c:v>1.9045899999999998E-2</c:v>
                </c:pt>
                <c:pt idx="57">
                  <c:v>1.4183959999999999E-2</c:v>
                </c:pt>
                <c:pt idx="58">
                  <c:v>9.8710399999999993E-3</c:v>
                </c:pt>
                <c:pt idx="59">
                  <c:v>6.7948299999999991E-3</c:v>
                </c:pt>
                <c:pt idx="60">
                  <c:v>4.7261000000000004E-3</c:v>
                </c:pt>
                <c:pt idx="61">
                  <c:v>1.8678E-3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9.5238900000000001E-3</c:v>
                </c:pt>
                <c:pt idx="74">
                  <c:v>7.9579350000000007E-2</c:v>
                </c:pt>
                <c:pt idx="75">
                  <c:v>0.37284147000000001</c:v>
                </c:pt>
                <c:pt idx="76">
                  <c:v>0.74408094000000014</c:v>
                </c:pt>
                <c:pt idx="77">
                  <c:v>0.69771105</c:v>
                </c:pt>
                <c:pt idx="78">
                  <c:v>0.47287835999999994</c:v>
                </c:pt>
                <c:pt idx="79">
                  <c:v>0.34739369999999997</c:v>
                </c:pt>
                <c:pt idx="80">
                  <c:v>0.32412465000000001</c:v>
                </c:pt>
                <c:pt idx="81">
                  <c:v>0.30090366000000002</c:v>
                </c:pt>
                <c:pt idx="82">
                  <c:v>0.2324502</c:v>
                </c:pt>
                <c:pt idx="83">
                  <c:v>0.15959925000000003</c:v>
                </c:pt>
                <c:pt idx="84">
                  <c:v>0.11081034000000001</c:v>
                </c:pt>
                <c:pt idx="85">
                  <c:v>8.5082220000000014E-2</c:v>
                </c:pt>
                <c:pt idx="86">
                  <c:v>6.8557589999999988E-2</c:v>
                </c:pt>
                <c:pt idx="87">
                  <c:v>5.3907299999999998E-2</c:v>
                </c:pt>
                <c:pt idx="88">
                  <c:v>4.014612E-2</c:v>
                </c:pt>
                <c:pt idx="89">
                  <c:v>2.7938880000000003E-2</c:v>
                </c:pt>
                <c:pt idx="90">
                  <c:v>1.9232010000000001E-2</c:v>
                </c:pt>
                <c:pt idx="91">
                  <c:v>1.3376700000000002E-2</c:v>
                </c:pt>
                <c:pt idx="92">
                  <c:v>5.2866000000000007E-3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1.6943249999999997E-2</c:v>
                </c:pt>
                <c:pt idx="104">
                  <c:v>0.14157375</c:v>
                </c:pt>
                <c:pt idx="105">
                  <c:v>0.66329474999999993</c:v>
                </c:pt>
                <c:pt idx="106">
                  <c:v>1.3237395000000001</c:v>
                </c:pt>
                <c:pt idx="107">
                  <c:v>1.2412462499999999</c:v>
                </c:pt>
                <c:pt idx="108">
                  <c:v>0.84126299999999976</c:v>
                </c:pt>
                <c:pt idx="109">
                  <c:v>0.61802249999999992</c:v>
                </c:pt>
                <c:pt idx="110">
                  <c:v>0.5766262499999999</c:v>
                </c:pt>
                <c:pt idx="111">
                  <c:v>0.53531549999999994</c:v>
                </c:pt>
                <c:pt idx="112">
                  <c:v>0.41353499999999993</c:v>
                </c:pt>
                <c:pt idx="113">
                  <c:v>0.28393125000000002</c:v>
                </c:pt>
                <c:pt idx="114">
                  <c:v>0.19713449999999999</c:v>
                </c:pt>
                <c:pt idx="115">
                  <c:v>0.15136349999999998</c:v>
                </c:pt>
                <c:pt idx="116">
                  <c:v>0.12196574999999997</c:v>
                </c:pt>
                <c:pt idx="117">
                  <c:v>9.5902499999999988E-2</c:v>
                </c:pt>
                <c:pt idx="118">
                  <c:v>7.1420999999999984E-2</c:v>
                </c:pt>
                <c:pt idx="119">
                  <c:v>4.9703999999999998E-2</c:v>
                </c:pt>
                <c:pt idx="120">
                  <c:v>3.4214249999999995E-2</c:v>
                </c:pt>
                <c:pt idx="121">
                  <c:v>2.3797499999999999E-2</c:v>
                </c:pt>
                <c:pt idx="122">
                  <c:v>9.4050000000000002E-3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0.45055225000000004</c:v>
                </c:pt>
                <c:pt idx="132">
                  <c:v>2.1109064499999999</c:v>
                </c:pt>
                <c:pt idx="133">
                  <c:v>4.2127429000000003</c:v>
                </c:pt>
                <c:pt idx="134">
                  <c:v>3.9502117499999998</c:v>
                </c:pt>
                <c:pt idx="135">
                  <c:v>2.6772825999999998</c:v>
                </c:pt>
                <c:pt idx="136">
                  <c:v>1.9668295</c:v>
                </c:pt>
                <c:pt idx="137">
                  <c:v>1.83508775</c:v>
                </c:pt>
                <c:pt idx="138">
                  <c:v>1.7036181000000001</c:v>
                </c:pt>
                <c:pt idx="139">
                  <c:v>1.3160569999999998</c:v>
                </c:pt>
                <c:pt idx="140">
                  <c:v>0.90359875000000012</c:v>
                </c:pt>
                <c:pt idx="141">
                  <c:v>0.62737189999999998</c:v>
                </c:pt>
                <c:pt idx="142">
                  <c:v>0.48170770000000002</c:v>
                </c:pt>
                <c:pt idx="143">
                  <c:v>0.38815064999999999</c:v>
                </c:pt>
                <c:pt idx="144">
                  <c:v>0.30520549999999996</c:v>
                </c:pt>
                <c:pt idx="145">
                  <c:v>0.2272942</c:v>
                </c:pt>
                <c:pt idx="146">
                  <c:v>0.15818080000000001</c:v>
                </c:pt>
                <c:pt idx="147">
                  <c:v>0.10888534999999999</c:v>
                </c:pt>
                <c:pt idx="148">
                  <c:v>7.573450000000001E-2</c:v>
                </c:pt>
                <c:pt idx="149">
                  <c:v>2.9931000000000003E-2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3.2176202999999997</c:v>
                </c:pt>
                <c:pt idx="159">
                  <c:v>3.0020983499999998</c:v>
                </c:pt>
                <c:pt idx="160">
                  <c:v>2.78702154</c:v>
                </c:pt>
                <c:pt idx="161">
                  <c:v>2.1529938</c:v>
                </c:pt>
                <c:pt idx="162">
                  <c:v>1.4782357500000001</c:v>
                </c:pt>
                <c:pt idx="163">
                  <c:v>1.02634446</c:v>
                </c:pt>
                <c:pt idx="164">
                  <c:v>0.78804618000000004</c:v>
                </c:pt>
                <c:pt idx="165">
                  <c:v>0.63499220999999995</c:v>
                </c:pt>
                <c:pt idx="166">
                  <c:v>0.49929869999999993</c:v>
                </c:pt>
                <c:pt idx="167">
                  <c:v>0.37184027999999997</c:v>
                </c:pt>
                <c:pt idx="168">
                  <c:v>0.25877472000000001</c:v>
                </c:pt>
                <c:pt idx="169">
                  <c:v>0.17813018999999999</c:v>
                </c:pt>
                <c:pt idx="170">
                  <c:v>0.1238973</c:v>
                </c:pt>
                <c:pt idx="171">
                  <c:v>4.8965399999999999E-2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spectral'!$J$2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spectral'!$J$3:$J$196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6.2910400000000012E-3</c:v>
                </c:pt>
                <c:pt idx="16">
                  <c:v>2.681072E-2</c:v>
                </c:pt>
                <c:pt idx="17">
                  <c:v>0.11526576000000002</c:v>
                </c:pt>
                <c:pt idx="18">
                  <c:v>0.33638368000000002</c:v>
                </c:pt>
                <c:pt idx="19">
                  <c:v>0.59543151999999999</c:v>
                </c:pt>
                <c:pt idx="20">
                  <c:v>0.6123235199999999</c:v>
                </c:pt>
                <c:pt idx="21">
                  <c:v>0.42519296000000012</c:v>
                </c:pt>
                <c:pt idx="22">
                  <c:v>0.25261247999999997</c:v>
                </c:pt>
                <c:pt idx="23">
                  <c:v>0.15435024</c:v>
                </c:pt>
                <c:pt idx="24">
                  <c:v>0.11059504000000001</c:v>
                </c:pt>
                <c:pt idx="25">
                  <c:v>9.237136E-2</c:v>
                </c:pt>
                <c:pt idx="26">
                  <c:v>7.4410080000000017E-2</c:v>
                </c:pt>
                <c:pt idx="27">
                  <c:v>5.364112E-2</c:v>
                </c:pt>
                <c:pt idx="28">
                  <c:v>3.4105440000000008E-2</c:v>
                </c:pt>
                <c:pt idx="29">
                  <c:v>2.0585280000000004E-2</c:v>
                </c:pt>
                <c:pt idx="30">
                  <c:v>1.2404960000000003E-2</c:v>
                </c:pt>
                <c:pt idx="31">
                  <c:v>8.0294400000000005E-3</c:v>
                </c:pt>
                <c:pt idx="32">
                  <c:v>5.4316800000000012E-3</c:v>
                </c:pt>
                <c:pt idx="33">
                  <c:v>3.8638400000000008E-3</c:v>
                </c:pt>
                <c:pt idx="34">
                  <c:v>1.7646400000000003E-3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2.3016000000000001E-4</c:v>
                </c:pt>
                <c:pt idx="48">
                  <c:v>9.8087999999999973E-4</c:v>
                </c:pt>
                <c:pt idx="49">
                  <c:v>4.21704E-3</c:v>
                </c:pt>
                <c:pt idx="50">
                  <c:v>1.2306719999999998E-2</c:v>
                </c:pt>
                <c:pt idx="51">
                  <c:v>2.1784079999999994E-2</c:v>
                </c:pt>
                <c:pt idx="52">
                  <c:v>2.2402079999999991E-2</c:v>
                </c:pt>
                <c:pt idx="53">
                  <c:v>1.5555840000000001E-2</c:v>
                </c:pt>
                <c:pt idx="54">
                  <c:v>9.241919999999999E-3</c:v>
                </c:pt>
                <c:pt idx="55">
                  <c:v>5.6469599999999995E-3</c:v>
                </c:pt>
                <c:pt idx="56">
                  <c:v>4.0461599999999992E-3</c:v>
                </c:pt>
                <c:pt idx="57">
                  <c:v>3.3794399999999996E-3</c:v>
                </c:pt>
                <c:pt idx="58">
                  <c:v>2.7223199999999999E-3</c:v>
                </c:pt>
                <c:pt idx="59">
                  <c:v>1.96248E-3</c:v>
                </c:pt>
                <c:pt idx="60">
                  <c:v>1.2477599999999999E-3</c:v>
                </c:pt>
                <c:pt idx="61">
                  <c:v>7.5312000000000003E-4</c:v>
                </c:pt>
                <c:pt idx="62">
                  <c:v>4.5384000000000001E-4</c:v>
                </c:pt>
                <c:pt idx="63">
                  <c:v>2.9375999999999995E-4</c:v>
                </c:pt>
                <c:pt idx="64">
                  <c:v>1.9872000000000002E-4</c:v>
                </c:pt>
                <c:pt idx="65">
                  <c:v>1.4136000000000002E-4</c:v>
                </c:pt>
                <c:pt idx="66">
                  <c:v>6.4559999999999992E-5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5.9458000000000004E-4</c:v>
                </c:pt>
                <c:pt idx="79">
                  <c:v>2.5339399999999997E-3</c:v>
                </c:pt>
                <c:pt idx="80">
                  <c:v>1.0894020000000001E-2</c:v>
                </c:pt>
                <c:pt idx="81">
                  <c:v>3.1792359999999999E-2</c:v>
                </c:pt>
                <c:pt idx="82">
                  <c:v>5.6275539999999992E-2</c:v>
                </c:pt>
                <c:pt idx="83">
                  <c:v>5.7872039999999979E-2</c:v>
                </c:pt>
                <c:pt idx="84">
                  <c:v>4.0185920000000007E-2</c:v>
                </c:pt>
                <c:pt idx="85">
                  <c:v>2.3874959999999997E-2</c:v>
                </c:pt>
                <c:pt idx="86">
                  <c:v>1.4587979999999999E-2</c:v>
                </c:pt>
                <c:pt idx="87">
                  <c:v>1.045258E-2</c:v>
                </c:pt>
                <c:pt idx="88">
                  <c:v>8.7302199999999986E-3</c:v>
                </c:pt>
                <c:pt idx="89">
                  <c:v>7.0326600000000005E-3</c:v>
                </c:pt>
                <c:pt idx="90">
                  <c:v>5.0697399999999997E-3</c:v>
                </c:pt>
                <c:pt idx="91">
                  <c:v>3.2233800000000001E-3</c:v>
                </c:pt>
                <c:pt idx="92">
                  <c:v>1.94556E-3</c:v>
                </c:pt>
                <c:pt idx="93">
                  <c:v>1.17242E-3</c:v>
                </c:pt>
                <c:pt idx="94">
                  <c:v>7.5887999999999997E-4</c:v>
                </c:pt>
                <c:pt idx="95">
                  <c:v>5.1336000000000003E-4</c:v>
                </c:pt>
                <c:pt idx="96">
                  <c:v>3.6518000000000005E-4</c:v>
                </c:pt>
                <c:pt idx="97">
                  <c:v>1.6678E-4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1.0165400000000002E-3</c:v>
                </c:pt>
                <c:pt idx="109">
                  <c:v>4.3322199999999995E-3</c:v>
                </c:pt>
                <c:pt idx="110">
                  <c:v>1.8625260000000001E-2</c:v>
                </c:pt>
                <c:pt idx="111">
                  <c:v>5.4354679999999995E-2</c:v>
                </c:pt>
                <c:pt idx="112">
                  <c:v>9.6213019999999982E-2</c:v>
                </c:pt>
                <c:pt idx="113">
                  <c:v>9.8942519999999978E-2</c:v>
                </c:pt>
                <c:pt idx="114">
                  <c:v>6.8704960000000009E-2</c:v>
                </c:pt>
                <c:pt idx="115">
                  <c:v>4.0818479999999997E-2</c:v>
                </c:pt>
                <c:pt idx="116">
                  <c:v>2.4940739999999999E-2</c:v>
                </c:pt>
                <c:pt idx="117">
                  <c:v>1.7870540000000001E-2</c:v>
                </c:pt>
                <c:pt idx="118">
                  <c:v>1.4925859999999999E-2</c:v>
                </c:pt>
                <c:pt idx="119">
                  <c:v>1.2023580000000001E-2</c:v>
                </c:pt>
                <c:pt idx="120">
                  <c:v>8.6676199999999991E-3</c:v>
                </c:pt>
                <c:pt idx="121">
                  <c:v>5.5109400000000006E-3</c:v>
                </c:pt>
                <c:pt idx="122">
                  <c:v>3.3262800000000005E-3</c:v>
                </c:pt>
                <c:pt idx="123">
                  <c:v>2.00446E-3</c:v>
                </c:pt>
                <c:pt idx="124">
                  <c:v>1.29744E-3</c:v>
                </c:pt>
                <c:pt idx="125">
                  <c:v>8.7768000000000015E-4</c:v>
                </c:pt>
                <c:pt idx="126">
                  <c:v>6.2434000000000014E-4</c:v>
                </c:pt>
                <c:pt idx="127">
                  <c:v>2.8514000000000002E-4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4.8909000000000001E-3</c:v>
                </c:pt>
                <c:pt idx="136">
                  <c:v>2.0843699999999996E-2</c:v>
                </c:pt>
                <c:pt idx="137">
                  <c:v>8.96121E-2</c:v>
                </c:pt>
                <c:pt idx="138">
                  <c:v>0.26151779999999997</c:v>
                </c:pt>
                <c:pt idx="139">
                  <c:v>0.46291169999999993</c:v>
                </c:pt>
                <c:pt idx="140">
                  <c:v>0.47604419999999986</c:v>
                </c:pt>
                <c:pt idx="141">
                  <c:v>0.33056160000000001</c:v>
                </c:pt>
                <c:pt idx="142">
                  <c:v>0.19639079999999998</c:v>
                </c:pt>
                <c:pt idx="143">
                  <c:v>0.11999789999999999</c:v>
                </c:pt>
                <c:pt idx="144">
                  <c:v>8.5980899999999999E-2</c:v>
                </c:pt>
                <c:pt idx="145">
                  <c:v>7.1813099999999991E-2</c:v>
                </c:pt>
                <c:pt idx="146">
                  <c:v>5.7849299999999999E-2</c:v>
                </c:pt>
                <c:pt idx="147">
                  <c:v>4.1702699999999995E-2</c:v>
                </c:pt>
                <c:pt idx="148">
                  <c:v>2.6514900000000001E-2</c:v>
                </c:pt>
                <c:pt idx="149">
                  <c:v>1.6003799999999999E-2</c:v>
                </c:pt>
                <c:pt idx="150">
                  <c:v>9.6441000000000009E-3</c:v>
                </c:pt>
                <c:pt idx="151">
                  <c:v>6.2423999999999995E-3</c:v>
                </c:pt>
                <c:pt idx="152">
                  <c:v>4.2228000000000005E-3</c:v>
                </c:pt>
                <c:pt idx="153">
                  <c:v>3.0039000000000003E-3</c:v>
                </c:pt>
                <c:pt idx="154">
                  <c:v>1.3718999999999999E-3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0.13135617999999999</c:v>
                </c:pt>
                <c:pt idx="159">
                  <c:v>0.56473194000000004</c:v>
                </c:pt>
                <c:pt idx="160">
                  <c:v>1.64807492</c:v>
                </c:pt>
                <c:pt idx="161">
                  <c:v>2.9172513799999997</c:v>
                </c:pt>
                <c:pt idx="162">
                  <c:v>3.0000118799999993</c:v>
                </c:pt>
                <c:pt idx="163">
                  <c:v>2.0831862400000003</c:v>
                </c:pt>
                <c:pt idx="164">
                  <c:v>1.2376471199999999</c:v>
                </c:pt>
                <c:pt idx="165">
                  <c:v>0.75622206000000003</c:v>
                </c:pt>
                <c:pt idx="166">
                  <c:v>0.54184825999999997</c:v>
                </c:pt>
                <c:pt idx="167">
                  <c:v>0.45256333999999998</c:v>
                </c:pt>
                <c:pt idx="168">
                  <c:v>0.36456402000000004</c:v>
                </c:pt>
                <c:pt idx="169">
                  <c:v>0.26280878000000002</c:v>
                </c:pt>
                <c:pt idx="170">
                  <c:v>0.16709586000000001</c:v>
                </c:pt>
                <c:pt idx="171">
                  <c:v>0.10085532000000001</c:v>
                </c:pt>
                <c:pt idx="172">
                  <c:v>6.077674000000001E-2</c:v>
                </c:pt>
                <c:pt idx="173">
                  <c:v>3.9339360000000004E-2</c:v>
                </c:pt>
                <c:pt idx="174">
                  <c:v>2.6611920000000004E-2</c:v>
                </c:pt>
                <c:pt idx="175">
                  <c:v>1.8930460000000003E-2</c:v>
                </c:pt>
                <c:pt idx="176">
                  <c:v>8.6456600000000012E-3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0.13402905000000001</c:v>
                </c:pt>
                <c:pt idx="181">
                  <c:v>0.11194395</c:v>
                </c:pt>
                <c:pt idx="182">
                  <c:v>9.0176850000000003E-2</c:v>
                </c:pt>
                <c:pt idx="183">
                  <c:v>6.500715E-2</c:v>
                </c:pt>
                <c:pt idx="184">
                  <c:v>4.1332050000000002E-2</c:v>
                </c:pt>
                <c:pt idx="185">
                  <c:v>2.4947100000000003E-2</c:v>
                </c:pt>
                <c:pt idx="186">
                  <c:v>1.5033450000000002E-2</c:v>
                </c:pt>
                <c:pt idx="187">
                  <c:v>9.7307999999999995E-3</c:v>
                </c:pt>
                <c:pt idx="188">
                  <c:v>6.582600000000001E-3</c:v>
                </c:pt>
                <c:pt idx="189">
                  <c:v>4.6825500000000006E-3</c:v>
                </c:pt>
                <c:pt idx="190">
                  <c:v>2.1385499999999999E-3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spectral'!$K$2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spectral'!$K$3:$K$196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6.2841599999999996E-3</c:v>
                </c:pt>
                <c:pt idx="141">
                  <c:v>2.5250399999999999E-2</c:v>
                </c:pt>
                <c:pt idx="142">
                  <c:v>7.1112959999999989E-2</c:v>
                </c:pt>
                <c:pt idx="143">
                  <c:v>0.12641472000000001</c:v>
                </c:pt>
                <c:pt idx="144">
                  <c:v>0.13657535999999998</c:v>
                </c:pt>
                <c:pt idx="145">
                  <c:v>0.100656</c:v>
                </c:pt>
                <c:pt idx="146">
                  <c:v>6.3334080000000001E-2</c:v>
                </c:pt>
                <c:pt idx="147">
                  <c:v>4.2287040000000005E-2</c:v>
                </c:pt>
                <c:pt idx="148">
                  <c:v>3.3796800000000002E-2</c:v>
                </c:pt>
                <c:pt idx="149">
                  <c:v>3.0761279999999995E-2</c:v>
                </c:pt>
                <c:pt idx="150">
                  <c:v>2.6985599999999998E-2</c:v>
                </c:pt>
                <c:pt idx="151">
                  <c:v>2.1417119999999998E-2</c:v>
                </c:pt>
                <c:pt idx="152">
                  <c:v>1.5137279999999998E-2</c:v>
                </c:pt>
                <c:pt idx="153">
                  <c:v>9.9504000000000016E-3</c:v>
                </c:pt>
                <c:pt idx="154">
                  <c:v>7.2633600000000008E-3</c:v>
                </c:pt>
                <c:pt idx="155">
                  <c:v>5.3798399999999994E-3</c:v>
                </c:pt>
                <c:pt idx="156">
                  <c:v>4.2868799999999999E-3</c:v>
                </c:pt>
                <c:pt idx="157">
                  <c:v>3.7008000000000001E-4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3.4911999999999999E-2</c:v>
                </c:pt>
                <c:pt idx="163">
                  <c:v>0.14028000000000002</c:v>
                </c:pt>
                <c:pt idx="164">
                  <c:v>0.39507199999999998</c:v>
                </c:pt>
                <c:pt idx="165">
                  <c:v>0.70230400000000004</c:v>
                </c:pt>
                <c:pt idx="166">
                  <c:v>0.75875199999999998</c:v>
                </c:pt>
                <c:pt idx="167">
                  <c:v>0.55920000000000003</c:v>
                </c:pt>
                <c:pt idx="168">
                  <c:v>0.351856</c:v>
                </c:pt>
                <c:pt idx="169">
                  <c:v>0.23492800000000003</c:v>
                </c:pt>
                <c:pt idx="170">
                  <c:v>0.18776000000000004</c:v>
                </c:pt>
                <c:pt idx="171">
                  <c:v>0.17089599999999996</c:v>
                </c:pt>
                <c:pt idx="172">
                  <c:v>0.14992</c:v>
                </c:pt>
                <c:pt idx="173">
                  <c:v>0.11898399999999999</c:v>
                </c:pt>
                <c:pt idx="174">
                  <c:v>8.409599999999999E-2</c:v>
                </c:pt>
                <c:pt idx="175">
                  <c:v>5.5280000000000017E-2</c:v>
                </c:pt>
                <c:pt idx="176">
                  <c:v>4.0352000000000006E-2</c:v>
                </c:pt>
                <c:pt idx="177">
                  <c:v>2.9887999999999998E-2</c:v>
                </c:pt>
                <c:pt idx="178">
                  <c:v>2.3816000000000004E-2</c:v>
                </c:pt>
                <c:pt idx="179">
                  <c:v>2.0560000000000001E-3</c:v>
                </c:pt>
                <c:pt idx="180">
                  <c:v>8.0968322799999992</c:v>
                </c:pt>
                <c:pt idx="181">
                  <c:v>5.9673630000000006</c:v>
                </c:pt>
                <c:pt idx="182">
                  <c:v>3.7547433400000001</c:v>
                </c:pt>
                <c:pt idx="183">
                  <c:v>2.5069754200000003</c:v>
                </c:pt>
                <c:pt idx="184">
                  <c:v>2.0036339000000005</c:v>
                </c:pt>
                <c:pt idx="185">
                  <c:v>1.8236739399999997</c:v>
                </c:pt>
                <c:pt idx="186">
                  <c:v>1.5998337999999999</c:v>
                </c:pt>
                <c:pt idx="187">
                  <c:v>1.26970801</c:v>
                </c:pt>
                <c:pt idx="188">
                  <c:v>0.89740943999999989</c:v>
                </c:pt>
                <c:pt idx="189">
                  <c:v>0.58990670000000012</c:v>
                </c:pt>
                <c:pt idx="190">
                  <c:v>0.43060628000000006</c:v>
                </c:pt>
                <c:pt idx="191">
                  <c:v>0.31894232</c:v>
                </c:pt>
                <c:pt idx="192">
                  <c:v>0.25414649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spectral'!$L$2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spectral'!$L$3:$L$196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spectral'!$M$2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spectral'!$A$3:$A$196</c:f>
              <c:numCache>
                <c:formatCode>General</c:formatCode>
                <c:ptCount val="194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spectral'!$M$3:$M$196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050944"/>
        <c:axId val="259116248"/>
      </c:lineChart>
      <c:catAx>
        <c:axId val="2540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6248"/>
        <c:crosses val="autoZero"/>
        <c:auto val="1"/>
        <c:lblAlgn val="ctr"/>
        <c:lblOffset val="100"/>
        <c:noMultiLvlLbl val="0"/>
      </c:catAx>
      <c:valAx>
        <c:axId val="2591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 spectral'!$AB$2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spectral'!$AB$3:$AB$195</c:f>
              <c:numCache>
                <c:formatCode>General</c:formatCode>
                <c:ptCount val="193"/>
                <c:pt idx="0">
                  <c:v>0.80187573270808921</c:v>
                </c:pt>
                <c:pt idx="1">
                  <c:v>0.93814933096171738</c:v>
                </c:pt>
                <c:pt idx="2">
                  <c:v>0.99415854792416236</c:v>
                </c:pt>
                <c:pt idx="3">
                  <c:v>1</c:v>
                </c:pt>
                <c:pt idx="4">
                  <c:v>0.94141367182762681</c:v>
                </c:pt>
                <c:pt idx="5">
                  <c:v>0.84132069369769991</c:v>
                </c:pt>
                <c:pt idx="6">
                  <c:v>0.73298095969600208</c:v>
                </c:pt>
                <c:pt idx="7">
                  <c:v>0.62473218256053686</c:v>
                </c:pt>
                <c:pt idx="8">
                  <c:v>0.52056635808707596</c:v>
                </c:pt>
                <c:pt idx="9">
                  <c:v>0.42436431256821766</c:v>
                </c:pt>
                <c:pt idx="10">
                  <c:v>0.34051218822007517</c:v>
                </c:pt>
                <c:pt idx="11">
                  <c:v>0.27112220560294298</c:v>
                </c:pt>
                <c:pt idx="12">
                  <c:v>0.21388001778712051</c:v>
                </c:pt>
                <c:pt idx="13">
                  <c:v>0.16754254760076004</c:v>
                </c:pt>
                <c:pt idx="14">
                  <c:v>0.12899704895500669</c:v>
                </c:pt>
                <c:pt idx="15">
                  <c:v>9.7435016372235936E-2</c:v>
                </c:pt>
                <c:pt idx="16">
                  <c:v>7.3149533088086693E-2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'A1 spectral'!$AC$2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spectral'!$AC$3:$AC$195</c:f>
              <c:numCache>
                <c:formatCode>General</c:formatCode>
                <c:ptCount val="193"/>
                <c:pt idx="0">
                  <c:v>1</c:v>
                </c:pt>
                <c:pt idx="1">
                  <c:v>0.87009280641366382</c:v>
                </c:pt>
                <c:pt idx="2">
                  <c:v>0.65329397411877466</c:v>
                </c:pt>
                <c:pt idx="3">
                  <c:v>0.46055727419284559</c:v>
                </c:pt>
                <c:pt idx="4">
                  <c:v>0.31927802710121561</c:v>
                </c:pt>
                <c:pt idx="5">
                  <c:v>0.20988192235632433</c:v>
                </c:pt>
                <c:pt idx="6">
                  <c:v>0.13255413707463726</c:v>
                </c:pt>
                <c:pt idx="7">
                  <c:v>8.0290619145135286E-2</c:v>
                </c:pt>
                <c:pt idx="8">
                  <c:v>4.6849810465774917E-2</c:v>
                </c:pt>
                <c:pt idx="9">
                  <c:v>2.5794083046490352E-2</c:v>
                </c:pt>
                <c:pt idx="10">
                  <c:v>1.1884013768463247E-2</c:v>
                </c:pt>
                <c:pt idx="11">
                  <c:v>3.3005097817088574E-3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'A1 spectral'!$AD$2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spectral'!$AD$3:$AD$195</c:f>
              <c:numCache>
                <c:formatCode>General</c:formatCode>
                <c:ptCount val="193"/>
                <c:pt idx="0">
                  <c:v>4.1198603348731825E-3</c:v>
                </c:pt>
                <c:pt idx="1">
                  <c:v>4.2073308303057326E-3</c:v>
                </c:pt>
                <c:pt idx="2">
                  <c:v>6.1229346802786147E-3</c:v>
                </c:pt>
                <c:pt idx="3">
                  <c:v>1.3426721048896674E-2</c:v>
                </c:pt>
                <c:pt idx="4">
                  <c:v>2.7553206061253766E-2</c:v>
                </c:pt>
                <c:pt idx="5">
                  <c:v>7.59243900354548E-2</c:v>
                </c:pt>
                <c:pt idx="6">
                  <c:v>0.18206108919331299</c:v>
                </c:pt>
                <c:pt idx="7">
                  <c:v>0.37523093130655993</c:v>
                </c:pt>
                <c:pt idx="8">
                  <c:v>0.58725066518552194</c:v>
                </c:pt>
                <c:pt idx="9">
                  <c:v>0.76175430357346241</c:v>
                </c:pt>
                <c:pt idx="10">
                  <c:v>0.85163023763040913</c:v>
                </c:pt>
                <c:pt idx="11">
                  <c:v>0.85737704918032775</c:v>
                </c:pt>
                <c:pt idx="12">
                  <c:v>0.81298577274830797</c:v>
                </c:pt>
                <c:pt idx="13">
                  <c:v>0.73909944525643145</c:v>
                </c:pt>
                <c:pt idx="14">
                  <c:v>0.65846914256670541</c:v>
                </c:pt>
                <c:pt idx="15">
                  <c:v>0.56992276004033326</c:v>
                </c:pt>
                <c:pt idx="16">
                  <c:v>0.48101774848268802</c:v>
                </c:pt>
                <c:pt idx="17">
                  <c:v>0.39359973534739573</c:v>
                </c:pt>
                <c:pt idx="18">
                  <c:v>0.31152616948303263</c:v>
                </c:pt>
                <c:pt idx="19">
                  <c:v>0.25327081952495323</c:v>
                </c:pt>
                <c:pt idx="20">
                  <c:v>0.21095259383468473</c:v>
                </c:pt>
                <c:pt idx="21">
                  <c:v>0.17662042437740827</c:v>
                </c:pt>
                <c:pt idx="22">
                  <c:v>0.14350409480664422</c:v>
                </c:pt>
                <c:pt idx="23">
                  <c:v>0.1164669646684425</c:v>
                </c:pt>
                <c:pt idx="24">
                  <c:v>9.6086339232657969E-2</c:v>
                </c:pt>
                <c:pt idx="25">
                  <c:v>8.0945196473283271E-2</c:v>
                </c:pt>
                <c:pt idx="26">
                  <c:v>6.7947080852006098E-2</c:v>
                </c:pt>
                <c:pt idx="27">
                  <c:v>6.0310906600744348E-2</c:v>
                </c:pt>
                <c:pt idx="28">
                  <c:v>5.0890334242658541E-2</c:v>
                </c:pt>
                <c:pt idx="29">
                  <c:v>2.8699069551420188E-2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8.8554259888388984E-2</c:v>
                </c:pt>
                <c:pt idx="38">
                  <c:v>0.2123465858660056</c:v>
                </c:pt>
                <c:pt idx="39">
                  <c:v>0.43764984339770857</c:v>
                </c:pt>
                <c:pt idx="40">
                  <c:v>0.68493863434640223</c:v>
                </c:pt>
                <c:pt idx="41">
                  <c:v>0.88847060263826405</c:v>
                </c:pt>
                <c:pt idx="42">
                  <c:v>0.99329721788632819</c:v>
                </c:pt>
                <c:pt idx="43">
                  <c:v>1</c:v>
                </c:pt>
                <c:pt idx="44">
                  <c:v>0.9482243238555792</c:v>
                </c:pt>
                <c:pt idx="45">
                  <c:v>0.86204715412318034</c:v>
                </c:pt>
                <c:pt idx="46">
                  <c:v>0.76800416245829883</c:v>
                </c:pt>
                <c:pt idx="47">
                  <c:v>0.66472826696864895</c:v>
                </c:pt>
                <c:pt idx="48">
                  <c:v>0.56103408522837428</c:v>
                </c:pt>
                <c:pt idx="49">
                  <c:v>0.45907426111264144</c:v>
                </c:pt>
                <c:pt idx="50">
                  <c:v>0.36334792234158686</c:v>
                </c:pt>
                <c:pt idx="51">
                  <c:v>0.29540191187422848</c:v>
                </c:pt>
                <c:pt idx="52">
                  <c:v>0.24604413430049277</c:v>
                </c:pt>
                <c:pt idx="53">
                  <c:v>0.20600087738091596</c:v>
                </c:pt>
                <c:pt idx="54">
                  <c:v>0.16737571287199424</c:v>
                </c:pt>
                <c:pt idx="55">
                  <c:v>0.13584101041634786</c:v>
                </c:pt>
                <c:pt idx="56">
                  <c:v>0.11207010885644621</c:v>
                </c:pt>
                <c:pt idx="57">
                  <c:v>9.4410267397137287E-2</c:v>
                </c:pt>
                <c:pt idx="58">
                  <c:v>7.924994133790389E-2</c:v>
                </c:pt>
                <c:pt idx="59">
                  <c:v>7.0343504830696096E-2</c:v>
                </c:pt>
                <c:pt idx="60">
                  <c:v>5.9355839174037701E-2</c:v>
                </c:pt>
                <c:pt idx="61">
                  <c:v>3.3473102153664086E-2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0.25122094415464935</c:v>
                </c:pt>
                <c:pt idx="71">
                  <c:v>0.39317032327173052</c:v>
                </c:pt>
                <c:pt idx="72">
                  <c:v>0.51000229296461264</c:v>
                </c:pt>
                <c:pt idx="73">
                  <c:v>0.57017514953575854</c:v>
                </c:pt>
                <c:pt idx="74">
                  <c:v>0.57402269861286259</c:v>
                </c:pt>
                <c:pt idx="75">
                  <c:v>0.54430228526993651</c:v>
                </c:pt>
                <c:pt idx="76">
                  <c:v>0.49483463374132608</c:v>
                </c:pt>
                <c:pt idx="77">
                  <c:v>0.44085182188022398</c:v>
                </c:pt>
                <c:pt idx="78">
                  <c:v>0.38156911364959512</c:v>
                </c:pt>
                <c:pt idx="79">
                  <c:v>0.32204629961659004</c:v>
                </c:pt>
                <c:pt idx="80">
                  <c:v>0.26351904622758432</c:v>
                </c:pt>
                <c:pt idx="81">
                  <c:v>0.20856995491789448</c:v>
                </c:pt>
                <c:pt idx="82">
                  <c:v>0.16956740262944361</c:v>
                </c:pt>
                <c:pt idx="83">
                  <c:v>0.14123491794903442</c:v>
                </c:pt>
                <c:pt idx="84">
                  <c:v>0.11824917955081077</c:v>
                </c:pt>
                <c:pt idx="85">
                  <c:v>9.6077458385033745E-2</c:v>
                </c:pt>
                <c:pt idx="86">
                  <c:v>7.7975823381489964E-2</c:v>
                </c:pt>
                <c:pt idx="87">
                  <c:v>6.4330786319614502E-2</c:v>
                </c:pt>
                <c:pt idx="88">
                  <c:v>5.4193636468066707E-2</c:v>
                </c:pt>
                <c:pt idx="89">
                  <c:v>4.5491265191694635E-2</c:v>
                </c:pt>
                <c:pt idx="90">
                  <c:v>4.0378768472803098E-2</c:v>
                </c:pt>
                <c:pt idx="91">
                  <c:v>3.4071598981112179E-2</c:v>
                </c:pt>
                <c:pt idx="92">
                  <c:v>1.9214320429190281E-2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0.2111822144989853</c:v>
                </c:pt>
                <c:pt idx="102">
                  <c:v>0.27393576588279389</c:v>
                </c:pt>
                <c:pt idx="103">
                  <c:v>0.30625620400152237</c:v>
                </c:pt>
                <c:pt idx="104">
                  <c:v>0.30832282471626732</c:v>
                </c:pt>
                <c:pt idx="105">
                  <c:v>0.29235920199582482</c:v>
                </c:pt>
                <c:pt idx="106">
                  <c:v>0.26578881359787843</c:v>
                </c:pt>
                <c:pt idx="107">
                  <c:v>0.23679321276299378</c:v>
                </c:pt>
                <c:pt idx="108">
                  <c:v>0.20495089694052288</c:v>
                </c:pt>
                <c:pt idx="109">
                  <c:v>0.17297961391971942</c:v>
                </c:pt>
                <c:pt idx="110">
                  <c:v>0.14154307294078286</c:v>
                </c:pt>
                <c:pt idx="111">
                  <c:v>0.11202845777114501</c:v>
                </c:pt>
                <c:pt idx="112">
                  <c:v>9.1079151895647983E-2</c:v>
                </c:pt>
                <c:pt idx="113">
                  <c:v>7.5861022492396554E-2</c:v>
                </c:pt>
                <c:pt idx="114">
                  <c:v>6.3514772408113429E-2</c:v>
                </c:pt>
                <c:pt idx="115">
                  <c:v>5.1605752581592161E-2</c:v>
                </c:pt>
                <c:pt idx="116">
                  <c:v>4.188288404388027E-2</c:v>
                </c:pt>
                <c:pt idx="117">
                  <c:v>3.4553772528879062E-2</c:v>
                </c:pt>
                <c:pt idx="118">
                  <c:v>2.9108840326103488E-2</c:v>
                </c:pt>
                <c:pt idx="119">
                  <c:v>2.4434565771901007E-2</c:v>
                </c:pt>
                <c:pt idx="120">
                  <c:v>2.1688508109842616E-2</c:v>
                </c:pt>
                <c:pt idx="121">
                  <c:v>1.8300759997543777E-2</c:v>
                </c:pt>
                <c:pt idx="122">
                  <c:v>1.0320521408033882E-2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4.0100882723833546E-2</c:v>
                </c:pt>
                <c:pt idx="132">
                  <c:v>3.8024632406818935E-2</c:v>
                </c:pt>
                <c:pt idx="133">
                  <c:v>3.4568851829908112E-2</c:v>
                </c:pt>
                <c:pt idx="134">
                  <c:v>3.079764485015625E-2</c:v>
                </c:pt>
                <c:pt idx="135">
                  <c:v>2.6656190276926901E-2</c:v>
                </c:pt>
                <c:pt idx="136">
                  <c:v>2.2497962055816268E-2</c:v>
                </c:pt>
                <c:pt idx="137">
                  <c:v>1.8409283106408571E-2</c:v>
                </c:pt>
                <c:pt idx="138">
                  <c:v>1.4570572421768553E-2</c:v>
                </c:pt>
                <c:pt idx="139">
                  <c:v>1.1845877424464647E-2</c:v>
                </c:pt>
                <c:pt idx="140">
                  <c:v>9.8665869744712087E-3</c:v>
                </c:pt>
                <c:pt idx="141">
                  <c:v>8.2608170248589258E-3</c:v>
                </c:pt>
                <c:pt idx="142">
                  <c:v>6.7119138326978758E-3</c:v>
                </c:pt>
                <c:pt idx="143">
                  <c:v>5.447344427793017E-3</c:v>
                </c:pt>
                <c:pt idx="144">
                  <c:v>4.4941102920996092E-3</c:v>
                </c:pt>
                <c:pt idx="145">
                  <c:v>3.785935060818368E-3</c:v>
                </c:pt>
                <c:pt idx="146">
                  <c:v>3.1779926034619719E-3</c:v>
                </c:pt>
                <c:pt idx="147">
                  <c:v>2.8208366375991624E-3</c:v>
                </c:pt>
                <c:pt idx="148">
                  <c:v>2.3802215456928109E-3</c:v>
                </c:pt>
                <c:pt idx="149">
                  <c:v>1.3423009438669838E-3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3.9619052676909154E-3</c:v>
                </c:pt>
                <c:pt idx="159">
                  <c:v>3.2418863332040245E-3</c:v>
                </c:pt>
                <c:pt idx="160">
                  <c:v>2.5658869673554682E-3</c:v>
                </c:pt>
                <c:pt idx="161">
                  <c:v>2.0860664646855979E-3</c:v>
                </c:pt>
                <c:pt idx="162">
                  <c:v>1.7375121716049929E-3</c:v>
                </c:pt>
                <c:pt idx="163">
                  <c:v>1.4547350735600621E-3</c:v>
                </c:pt>
                <c:pt idx="164">
                  <c:v>1.1819722472675505E-3</c:v>
                </c:pt>
                <c:pt idx="165">
                  <c:v>9.5928077973713507E-4</c:v>
                </c:pt>
                <c:pt idx="166">
                  <c:v>7.9141564892320137E-4</c:v>
                </c:pt>
                <c:pt idx="167">
                  <c:v>6.6670554530134788E-4</c:v>
                </c:pt>
                <c:pt idx="168">
                  <c:v>5.5964649620713963E-4</c:v>
                </c:pt>
                <c:pt idx="169">
                  <c:v>4.9675110599230524E-4</c:v>
                </c:pt>
                <c:pt idx="170">
                  <c:v>4.1915851119118675E-4</c:v>
                </c:pt>
                <c:pt idx="171">
                  <c:v>2.3638004042940587E-4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'A1 spectral'!$AE$2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spectral'!$AE$3:$AE$195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1.1678990758166252E-4</c:v>
                </c:pt>
                <c:pt idx="5">
                  <c:v>8.106380231211669E-4</c:v>
                </c:pt>
                <c:pt idx="6">
                  <c:v>5.3143034965419866E-3</c:v>
                </c:pt>
                <c:pt idx="7">
                  <c:v>1.9002298286058639E-2</c:v>
                </c:pt>
                <c:pt idx="8">
                  <c:v>3.3431655097615413E-2</c:v>
                </c:pt>
                <c:pt idx="9">
                  <c:v>3.4184623570098431E-2</c:v>
                </c:pt>
                <c:pt idx="10">
                  <c:v>2.5993733871599405E-2</c:v>
                </c:pt>
                <c:pt idx="11">
                  <c:v>1.8148861476929287E-2</c:v>
                </c:pt>
                <c:pt idx="12">
                  <c:v>1.3085547471214973E-2</c:v>
                </c:pt>
                <c:pt idx="13">
                  <c:v>9.5379633530278882E-3</c:v>
                </c:pt>
                <c:pt idx="14">
                  <c:v>6.7299277489992187E-3</c:v>
                </c:pt>
                <c:pt idx="15">
                  <c:v>4.4909709182488992E-3</c:v>
                </c:pt>
                <c:pt idx="16">
                  <c:v>3.007521471015981E-3</c:v>
                </c:pt>
                <c:pt idx="17">
                  <c:v>2.06667358198855E-3</c:v>
                </c:pt>
                <c:pt idx="18">
                  <c:v>1.4522571116676298E-3</c:v>
                </c:pt>
                <c:pt idx="19">
                  <c:v>9.996055443946023E-4</c:v>
                </c:pt>
                <c:pt idx="20">
                  <c:v>6.8332976982562815E-4</c:v>
                </c:pt>
                <c:pt idx="21">
                  <c:v>4.8783362017806251E-4</c:v>
                </c:pt>
                <c:pt idx="22">
                  <c:v>3.4710540855792247E-4</c:v>
                </c:pt>
                <c:pt idx="23">
                  <c:v>2.5316570028571567E-4</c:v>
                </c:pt>
                <c:pt idx="24">
                  <c:v>1.2077962492140876E-4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6.5229549876053431E-3</c:v>
                </c:pt>
                <c:pt idx="38">
                  <c:v>4.2762566656999332E-2</c:v>
                </c:pt>
                <c:pt idx="39">
                  <c:v>0.15290565313451077</c:v>
                </c:pt>
                <c:pt idx="40">
                  <c:v>0.26901425191388589</c:v>
                </c:pt>
                <c:pt idx="41">
                  <c:v>0.27507315775472202</c:v>
                </c:pt>
                <c:pt idx="42">
                  <c:v>0.20916358617302555</c:v>
                </c:pt>
                <c:pt idx="43">
                  <c:v>0.1460383094719446</c:v>
                </c:pt>
                <c:pt idx="44">
                  <c:v>0.10529537809522399</c:v>
                </c:pt>
                <c:pt idx="45">
                  <c:v>7.674905919868355E-2</c:v>
                </c:pt>
                <c:pt idx="46">
                  <c:v>5.4153659863542349E-2</c:v>
                </c:pt>
                <c:pt idx="47">
                  <c:v>3.6137462486142899E-2</c:v>
                </c:pt>
                <c:pt idx="48">
                  <c:v>2.4200600786229761E-2</c:v>
                </c:pt>
                <c:pt idx="49">
                  <c:v>1.6629887033277516E-2</c:v>
                </c:pt>
                <c:pt idx="50">
                  <c:v>1.1685866563924742E-2</c:v>
                </c:pt>
                <c:pt idx="51">
                  <c:v>8.0435185440001465E-3</c:v>
                </c:pt>
                <c:pt idx="52">
                  <c:v>5.4985446070015516E-3</c:v>
                </c:pt>
                <c:pt idx="53">
                  <c:v>3.9254471849347597E-3</c:v>
                </c:pt>
                <c:pt idx="54">
                  <c:v>2.7930505248941005E-3</c:v>
                </c:pt>
                <c:pt idx="55">
                  <c:v>2.0371465688360313E-3</c:v>
                </c:pt>
                <c:pt idx="56">
                  <c:v>9.7187651493180281E-4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0.33605231793827439</c:v>
                </c:pt>
                <c:pt idx="71">
                  <c:v>0.59123296660958002</c:v>
                </c:pt>
                <c:pt idx="72">
                  <c:v>0.60454908220271342</c:v>
                </c:pt>
                <c:pt idx="73">
                  <c:v>0.4596946320872346</c:v>
                </c:pt>
                <c:pt idx="74">
                  <c:v>0.32095943740328253</c:v>
                </c:pt>
                <c:pt idx="75">
                  <c:v>0.23141561578471614</c:v>
                </c:pt>
                <c:pt idx="76">
                  <c:v>0.16867721182689396</c:v>
                </c:pt>
                <c:pt idx="77">
                  <c:v>0.11901759384903286</c:v>
                </c:pt>
                <c:pt idx="78">
                  <c:v>7.9422034332456218E-2</c:v>
                </c:pt>
                <c:pt idx="79">
                  <c:v>5.3187490606099737E-2</c:v>
                </c:pt>
                <c:pt idx="80">
                  <c:v>3.6548760428552374E-2</c:v>
                </c:pt>
                <c:pt idx="81">
                  <c:v>2.5682912733577347E-2</c:v>
                </c:pt>
                <c:pt idx="82">
                  <c:v>1.7677849024410382E-2</c:v>
                </c:pt>
                <c:pt idx="83">
                  <c:v>1.2084567330184745E-2</c:v>
                </c:pt>
                <c:pt idx="84">
                  <c:v>8.6272521545108713E-3</c:v>
                </c:pt>
                <c:pt idx="85">
                  <c:v>6.1384983731352441E-3</c:v>
                </c:pt>
                <c:pt idx="86">
                  <c:v>4.477191080928318E-3</c:v>
                </c:pt>
                <c:pt idx="87">
                  <c:v>2.1359665185517619E-3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0.97797347480106112</c:v>
                </c:pt>
                <c:pt idx="102">
                  <c:v>1</c:v>
                </c:pt>
                <c:pt idx="103">
                  <c:v>0.76039257294429696</c:v>
                </c:pt>
                <c:pt idx="104">
                  <c:v>0.53090716180371356</c:v>
                </c:pt>
                <c:pt idx="105">
                  <c:v>0.38279045092838193</c:v>
                </c:pt>
                <c:pt idx="106">
                  <c:v>0.27901326259946951</c:v>
                </c:pt>
                <c:pt idx="107">
                  <c:v>0.19687002652519892</c:v>
                </c:pt>
                <c:pt idx="108">
                  <c:v>0.13137400530503979</c:v>
                </c:pt>
                <c:pt idx="109">
                  <c:v>8.7978779840848814E-2</c:v>
                </c:pt>
                <c:pt idx="110">
                  <c:v>6.045623342175066E-2</c:v>
                </c:pt>
                <c:pt idx="111">
                  <c:v>4.2482758620689655E-2</c:v>
                </c:pt>
                <c:pt idx="112">
                  <c:v>2.9241379310344828E-2</c:v>
                </c:pt>
                <c:pt idx="113">
                  <c:v>1.9989389920424403E-2</c:v>
                </c:pt>
                <c:pt idx="114">
                  <c:v>1.4270557029177721E-2</c:v>
                </c:pt>
                <c:pt idx="115">
                  <c:v>1.0153846153846154E-2</c:v>
                </c:pt>
                <c:pt idx="116">
                  <c:v>7.4058355437665781E-3</c:v>
                </c:pt>
                <c:pt idx="117">
                  <c:v>3.5331564986737394E-3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0.34864174751595284</c:v>
                </c:pt>
                <c:pt idx="132">
                  <c:v>0.25137489441785338</c:v>
                </c:pt>
                <c:pt idx="133">
                  <c:v>0.18322538939260188</c:v>
                </c:pt>
                <c:pt idx="134">
                  <c:v>0.12928269765295386</c:v>
                </c:pt>
                <c:pt idx="135">
                  <c:v>8.6272075577411733E-2</c:v>
                </c:pt>
                <c:pt idx="136">
                  <c:v>5.7774838530762249E-2</c:v>
                </c:pt>
                <c:pt idx="137">
                  <c:v>3.9701040755943467E-2</c:v>
                </c:pt>
                <c:pt idx="138">
                  <c:v>2.789802863931163E-2</c:v>
                </c:pt>
                <c:pt idx="139">
                  <c:v>1.9202539193292421E-2</c:v>
                </c:pt>
                <c:pt idx="140">
                  <c:v>1.3126844644471307E-2</c:v>
                </c:pt>
                <c:pt idx="141">
                  <c:v>9.3713407891793561E-3</c:v>
                </c:pt>
                <c:pt idx="142">
                  <c:v>6.6679354165387677E-3</c:v>
                </c:pt>
                <c:pt idx="143">
                  <c:v>4.8633426549049737E-3</c:v>
                </c:pt>
                <c:pt idx="144">
                  <c:v>2.320190693529164E-3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'A1 spectral'!$AF$2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spectral'!$AF$3:$AF$195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2.0371254833140902E-5</c:v>
                </c:pt>
                <c:pt idx="6">
                  <c:v>1.6400586518206658E-5</c:v>
                </c:pt>
                <c:pt idx="7">
                  <c:v>2.2149423687220149E-4</c:v>
                </c:pt>
                <c:pt idx="8">
                  <c:v>1.701517691825735E-3</c:v>
                </c:pt>
                <c:pt idx="9">
                  <c:v>7.0230764226017362E-3</c:v>
                </c:pt>
                <c:pt idx="10">
                  <c:v>1.4629841087498806E-2</c:v>
                </c:pt>
                <c:pt idx="11">
                  <c:v>1.6776764181608471E-2</c:v>
                </c:pt>
                <c:pt idx="12">
                  <c:v>1.3504415576844184E-2</c:v>
                </c:pt>
                <c:pt idx="13">
                  <c:v>9.7334891419264165E-3</c:v>
                </c:pt>
                <c:pt idx="14">
                  <c:v>7.3913127493736826E-3</c:v>
                </c:pt>
                <c:pt idx="15">
                  <c:v>6.0184973389233731E-3</c:v>
                </c:pt>
                <c:pt idx="16">
                  <c:v>4.6639815302723271E-3</c:v>
                </c:pt>
                <c:pt idx="17">
                  <c:v>3.3555600016250821E-3</c:v>
                </c:pt>
                <c:pt idx="18">
                  <c:v>2.2978084900771643E-3</c:v>
                </c:pt>
                <c:pt idx="19">
                  <c:v>1.5594368212522181E-3</c:v>
                </c:pt>
                <c:pt idx="20">
                  <c:v>1.0948686284049118E-3</c:v>
                </c:pt>
                <c:pt idx="21">
                  <c:v>7.7255394388394522E-4</c:v>
                </c:pt>
                <c:pt idx="22">
                  <c:v>5.2481876858261306E-4</c:v>
                </c:pt>
                <c:pt idx="23">
                  <c:v>3.3060129665648158E-4</c:v>
                </c:pt>
                <c:pt idx="24">
                  <c:v>1.1704839641414856E-4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1.3470492258414423E-4</c:v>
                </c:pt>
                <c:pt idx="38">
                  <c:v>1.0844887835164153E-4</c:v>
                </c:pt>
                <c:pt idx="39">
                  <c:v>1.4646306413174323E-3</c:v>
                </c:pt>
                <c:pt idx="40">
                  <c:v>1.1251285737197672E-2</c:v>
                </c:pt>
                <c:pt idx="41">
                  <c:v>4.6440092844453981E-2</c:v>
                </c:pt>
                <c:pt idx="42">
                  <c:v>9.6739824191085858E-2</c:v>
                </c:pt>
                <c:pt idx="43">
                  <c:v>0.11093635315088601</c:v>
                </c:pt>
                <c:pt idx="44">
                  <c:v>8.9297948001882163E-2</c:v>
                </c:pt>
                <c:pt idx="45">
                  <c:v>6.4362696950988424E-2</c:v>
                </c:pt>
                <c:pt idx="46">
                  <c:v>4.8875055555233485E-2</c:v>
                </c:pt>
                <c:pt idx="47">
                  <c:v>3.9797313653630803E-2</c:v>
                </c:pt>
                <c:pt idx="48">
                  <c:v>3.0840577868925762E-2</c:v>
                </c:pt>
                <c:pt idx="49">
                  <c:v>2.2188640510745854E-2</c:v>
                </c:pt>
                <c:pt idx="50">
                  <c:v>1.5194258640635248E-2</c:v>
                </c:pt>
                <c:pt idx="51">
                  <c:v>1.0311775980530293E-2</c:v>
                </c:pt>
                <c:pt idx="52">
                  <c:v>7.2398188053274786E-3</c:v>
                </c:pt>
                <c:pt idx="53">
                  <c:v>5.1085129539325883E-3</c:v>
                </c:pt>
                <c:pt idx="54">
                  <c:v>3.470364107252529E-3</c:v>
                </c:pt>
                <c:pt idx="55">
                  <c:v>2.1861010741409848E-3</c:v>
                </c:pt>
                <c:pt idx="56">
                  <c:v>7.7398252128855734E-4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3.9329070434620276E-3</c:v>
                </c:pt>
                <c:pt idx="71">
                  <c:v>3.0212573515480706E-2</c:v>
                </c:pt>
                <c:pt idx="72">
                  <c:v>0.12470350072882208</c:v>
                </c:pt>
                <c:pt idx="73">
                  <c:v>0.2597711158099007</c:v>
                </c:pt>
                <c:pt idx="74">
                  <c:v>0.29789241899968544</c:v>
                </c:pt>
                <c:pt idx="75">
                  <c:v>0.23978777908633958</c:v>
                </c:pt>
                <c:pt idx="76">
                  <c:v>0.17283026657633091</c:v>
                </c:pt>
                <c:pt idx="77">
                  <c:v>0.13124199700606645</c:v>
                </c:pt>
                <c:pt idx="78">
                  <c:v>0.10686594337425814</c:v>
                </c:pt>
                <c:pt idx="79">
                  <c:v>8.281482204689801E-2</c:v>
                </c:pt>
                <c:pt idx="80">
                  <c:v>5.9582162278855363E-2</c:v>
                </c:pt>
                <c:pt idx="81">
                  <c:v>4.0800462001932651E-2</c:v>
                </c:pt>
                <c:pt idx="82">
                  <c:v>2.7689750057359699E-2</c:v>
                </c:pt>
                <c:pt idx="83">
                  <c:v>1.9440761083114714E-2</c:v>
                </c:pt>
                <c:pt idx="84">
                  <c:v>1.3717660966089304E-2</c:v>
                </c:pt>
                <c:pt idx="85">
                  <c:v>9.3188132596450229E-3</c:v>
                </c:pt>
                <c:pt idx="86">
                  <c:v>5.8702392737566512E-3</c:v>
                </c:pt>
                <c:pt idx="87">
                  <c:v>2.0783405888287255E-3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4.4558494554686433E-2</c:v>
                </c:pt>
                <c:pt idx="102">
                  <c:v>0.18391681381688296</c:v>
                </c:pt>
                <c:pt idx="103">
                  <c:v>0.38311896347887497</c:v>
                </c:pt>
                <c:pt idx="104">
                  <c:v>0.43934151200587179</c:v>
                </c:pt>
                <c:pt idx="105">
                  <c:v>0.35364688291860708</c:v>
                </c:pt>
                <c:pt idx="106">
                  <c:v>0.25489574690419797</c:v>
                </c:pt>
                <c:pt idx="107">
                  <c:v>0.19356000262422332</c:v>
                </c:pt>
                <c:pt idx="108">
                  <c:v>0.15760939906305582</c:v>
                </c:pt>
                <c:pt idx="109">
                  <c:v>0.12213801632400655</c:v>
                </c:pt>
                <c:pt idx="110">
                  <c:v>8.7873727542556831E-2</c:v>
                </c:pt>
                <c:pt idx="111">
                  <c:v>6.017385983389574E-2</c:v>
                </c:pt>
                <c:pt idx="112">
                  <c:v>4.0837751756542466E-2</c:v>
                </c:pt>
                <c:pt idx="113">
                  <c:v>2.8671872206353623E-2</c:v>
                </c:pt>
                <c:pt idx="114">
                  <c:v>2.0231256405460814E-2</c:v>
                </c:pt>
                <c:pt idx="115">
                  <c:v>1.3743691502257177E-2</c:v>
                </c:pt>
                <c:pt idx="116">
                  <c:v>8.6576214561916113E-3</c:v>
                </c:pt>
                <c:pt idx="117">
                  <c:v>3.0652048810955153E-3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0.80494757097726866</c:v>
                </c:pt>
                <c:pt idx="133">
                  <c:v>0.58017678716595145</c:v>
                </c:pt>
                <c:pt idx="134">
                  <c:v>0.44056843556735514</c:v>
                </c:pt>
                <c:pt idx="135">
                  <c:v>0.35874005700820133</c:v>
                </c:pt>
                <c:pt idx="136">
                  <c:v>0.27800244908879485</c:v>
                </c:pt>
                <c:pt idx="137">
                  <c:v>0.20001234834686504</c:v>
                </c:pt>
                <c:pt idx="138">
                  <c:v>0.13696374731166197</c:v>
                </c:pt>
                <c:pt idx="139">
                  <c:v>9.2952181026765029E-2</c:v>
                </c:pt>
                <c:pt idx="140">
                  <c:v>6.526101318186027E-2</c:v>
                </c:pt>
                <c:pt idx="141">
                  <c:v>4.6049043517632407E-2</c:v>
                </c:pt>
                <c:pt idx="142">
                  <c:v>3.1282478724827374E-2</c:v>
                </c:pt>
                <c:pt idx="143">
                  <c:v>1.9705903538830404E-2</c:v>
                </c:pt>
                <c:pt idx="144">
                  <c:v>6.9768159787608431E-3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3.4396863785758408E-3</c:v>
                </c:pt>
                <c:pt idx="159">
                  <c:v>2.4747255011984982E-3</c:v>
                </c:pt>
                <c:pt idx="160">
                  <c:v>1.6946337614319085E-3</c:v>
                </c:pt>
                <c:pt idx="161">
                  <c:v>1.1500846556735109E-3</c:v>
                </c:pt>
                <c:pt idx="162">
                  <c:v>8.0746561344862235E-4</c:v>
                </c:pt>
                <c:pt idx="163">
                  <c:v>5.6975853361440946E-4</c:v>
                </c:pt>
                <c:pt idx="164">
                  <c:v>3.8705384182967709E-4</c:v>
                </c:pt>
                <c:pt idx="165">
                  <c:v>2.4381845628415513E-4</c:v>
                </c:pt>
                <c:pt idx="166">
                  <c:v>8.6323192355434566E-5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'A1 spectral'!$AG$2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spectral'!$AG$3:$AG$195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1.2418512413847992E-4</c:v>
                </c:pt>
                <c:pt idx="11">
                  <c:v>1.0376612349165669E-3</c:v>
                </c:pt>
                <c:pt idx="12">
                  <c:v>4.8616021642336636E-3</c:v>
                </c:pt>
                <c:pt idx="13">
                  <c:v>9.7023153252480711E-3</c:v>
                </c:pt>
                <c:pt idx="14">
                  <c:v>9.0976831270666893E-3</c:v>
                </c:pt>
                <c:pt idx="15">
                  <c:v>6.1660159702601348E-3</c:v>
                </c:pt>
                <c:pt idx="16">
                  <c:v>4.5297803480957733E-3</c:v>
                </c:pt>
                <c:pt idx="17">
                  <c:v>4.2263675763360726E-3</c:v>
                </c:pt>
                <c:pt idx="18">
                  <c:v>3.92358147467295E-3</c:v>
                </c:pt>
                <c:pt idx="19">
                  <c:v>3.030994367114119E-3</c:v>
                </c:pt>
                <c:pt idx="20">
                  <c:v>2.0810669457184297E-3</c:v>
                </c:pt>
                <c:pt idx="21">
                  <c:v>1.4448923526759728E-3</c:v>
                </c:pt>
                <c:pt idx="22">
                  <c:v>1.1094149609747132E-3</c:v>
                </c:pt>
                <c:pt idx="23">
                  <c:v>8.9394489276808215E-4</c:v>
                </c:pt>
                <c:pt idx="24">
                  <c:v>7.0291495832798144E-4</c:v>
                </c:pt>
                <c:pt idx="25">
                  <c:v>5.2347842067456806E-4</c:v>
                </c:pt>
                <c:pt idx="26">
                  <c:v>3.6430421614383349E-4</c:v>
                </c:pt>
                <c:pt idx="27">
                  <c:v>2.5077248364717441E-4</c:v>
                </c:pt>
                <c:pt idx="28">
                  <c:v>1.7442317688079185E-4</c:v>
                </c:pt>
                <c:pt idx="29">
                  <c:v>6.893371062354647E-5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7.9873613934522305E-4</c:v>
                </c:pt>
                <c:pt idx="43">
                  <c:v>6.6740483973042834E-3</c:v>
                </c:pt>
                <c:pt idx="44">
                  <c:v>3.1268941192684696E-2</c:v>
                </c:pt>
                <c:pt idx="45">
                  <c:v>6.2403528114663723E-2</c:v>
                </c:pt>
                <c:pt idx="46">
                  <c:v>5.8514643749088026E-2</c:v>
                </c:pt>
                <c:pt idx="47">
                  <c:v>3.9658693626900415E-2</c:v>
                </c:pt>
                <c:pt idx="48">
                  <c:v>2.9134723602525087E-2</c:v>
                </c:pt>
                <c:pt idx="49">
                  <c:v>2.7183227820525194E-2</c:v>
                </c:pt>
                <c:pt idx="50">
                  <c:v>2.5235762666646473E-2</c:v>
                </c:pt>
                <c:pt idx="51">
                  <c:v>1.9494804679393084E-2</c:v>
                </c:pt>
                <c:pt idx="52">
                  <c:v>1.3385044219052627E-2</c:v>
                </c:pt>
                <c:pt idx="53">
                  <c:v>9.2932849047113689E-3</c:v>
                </c:pt>
                <c:pt idx="54">
                  <c:v>7.135555317178268E-3</c:v>
                </c:pt>
                <c:pt idx="55">
                  <c:v>5.749691014849255E-3</c:v>
                </c:pt>
                <c:pt idx="56">
                  <c:v>4.5210212092458802E-3</c:v>
                </c:pt>
                <c:pt idx="57">
                  <c:v>3.3669180238841533E-3</c:v>
                </c:pt>
                <c:pt idx="58">
                  <c:v>2.3431384811069289E-3</c:v>
                </c:pt>
                <c:pt idx="59">
                  <c:v>1.6129230198215986E-3</c:v>
                </c:pt>
                <c:pt idx="60">
                  <c:v>1.1218581603923657E-3</c:v>
                </c:pt>
                <c:pt idx="61">
                  <c:v>4.4336909332871936E-4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2.2607337371573278E-3</c:v>
                </c:pt>
                <c:pt idx="74">
                  <c:v>1.8890151117458415E-2</c:v>
                </c:pt>
                <c:pt idx="75">
                  <c:v>8.8503257580708275E-2</c:v>
                </c:pt>
                <c:pt idx="76">
                  <c:v>0.17662624035281149</c:v>
                </c:pt>
                <c:pt idx="77">
                  <c:v>0.16561918601773679</c:v>
                </c:pt>
                <c:pt idx="78">
                  <c:v>0.11224951800405382</c:v>
                </c:pt>
                <c:pt idx="79">
                  <c:v>8.2462592246016236E-2</c:v>
                </c:pt>
                <c:pt idx="80">
                  <c:v>7.6939100651027145E-2</c:v>
                </c:pt>
                <c:pt idx="81">
                  <c:v>7.14270173002962E-2</c:v>
                </c:pt>
                <c:pt idx="82">
                  <c:v>5.5177874728600217E-2</c:v>
                </c:pt>
                <c:pt idx="83">
                  <c:v>3.7884877807283238E-2</c:v>
                </c:pt>
                <c:pt idx="84">
                  <c:v>2.6303608511214868E-2</c:v>
                </c:pt>
                <c:pt idx="85">
                  <c:v>2.019639508501694E-2</c:v>
                </c:pt>
                <c:pt idx="86">
                  <c:v>1.6273860434255313E-2</c:v>
                </c:pt>
                <c:pt idx="87">
                  <c:v>1.2796247309561663E-2</c:v>
                </c:pt>
                <c:pt idx="88">
                  <c:v>9.5296867036438419E-3</c:v>
                </c:pt>
                <c:pt idx="89">
                  <c:v>6.6319926620729691E-3</c:v>
                </c:pt>
                <c:pt idx="90">
                  <c:v>4.5651990773042427E-3</c:v>
                </c:pt>
                <c:pt idx="91">
                  <c:v>3.1752946518525975E-3</c:v>
                </c:pt>
                <c:pt idx="92">
                  <c:v>1.2549068683968348E-3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4.0219045885757695E-3</c:v>
                </c:pt>
                <c:pt idx="104">
                  <c:v>3.3606074085366089E-2</c:v>
                </c:pt>
                <c:pt idx="105">
                  <c:v>0.15744961554620385</c:v>
                </c:pt>
                <c:pt idx="106">
                  <c:v>0.31422271223814774</c:v>
                </c:pt>
                <c:pt idx="107">
                  <c:v>0.29464087400159167</c:v>
                </c:pt>
                <c:pt idx="108">
                  <c:v>0.19969483540047026</c:v>
                </c:pt>
                <c:pt idx="109">
                  <c:v>0.14670311354628357</c:v>
                </c:pt>
                <c:pt idx="110">
                  <c:v>0.13687667718815688</c:v>
                </c:pt>
                <c:pt idx="111">
                  <c:v>0.12707053639565802</c:v>
                </c:pt>
                <c:pt idx="112">
                  <c:v>9.8162885753127704E-2</c:v>
                </c:pt>
                <c:pt idx="113">
                  <c:v>6.7398190855653684E-2</c:v>
                </c:pt>
                <c:pt idx="114">
                  <c:v>4.679480914916502E-2</c:v>
                </c:pt>
                <c:pt idx="115">
                  <c:v>3.5929916349749229E-2</c:v>
                </c:pt>
                <c:pt idx="116">
                  <c:v>2.8951624368057201E-2</c:v>
                </c:pt>
                <c:pt idx="117">
                  <c:v>2.2764859445849397E-2</c:v>
                </c:pt>
                <c:pt idx="118">
                  <c:v>1.6953562487755893E-2</c:v>
                </c:pt>
                <c:pt idx="119">
                  <c:v>1.1798488818294607E-2</c:v>
                </c:pt>
                <c:pt idx="120">
                  <c:v>8.1216088453914415E-3</c:v>
                </c:pt>
                <c:pt idx="121">
                  <c:v>5.6489324330710987E-3</c:v>
                </c:pt>
                <c:pt idx="122">
                  <c:v>2.2325122190580394E-3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0.10694985682605981</c:v>
                </c:pt>
                <c:pt idx="132">
                  <c:v>0.50107649579090141</c:v>
                </c:pt>
                <c:pt idx="133">
                  <c:v>1</c:v>
                </c:pt>
                <c:pt idx="134">
                  <c:v>0.93768165866471453</c:v>
                </c:pt>
                <c:pt idx="135">
                  <c:v>0.63552005511658438</c:v>
                </c:pt>
                <c:pt idx="136">
                  <c:v>0.4668762245139621</c:v>
                </c:pt>
                <c:pt idx="137">
                  <c:v>0.43560402178827479</c:v>
                </c:pt>
                <c:pt idx="138">
                  <c:v>0.40439640881004157</c:v>
                </c:pt>
                <c:pt idx="139">
                  <c:v>0.31239907851960291</c:v>
                </c:pt>
                <c:pt idx="140">
                  <c:v>0.21449178633711544</c:v>
                </c:pt>
                <c:pt idx="141">
                  <c:v>0.14892242771330763</c:v>
                </c:pt>
                <c:pt idx="142">
                  <c:v>0.11434538290955282</c:v>
                </c:pt>
                <c:pt idx="143">
                  <c:v>9.213727474325574E-2</c:v>
                </c:pt>
                <c:pt idx="144">
                  <c:v>7.2448166727668087E-2</c:v>
                </c:pt>
                <c:pt idx="145">
                  <c:v>5.3953969039981051E-2</c:v>
                </c:pt>
                <c:pt idx="146">
                  <c:v>3.7548173186642837E-2</c:v>
                </c:pt>
                <c:pt idx="147">
                  <c:v>2.5846663939543994E-2</c:v>
                </c:pt>
                <c:pt idx="148">
                  <c:v>1.7977479708054342E-2</c:v>
                </c:pt>
                <c:pt idx="149">
                  <c:v>7.1048722199496201E-3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0.76378273642096683</c:v>
                </c:pt>
                <c:pt idx="159">
                  <c:v>0.71262320565539372</c:v>
                </c:pt>
                <c:pt idx="160">
                  <c:v>0.6615693400136049</c:v>
                </c:pt>
                <c:pt idx="161">
                  <c:v>0.51106698203681022</c:v>
                </c:pt>
                <c:pt idx="162">
                  <c:v>0.35089626523375067</c:v>
                </c:pt>
                <c:pt idx="163">
                  <c:v>0.24362855373870548</c:v>
                </c:pt>
                <c:pt idx="164">
                  <c:v>0.1870624908061681</c:v>
                </c:pt>
                <c:pt idx="165">
                  <c:v>0.1507312990783273</c:v>
                </c:pt>
                <c:pt idx="166">
                  <c:v>0.11852104717807486</c:v>
                </c:pt>
                <c:pt idx="167">
                  <c:v>8.8265600067832281E-2</c:v>
                </c:pt>
                <c:pt idx="168">
                  <c:v>6.1426658626615928E-2</c:v>
                </c:pt>
                <c:pt idx="169">
                  <c:v>4.2283660367690601E-2</c:v>
                </c:pt>
                <c:pt idx="170">
                  <c:v>2.9410126119968062E-2</c:v>
                </c:pt>
                <c:pt idx="171">
                  <c:v>1.1623163616274803E-2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'A1 spectral'!$AH$2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spectral'!$AH$3:$AH$195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2.0970050291934188E-3</c:v>
                </c:pt>
                <c:pt idx="16">
                  <c:v>8.9368712766564138E-3</c:v>
                </c:pt>
                <c:pt idx="17">
                  <c:v>3.8421767849799331E-2</c:v>
                </c:pt>
                <c:pt idx="18">
                  <c:v>0.11212744930863411</c:v>
                </c:pt>
                <c:pt idx="19">
                  <c:v>0.1984763873668394</c:v>
                </c:pt>
                <c:pt idx="20">
                  <c:v>0.20410703173615433</c:v>
                </c:pt>
                <c:pt idx="21">
                  <c:v>0.1417304254141821</c:v>
                </c:pt>
                <c:pt idx="22">
                  <c:v>8.4203826552846861E-2</c:v>
                </c:pt>
                <c:pt idx="23">
                  <c:v>5.1449876258490027E-2</c:v>
                </c:pt>
                <c:pt idx="24">
                  <c:v>3.6864867348458646E-2</c:v>
                </c:pt>
                <c:pt idx="25">
                  <c:v>3.0790331403620981E-2</c:v>
                </c:pt>
                <c:pt idx="26">
                  <c:v>2.4803261779083367E-2</c:v>
                </c:pt>
                <c:pt idx="27">
                  <c:v>1.7880302527335329E-2</c:v>
                </c:pt>
                <c:pt idx="28">
                  <c:v>1.136843498099748E-2</c:v>
                </c:pt>
                <c:pt idx="29">
                  <c:v>6.8617328275380057E-3</c:v>
                </c:pt>
                <c:pt idx="30">
                  <c:v>4.1349702921843114E-3</c:v>
                </c:pt>
                <c:pt idx="31">
                  <c:v>2.6764694011811719E-3</c:v>
                </c:pt>
                <c:pt idx="32">
                  <c:v>1.8105528302107931E-3</c:v>
                </c:pt>
                <c:pt idx="33">
                  <c:v>1.2879415664180643E-3</c:v>
                </c:pt>
                <c:pt idx="34">
                  <c:v>5.8821100401775764E-4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7.6719696190003103E-5</c:v>
                </c:pt>
                <c:pt idx="48">
                  <c:v>3.2695870524352723E-4</c:v>
                </c:pt>
                <c:pt idx="49">
                  <c:v>1.4056744335292435E-3</c:v>
                </c:pt>
                <c:pt idx="50">
                  <c:v>4.1022237551939303E-3</c:v>
                </c:pt>
                <c:pt idx="51">
                  <c:v>7.2613312451282686E-3</c:v>
                </c:pt>
                <c:pt idx="52">
                  <c:v>7.4673304293714987E-3</c:v>
                </c:pt>
                <c:pt idx="53">
                  <c:v>5.1852594663725146E-3</c:v>
                </c:pt>
                <c:pt idx="54">
                  <c:v>3.0806278007139095E-3</c:v>
                </c:pt>
                <c:pt idx="55">
                  <c:v>1.8823125460423178E-3</c:v>
                </c:pt>
                <c:pt idx="56">
                  <c:v>1.3487146590899501E-3</c:v>
                </c:pt>
                <c:pt idx="57">
                  <c:v>1.126475539156865E-3</c:v>
                </c:pt>
                <c:pt idx="58">
                  <c:v>9.0743640655183025E-4</c:v>
                </c:pt>
                <c:pt idx="59">
                  <c:v>6.5415740953665832E-4</c:v>
                </c:pt>
                <c:pt idx="60">
                  <c:v>4.1591835296332235E-4</c:v>
                </c:pt>
                <c:pt idx="61">
                  <c:v>2.5103900588553673E-4</c:v>
                </c:pt>
                <c:pt idx="62">
                  <c:v>1.5127940093357235E-4</c:v>
                </c:pt>
                <c:pt idx="63">
                  <c:v>9.7919612238335545E-5</c:v>
                </c:pt>
                <c:pt idx="64">
                  <c:v>6.6239737690638773E-5</c:v>
                </c:pt>
                <c:pt idx="65">
                  <c:v>4.7119813405538929E-5</c:v>
                </c:pt>
                <c:pt idx="66">
                  <c:v>2.1519914781137469E-5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1.9819254849084137E-4</c:v>
                </c:pt>
                <c:pt idx="79">
                  <c:v>8.4464332187911208E-4</c:v>
                </c:pt>
                <c:pt idx="80">
                  <c:v>3.6313256199505461E-3</c:v>
                </c:pt>
                <c:pt idx="81">
                  <c:v>1.059741136758432E-2</c:v>
                </c:pt>
                <c:pt idx="82">
                  <c:v>1.8758439049914696E-2</c:v>
                </c:pt>
                <c:pt idx="83">
                  <c:v>1.9290603609209703E-2</c:v>
                </c:pt>
                <c:pt idx="84">
                  <c:v>1.3395253621462331E-2</c:v>
                </c:pt>
                <c:pt idx="85">
                  <c:v>7.9582884851776003E-3</c:v>
                </c:pt>
                <c:pt idx="86">
                  <c:v>4.8626407439426545E-3</c:v>
                </c:pt>
                <c:pt idx="87">
                  <c:v>3.4841795359823713E-3</c:v>
                </c:pt>
                <c:pt idx="88">
                  <c:v>2.910061809488568E-3</c:v>
                </c:pt>
                <c:pt idx="89">
                  <c:v>2.3442107169255617E-3</c:v>
                </c:pt>
                <c:pt idx="90">
                  <c:v>1.689906641303034E-3</c:v>
                </c:pt>
                <c:pt idx="91">
                  <c:v>1.0744557451552496E-3</c:v>
                </c:pt>
                <c:pt idx="92">
                  <c:v>6.4851743187096991E-4</c:v>
                </c:pt>
                <c:pt idx="93">
                  <c:v>3.9080511907839518E-4</c:v>
                </c:pt>
                <c:pt idx="94">
                  <c:v>2.5295899828236683E-4</c:v>
                </c:pt>
                <c:pt idx="95">
                  <c:v>1.7111932236748347E-4</c:v>
                </c:pt>
                <c:pt idx="96">
                  <c:v>1.2172618463097557E-4</c:v>
                </c:pt>
                <c:pt idx="97">
                  <c:v>5.5593113184605136E-5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3.3884532483918046E-4</c:v>
                </c:pt>
                <c:pt idx="109">
                  <c:v>1.4440676148255787E-3</c:v>
                </c:pt>
                <c:pt idx="110">
                  <c:v>6.2083954147541592E-3</c:v>
                </c:pt>
                <c:pt idx="111">
                  <c:v>1.811815491877319E-2</c:v>
                </c:pt>
                <c:pt idx="112">
                  <c:v>3.2070879665983189E-2</c:v>
                </c:pt>
                <c:pt idx="113">
                  <c:v>3.2980709396390792E-2</c:v>
                </c:pt>
                <c:pt idx="114">
                  <c:v>2.2901562643145273E-2</c:v>
                </c:pt>
                <c:pt idx="115">
                  <c:v>1.3606106119819768E-2</c:v>
                </c:pt>
                <c:pt idx="116">
                  <c:v>8.3135470783535712E-3</c:v>
                </c:pt>
                <c:pt idx="117">
                  <c:v>5.9568230776472809E-3</c:v>
                </c:pt>
                <c:pt idx="118">
                  <c:v>4.9752669646094877E-3</c:v>
                </c:pt>
                <c:pt idx="119">
                  <c:v>4.0078441289372506E-3</c:v>
                </c:pt>
                <c:pt idx="120">
                  <c:v>2.8891952254535744E-3</c:v>
                </c:pt>
                <c:pt idx="121">
                  <c:v>1.8369727255880073E-3</c:v>
                </c:pt>
                <c:pt idx="122">
                  <c:v>1.1087556093277876E-3</c:v>
                </c:pt>
                <c:pt idx="123">
                  <c:v>6.6815068745661112E-4</c:v>
                </c:pt>
                <c:pt idx="124">
                  <c:v>4.3247828738598207E-4</c:v>
                </c:pt>
                <c:pt idx="125">
                  <c:v>2.9255884146698789E-4</c:v>
                </c:pt>
                <c:pt idx="126">
                  <c:v>2.0811250920779696E-4</c:v>
                </c:pt>
                <c:pt idx="127">
                  <c:v>9.5046290283357177E-5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1.630293544037566E-3</c:v>
                </c:pt>
                <c:pt idx="136">
                  <c:v>6.947872486424954E-3</c:v>
                </c:pt>
                <c:pt idx="137">
                  <c:v>2.9870581712496427E-2</c:v>
                </c:pt>
                <c:pt idx="138">
                  <c:v>8.717225479787101E-2</c:v>
                </c:pt>
                <c:pt idx="139">
                  <c:v>0.15430328895897574</c:v>
                </c:pt>
                <c:pt idx="140">
                  <c:v>0.15868077162414437</c:v>
                </c:pt>
                <c:pt idx="141">
                  <c:v>0.11018676366041594</c:v>
                </c:pt>
                <c:pt idx="142">
                  <c:v>6.5463340765170575E-2</c:v>
                </c:pt>
                <c:pt idx="143">
                  <c:v>3.9999141603399256E-2</c:v>
                </c:pt>
                <c:pt idx="144">
                  <c:v>2.8660186505661444E-2</c:v>
                </c:pt>
                <c:pt idx="145">
                  <c:v>2.3937605207083382E-2</c:v>
                </c:pt>
                <c:pt idx="146">
                  <c:v>1.9283023639226394E-2</c:v>
                </c:pt>
                <c:pt idx="147">
                  <c:v>1.3900844952653989E-2</c:v>
                </c:pt>
                <c:pt idx="148">
                  <c:v>8.8382650004706007E-3</c:v>
                </c:pt>
                <c:pt idx="149">
                  <c:v>5.3345788750676559E-3</c:v>
                </c:pt>
                <c:pt idx="150">
                  <c:v>3.2146872698384124E-3</c:v>
                </c:pt>
                <c:pt idx="151">
                  <c:v>2.0807917600646304E-3</c:v>
                </c:pt>
                <c:pt idx="152">
                  <c:v>1.4075944259260738E-3</c:v>
                </c:pt>
                <c:pt idx="153">
                  <c:v>1.0012960348677023E-3</c:v>
                </c:pt>
                <c:pt idx="154">
                  <c:v>4.5729818909917124E-4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4.3785219943862363E-2</c:v>
                </c:pt>
                <c:pt idx="159">
                  <c:v>0.18824323455679121</c:v>
                </c:pt>
                <c:pt idx="160">
                  <c:v>0.54935613121638716</c:v>
                </c:pt>
                <c:pt idx="161">
                  <c:v>0.97241327591009419</c:v>
                </c:pt>
                <c:pt idx="162">
                  <c:v>1</c:v>
                </c:pt>
                <c:pt idx="163">
                  <c:v>0.69439266353838602</c:v>
                </c:pt>
                <c:pt idx="164">
                  <c:v>0.41254740631227105</c:v>
                </c:pt>
                <c:pt idx="165">
                  <c:v>0.2520730217908338</c:v>
                </c:pt>
                <c:pt idx="166">
                  <c:v>0.18061537142979583</c:v>
                </c:pt>
                <c:pt idx="167">
                  <c:v>0.15085384928542353</c:v>
                </c:pt>
                <c:pt idx="168">
                  <c:v>0.12152085877739928</c:v>
                </c:pt>
                <c:pt idx="169">
                  <c:v>8.7602579760450841E-2</c:v>
                </c:pt>
                <c:pt idx="170">
                  <c:v>5.5698399434338255E-2</c:v>
                </c:pt>
                <c:pt idx="171">
                  <c:v>3.3618306871504799E-2</c:v>
                </c:pt>
                <c:pt idx="172">
                  <c:v>2.0258833108354232E-2</c:v>
                </c:pt>
                <c:pt idx="173">
                  <c:v>1.3113068072250439E-2</c:v>
                </c:pt>
                <c:pt idx="174">
                  <c:v>8.8706048724047082E-3</c:v>
                </c:pt>
                <c:pt idx="175">
                  <c:v>6.3101283452250889E-3</c:v>
                </c:pt>
                <c:pt idx="176">
                  <c:v>2.8818752544406603E-3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4.4676173082354609E-2</c:v>
                </c:pt>
                <c:pt idx="181">
                  <c:v>3.731450223457116E-2</c:v>
                </c:pt>
                <c:pt idx="182">
                  <c:v>3.0058830967029378E-2</c:v>
                </c:pt>
                <c:pt idx="183">
                  <c:v>2.1668964190901811E-2</c:v>
                </c:pt>
                <c:pt idx="184">
                  <c:v>1.3777295441910054E-2</c:v>
                </c:pt>
                <c:pt idx="185">
                  <c:v>8.3156670699584059E-3</c:v>
                </c:pt>
                <c:pt idx="186">
                  <c:v>5.0111301559245848E-3</c:v>
                </c:pt>
                <c:pt idx="187">
                  <c:v>3.2435871553948654E-3</c:v>
                </c:pt>
                <c:pt idx="188">
                  <c:v>2.1941913110024094E-3</c:v>
                </c:pt>
                <c:pt idx="189">
                  <c:v>1.5608438190584772E-3</c:v>
                </c:pt>
                <c:pt idx="190">
                  <c:v>7.1284717712517874E-4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'A1 spectral'!$AI$2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spectral'!$AI$3:$AI$195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7.7612574679637551E-4</c:v>
                </c:pt>
                <c:pt idx="141">
                  <c:v>3.1185529262315412E-3</c:v>
                </c:pt>
                <c:pt idx="142">
                  <c:v>8.7828125297415693E-3</c:v>
                </c:pt>
                <c:pt idx="143">
                  <c:v>1.5612861379413433E-2</c:v>
                </c:pt>
                <c:pt idx="144">
                  <c:v>1.6867752137753309E-2</c:v>
                </c:pt>
                <c:pt idx="145">
                  <c:v>1.2431528345798958E-2</c:v>
                </c:pt>
                <c:pt idx="146">
                  <c:v>7.8220812547200261E-3</c:v>
                </c:pt>
                <c:pt idx="147">
                  <c:v>5.2226646838731371E-3</c:v>
                </c:pt>
                <c:pt idx="148">
                  <c:v>4.1740768279814244E-3</c:v>
                </c:pt>
                <c:pt idx="149">
                  <c:v>3.7991746569807912E-3</c:v>
                </c:pt>
                <c:pt idx="150">
                  <c:v>3.3328589585160584E-3</c:v>
                </c:pt>
                <c:pt idx="151">
                  <c:v>2.6451233345789397E-3</c:v>
                </c:pt>
                <c:pt idx="152">
                  <c:v>1.8695311297716542E-3</c:v>
                </c:pt>
                <c:pt idx="153">
                  <c:v>1.2289250482041606E-3</c:v>
                </c:pt>
                <c:pt idx="154">
                  <c:v>8.9706193099012808E-4</c:v>
                </c:pt>
                <c:pt idx="155">
                  <c:v>6.644376237468513E-4</c:v>
                </c:pt>
                <c:pt idx="156">
                  <c:v>5.2945150050706007E-4</c:v>
                </c:pt>
                <c:pt idx="157">
                  <c:v>4.5706763732050535E-5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4.3118097044243086E-3</c:v>
                </c:pt>
                <c:pt idx="163">
                  <c:v>1.7325294034619677E-2</c:v>
                </c:pt>
                <c:pt idx="164">
                  <c:v>4.8793402943008719E-2</c:v>
                </c:pt>
                <c:pt idx="165">
                  <c:v>8.6738118774519077E-2</c:v>
                </c:pt>
                <c:pt idx="166">
                  <c:v>9.3709734098629496E-2</c:v>
                </c:pt>
                <c:pt idx="167">
                  <c:v>6.9064046365549775E-2</c:v>
                </c:pt>
                <c:pt idx="168">
                  <c:v>4.3456006970666809E-2</c:v>
                </c:pt>
                <c:pt idx="169">
                  <c:v>2.9014803799295205E-2</c:v>
                </c:pt>
                <c:pt idx="170">
                  <c:v>2.3189315711007918E-2</c:v>
                </c:pt>
                <c:pt idx="171">
                  <c:v>2.1106525872115506E-2</c:v>
                </c:pt>
                <c:pt idx="172">
                  <c:v>1.851588310286699E-2</c:v>
                </c:pt>
                <c:pt idx="173">
                  <c:v>1.4695129636549667E-2</c:v>
                </c:pt>
                <c:pt idx="174">
                  <c:v>1.0386284054286968E-2</c:v>
                </c:pt>
                <c:pt idx="175">
                  <c:v>6.8273613789120039E-3</c:v>
                </c:pt>
                <c:pt idx="176">
                  <c:v>4.9836773943896006E-3</c:v>
                </c:pt>
                <c:pt idx="177">
                  <c:v>3.6913201319269517E-3</c:v>
                </c:pt>
                <c:pt idx="178">
                  <c:v>2.941397225039223E-3</c:v>
                </c:pt>
                <c:pt idx="179">
                  <c:v>2.5392646517805853E-4</c:v>
                </c:pt>
                <c:pt idx="180">
                  <c:v>1</c:v>
                </c:pt>
                <c:pt idx="181">
                  <c:v>0.73699970477837307</c:v>
                </c:pt>
                <c:pt idx="182">
                  <c:v>0.46372991438572819</c:v>
                </c:pt>
                <c:pt idx="183">
                  <c:v>0.30962422504322895</c:v>
                </c:pt>
                <c:pt idx="184">
                  <c:v>0.24745898528109325</c:v>
                </c:pt>
                <c:pt idx="185">
                  <c:v>0.22523301421281261</c:v>
                </c:pt>
                <c:pt idx="186">
                  <c:v>0.19758761756146936</c:v>
                </c:pt>
                <c:pt idx="187">
                  <c:v>0.15681540213403064</c:v>
                </c:pt>
                <c:pt idx="188">
                  <c:v>0.11083463371430981</c:v>
                </c:pt>
                <c:pt idx="189">
                  <c:v>7.2856480114714711E-2</c:v>
                </c:pt>
                <c:pt idx="190">
                  <c:v>5.3182067394880024E-2</c:v>
                </c:pt>
                <c:pt idx="191">
                  <c:v>3.9390999957825489E-2</c:v>
                </c:pt>
                <c:pt idx="192">
                  <c:v>3.1388385137699808E-2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'A1 spectral'!$AJ$2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spectral'!$AJ$3:$AJ$195</c:f>
              <c:numCache>
                <c:formatCode>General</c:formatCode>
                <c:ptCount val="1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'A1 spectral'!$AK$2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'A1 spectral'!$AA$3:$AA$195</c:f>
              <c:numCache>
                <c:formatCode>General</c:formatCode>
                <c:ptCount val="193"/>
                <c:pt idx="0">
                  <c:v>403</c:v>
                </c:pt>
                <c:pt idx="1">
                  <c:v>403</c:v>
                </c:pt>
                <c:pt idx="2">
                  <c:v>403</c:v>
                </c:pt>
                <c:pt idx="3">
                  <c:v>403</c:v>
                </c:pt>
                <c:pt idx="4">
                  <c:v>403</c:v>
                </c:pt>
                <c:pt idx="5">
                  <c:v>403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403</c:v>
                </c:pt>
                <c:pt idx="12">
                  <c:v>403</c:v>
                </c:pt>
                <c:pt idx="13">
                  <c:v>403</c:v>
                </c:pt>
                <c:pt idx="14">
                  <c:v>403</c:v>
                </c:pt>
                <c:pt idx="15">
                  <c:v>403</c:v>
                </c:pt>
                <c:pt idx="16">
                  <c:v>403</c:v>
                </c:pt>
                <c:pt idx="17">
                  <c:v>403</c:v>
                </c:pt>
                <c:pt idx="18">
                  <c:v>403</c:v>
                </c:pt>
                <c:pt idx="19">
                  <c:v>403</c:v>
                </c:pt>
                <c:pt idx="20">
                  <c:v>403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403</c:v>
                </c:pt>
                <c:pt idx="26">
                  <c:v>403</c:v>
                </c:pt>
                <c:pt idx="27">
                  <c:v>403</c:v>
                </c:pt>
                <c:pt idx="28">
                  <c:v>403</c:v>
                </c:pt>
                <c:pt idx="29">
                  <c:v>403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457</c:v>
                </c:pt>
                <c:pt idx="46">
                  <c:v>457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457</c:v>
                </c:pt>
                <c:pt idx="63">
                  <c:v>457</c:v>
                </c:pt>
                <c:pt idx="64">
                  <c:v>457</c:v>
                </c:pt>
                <c:pt idx="65">
                  <c:v>457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457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488</c:v>
                </c:pt>
                <c:pt idx="102">
                  <c:v>488</c:v>
                </c:pt>
                <c:pt idx="103">
                  <c:v>488</c:v>
                </c:pt>
                <c:pt idx="104">
                  <c:v>488</c:v>
                </c:pt>
                <c:pt idx="105">
                  <c:v>488</c:v>
                </c:pt>
                <c:pt idx="106">
                  <c:v>488</c:v>
                </c:pt>
                <c:pt idx="107">
                  <c:v>488</c:v>
                </c:pt>
                <c:pt idx="108">
                  <c:v>488</c:v>
                </c:pt>
                <c:pt idx="109">
                  <c:v>488</c:v>
                </c:pt>
                <c:pt idx="110">
                  <c:v>488</c:v>
                </c:pt>
                <c:pt idx="111">
                  <c:v>488</c:v>
                </c:pt>
                <c:pt idx="112">
                  <c:v>488</c:v>
                </c:pt>
                <c:pt idx="113">
                  <c:v>488</c:v>
                </c:pt>
                <c:pt idx="114">
                  <c:v>488</c:v>
                </c:pt>
                <c:pt idx="115">
                  <c:v>488</c:v>
                </c:pt>
                <c:pt idx="116">
                  <c:v>488</c:v>
                </c:pt>
                <c:pt idx="117">
                  <c:v>488</c:v>
                </c:pt>
                <c:pt idx="118">
                  <c:v>488</c:v>
                </c:pt>
                <c:pt idx="119">
                  <c:v>488</c:v>
                </c:pt>
                <c:pt idx="120">
                  <c:v>488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488</c:v>
                </c:pt>
                <c:pt idx="127">
                  <c:v>488</c:v>
                </c:pt>
                <c:pt idx="128">
                  <c:v>488</c:v>
                </c:pt>
                <c:pt idx="129">
                  <c:v>488</c:v>
                </c:pt>
                <c:pt idx="130">
                  <c:v>488</c:v>
                </c:pt>
                <c:pt idx="131">
                  <c:v>514</c:v>
                </c:pt>
                <c:pt idx="132">
                  <c:v>514</c:v>
                </c:pt>
                <c:pt idx="133">
                  <c:v>514</c:v>
                </c:pt>
                <c:pt idx="134">
                  <c:v>514</c:v>
                </c:pt>
                <c:pt idx="135">
                  <c:v>514</c:v>
                </c:pt>
                <c:pt idx="136">
                  <c:v>514</c:v>
                </c:pt>
                <c:pt idx="137">
                  <c:v>514</c:v>
                </c:pt>
                <c:pt idx="138">
                  <c:v>514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514</c:v>
                </c:pt>
                <c:pt idx="143">
                  <c:v>514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514</c:v>
                </c:pt>
                <c:pt idx="149">
                  <c:v>514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514</c:v>
                </c:pt>
                <c:pt idx="155">
                  <c:v>514</c:v>
                </c:pt>
                <c:pt idx="156">
                  <c:v>514</c:v>
                </c:pt>
                <c:pt idx="157">
                  <c:v>514</c:v>
                </c:pt>
                <c:pt idx="158">
                  <c:v>561</c:v>
                </c:pt>
                <c:pt idx="159">
                  <c:v>561</c:v>
                </c:pt>
                <c:pt idx="160">
                  <c:v>561</c:v>
                </c:pt>
                <c:pt idx="161">
                  <c:v>561</c:v>
                </c:pt>
                <c:pt idx="162">
                  <c:v>561</c:v>
                </c:pt>
                <c:pt idx="163">
                  <c:v>561</c:v>
                </c:pt>
                <c:pt idx="164">
                  <c:v>561</c:v>
                </c:pt>
                <c:pt idx="165">
                  <c:v>561</c:v>
                </c:pt>
                <c:pt idx="166">
                  <c:v>561</c:v>
                </c:pt>
                <c:pt idx="167">
                  <c:v>561</c:v>
                </c:pt>
                <c:pt idx="168">
                  <c:v>561</c:v>
                </c:pt>
                <c:pt idx="169">
                  <c:v>561</c:v>
                </c:pt>
                <c:pt idx="170">
                  <c:v>561</c:v>
                </c:pt>
                <c:pt idx="171">
                  <c:v>561</c:v>
                </c:pt>
                <c:pt idx="172">
                  <c:v>561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561</c:v>
                </c:pt>
                <c:pt idx="180">
                  <c:v>641</c:v>
                </c:pt>
                <c:pt idx="181">
                  <c:v>641</c:v>
                </c:pt>
                <c:pt idx="182">
                  <c:v>641</c:v>
                </c:pt>
                <c:pt idx="183">
                  <c:v>641</c:v>
                </c:pt>
                <c:pt idx="184">
                  <c:v>641</c:v>
                </c:pt>
                <c:pt idx="185">
                  <c:v>641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641</c:v>
                </c:pt>
                <c:pt idx="191">
                  <c:v>641</c:v>
                </c:pt>
                <c:pt idx="192">
                  <c:v>641</c:v>
                </c:pt>
              </c:numCache>
            </c:numRef>
          </c:cat>
          <c:val>
            <c:numRef>
              <c:f>'A1 spectral'!$AK$3:$AK$195</c:f>
              <c:numCache>
                <c:formatCode>General</c:formatCode>
                <c:ptCount val="1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117424"/>
        <c:axId val="259117816"/>
      </c:lineChart>
      <c:catAx>
        <c:axId val="2591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7816"/>
        <c:crosses val="autoZero"/>
        <c:auto val="1"/>
        <c:lblAlgn val="ctr"/>
        <c:lblOffset val="100"/>
        <c:noMultiLvlLbl val="0"/>
      </c:catAx>
      <c:valAx>
        <c:axId val="259117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CytoFlex!$D$3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CytoFlex!$D$4:$D$16</c:f>
              <c:numCache>
                <c:formatCode>General</c:formatCode>
                <c:ptCount val="13"/>
                <c:pt idx="0">
                  <c:v>3.3293049000000008</c:v>
                </c:pt>
                <c:pt idx="1">
                  <c:v>1.3727672000000006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CytoFlex!$E$3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CytoFlex!$E$4:$E$16</c:f>
              <c:numCache>
                <c:formatCode>General</c:formatCode>
                <c:ptCount val="13"/>
                <c:pt idx="0">
                  <c:v>26.355875000000005</c:v>
                </c:pt>
                <c:pt idx="1">
                  <c:v>0.96301140000000041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CytoFlex!$F$3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CytoFlex!$F$4:$F$16</c:f>
              <c:numCache>
                <c:formatCode>General</c:formatCode>
                <c:ptCount val="13"/>
                <c:pt idx="0">
                  <c:v>0.29930879999999999</c:v>
                </c:pt>
                <c:pt idx="1">
                  <c:v>23.9428476</c:v>
                </c:pt>
                <c:pt idx="2">
                  <c:v>5.9758943999999987</c:v>
                </c:pt>
                <c:pt idx="3">
                  <c:v>2.2064741999999997</c:v>
                </c:pt>
                <c:pt idx="4">
                  <c:v>8.1989163000000005</c:v>
                </c:pt>
                <c:pt idx="5">
                  <c:v>1.0951644000000003</c:v>
                </c:pt>
                <c:pt idx="6">
                  <c:v>4.6869759999999989E-2</c:v>
                </c:pt>
                <c:pt idx="7">
                  <c:v>0.15539720000000001</c:v>
                </c:pt>
                <c:pt idx="8">
                  <c:v>2.5083520000000008E-2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CytoFlex!$G$3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CytoFlex!$G$4:$G$16</c:f>
              <c:numCache>
                <c:formatCode>General</c:formatCode>
                <c:ptCount val="13"/>
                <c:pt idx="0">
                  <c:v>0</c:v>
                </c:pt>
                <c:pt idx="1">
                  <c:v>0.81895696000000007</c:v>
                </c:pt>
                <c:pt idx="2">
                  <c:v>2.5481280000000002E-2</c:v>
                </c:pt>
                <c:pt idx="3">
                  <c:v>4.3586399999999996E-3</c:v>
                </c:pt>
                <c:pt idx="4">
                  <c:v>24.239836320000002</c:v>
                </c:pt>
                <c:pt idx="5">
                  <c:v>4.954362000000001E-2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CytoFlex!$H$3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CytoFlex!$H$4:$H$16</c:f>
              <c:numCache>
                <c:formatCode>General</c:formatCode>
                <c:ptCount val="13"/>
                <c:pt idx="0">
                  <c:v>0</c:v>
                </c:pt>
                <c:pt idx="1">
                  <c:v>0.29958318</c:v>
                </c:pt>
                <c:pt idx="2">
                  <c:v>5.1723180000000014E-2</c:v>
                </c:pt>
                <c:pt idx="3">
                  <c:v>7.7892299999999994E-3</c:v>
                </c:pt>
                <c:pt idx="4">
                  <c:v>8.2042713999999997</c:v>
                </c:pt>
                <c:pt idx="5">
                  <c:v>6.3227100000000008E-2</c:v>
                </c:pt>
                <c:pt idx="6">
                  <c:v>3.9891080000000009E-2</c:v>
                </c:pt>
                <c:pt idx="7">
                  <c:v>0.17775401999999998</c:v>
                </c:pt>
                <c:pt idx="8">
                  <c:v>1.7806200000000003E-3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CytoFlex!$I$3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CytoFlex!$I$4:$I$16</c:f>
              <c:numCache>
                <c:formatCode>General</c:formatCode>
                <c:ptCount val="13"/>
                <c:pt idx="0">
                  <c:v>0</c:v>
                </c:pt>
                <c:pt idx="1">
                  <c:v>1.8745399999999996E-3</c:v>
                </c:pt>
                <c:pt idx="2">
                  <c:v>3.0936559999999998E-2</c:v>
                </c:pt>
                <c:pt idx="3">
                  <c:v>7.5810000000000001E-3</c:v>
                </c:pt>
                <c:pt idx="4">
                  <c:v>7.0295249999999976E-2</c:v>
                </c:pt>
                <c:pt idx="5">
                  <c:v>0.32438699999999993</c:v>
                </c:pt>
                <c:pt idx="6">
                  <c:v>6.0399562799999993</c:v>
                </c:pt>
                <c:pt idx="7">
                  <c:v>20.541356249999996</c:v>
                </c:pt>
                <c:pt idx="8">
                  <c:v>1.6888611599999999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CytoFlex!$J$3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0.52313004000000007</c:v>
                </c:pt>
                <c:pt idx="3">
                  <c:v>0.43719227999999999</c:v>
                </c:pt>
                <c:pt idx="4">
                  <c:v>0</c:v>
                </c:pt>
                <c:pt idx="5">
                  <c:v>6.8242799999999978E-2</c:v>
                </c:pt>
                <c:pt idx="6">
                  <c:v>2.4580993400000004</c:v>
                </c:pt>
                <c:pt idx="7">
                  <c:v>0.47679690000000002</c:v>
                </c:pt>
                <c:pt idx="8">
                  <c:v>2.0691731999999994</c:v>
                </c:pt>
                <c:pt idx="9">
                  <c:v>5.418804E-2</c:v>
                </c:pt>
                <c:pt idx="10">
                  <c:v>1.9928519999999998E-2</c:v>
                </c:pt>
                <c:pt idx="11">
                  <c:v>0.18259535999999998</c:v>
                </c:pt>
                <c:pt idx="12">
                  <c:v>0.75549893999999995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CytoFlex!$K$3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CytoFlex!$K$4:$K$16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2.3998160000000004</c:v>
                </c:pt>
                <c:pt idx="9">
                  <c:v>0.23548799999999998</c:v>
                </c:pt>
                <c:pt idx="10">
                  <c:v>2.2683381599999994</c:v>
                </c:pt>
                <c:pt idx="11">
                  <c:v>5.0785622400000001</c:v>
                </c:pt>
                <c:pt idx="12">
                  <c:v>11.3389937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CytoFlex!$L$3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CytoFlex!$L$4:$L$16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CytoFlex!$M$3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CytoFlex!$B$4:$C$16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CytoFlex!$M$4:$M$16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118208"/>
        <c:axId val="259118992"/>
      </c:lineChart>
      <c:catAx>
        <c:axId val="2591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8992"/>
        <c:crosses val="autoZero"/>
        <c:auto val="1"/>
        <c:lblAlgn val="ctr"/>
        <c:lblOffset val="100"/>
        <c:noMultiLvlLbl val="0"/>
      </c:catAx>
      <c:valAx>
        <c:axId val="2591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(normalized)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CytoFlex!$AE$3</c:f>
              <c:strCache>
                <c:ptCount val="1"/>
                <c:pt idx="0">
                  <c:v>DAPI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CytoFlex!$AE$4:$AE$16</c:f>
              <c:numCache>
                <c:formatCode>General</c:formatCode>
                <c:ptCount val="13"/>
                <c:pt idx="0">
                  <c:v>1</c:v>
                </c:pt>
                <c:pt idx="1">
                  <c:v>0.41232847132745348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CytoFlex!$AF$3</c:f>
              <c:strCache>
                <c:ptCount val="1"/>
                <c:pt idx="0">
                  <c:v>Alexa 405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CytoFlex!$AF$4:$AF$16</c:f>
              <c:numCache>
                <c:formatCode>General</c:formatCode>
                <c:ptCount val="13"/>
                <c:pt idx="0">
                  <c:v>1</c:v>
                </c:pt>
                <c:pt idx="1">
                  <c:v>3.653877551020409E-2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CytoFlex!$AG$3</c:f>
              <c:strCache>
                <c:ptCount val="1"/>
                <c:pt idx="0">
                  <c:v>Alexa 430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CytoFlex!$AG$4:$AG$16</c:f>
              <c:numCache>
                <c:formatCode>General</c:formatCode>
                <c:ptCount val="13"/>
                <c:pt idx="0">
                  <c:v>1.250096918296385E-2</c:v>
                </c:pt>
                <c:pt idx="1">
                  <c:v>1</c:v>
                </c:pt>
                <c:pt idx="2">
                  <c:v>0.2495899610537553</c:v>
                </c:pt>
                <c:pt idx="3">
                  <c:v>9.2155880405804344E-2</c:v>
                </c:pt>
                <c:pt idx="4">
                  <c:v>0.34243697478991597</c:v>
                </c:pt>
                <c:pt idx="5">
                  <c:v>4.5740774794055833E-2</c:v>
                </c:pt>
                <c:pt idx="6">
                  <c:v>1.9575683219902377E-3</c:v>
                </c:pt>
                <c:pt idx="7">
                  <c:v>6.4903391023547266E-3</c:v>
                </c:pt>
                <c:pt idx="8">
                  <c:v>1.0476414676757165E-3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CytoFlex!$AH$3</c:f>
              <c:strCache>
                <c:ptCount val="1"/>
                <c:pt idx="0">
                  <c:v>Alexa 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CytoFlex!$AH$4:$AH$16</c:f>
              <c:numCache>
                <c:formatCode>General</c:formatCode>
                <c:ptCount val="13"/>
                <c:pt idx="0">
                  <c:v>0</c:v>
                </c:pt>
                <c:pt idx="1">
                  <c:v>3.3785581271614788E-2</c:v>
                </c:pt>
                <c:pt idx="2">
                  <c:v>1.0512150190954755E-3</c:v>
                </c:pt>
                <c:pt idx="3">
                  <c:v>1.7981309537159446E-4</c:v>
                </c:pt>
                <c:pt idx="4">
                  <c:v>1</c:v>
                </c:pt>
                <c:pt idx="5">
                  <c:v>2.0438925142048981E-3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CytoFlex!$AI$3</c:f>
              <c:strCache>
                <c:ptCount val="1"/>
                <c:pt idx="0">
                  <c:v>Alexa 514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CytoFlex!$AI$4:$AI$16</c:f>
              <c:numCache>
                <c:formatCode>General</c:formatCode>
                <c:ptCount val="13"/>
                <c:pt idx="0">
                  <c:v>0</c:v>
                </c:pt>
                <c:pt idx="1">
                  <c:v>3.651551312649165E-2</c:v>
                </c:pt>
                <c:pt idx="2">
                  <c:v>6.3044208898306335E-3</c:v>
                </c:pt>
                <c:pt idx="3">
                  <c:v>9.4941154677062481E-4</c:v>
                </c:pt>
                <c:pt idx="4">
                  <c:v>1</c:v>
                </c:pt>
                <c:pt idx="5">
                  <c:v>7.7066075605446219E-3</c:v>
                </c:pt>
                <c:pt idx="6">
                  <c:v>4.8622331045752596E-3</c:v>
                </c:pt>
                <c:pt idx="7">
                  <c:v>2.1666033622437211E-2</c:v>
                </c:pt>
                <c:pt idx="8">
                  <c:v>2.1703572604875071E-4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CytoFlex!$AJ$3</c:f>
              <c:strCache>
                <c:ptCount val="1"/>
                <c:pt idx="0">
                  <c:v>Alexa 555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CytoFlex!$AJ$4:$AJ$16</c:f>
              <c:numCache>
                <c:formatCode>General</c:formatCode>
                <c:ptCount val="13"/>
                <c:pt idx="0">
                  <c:v>0</c:v>
                </c:pt>
                <c:pt idx="1">
                  <c:v>9.12568759913309E-5</c:v>
                </c:pt>
                <c:pt idx="2">
                  <c:v>1.5060621910006552E-3</c:v>
                </c:pt>
                <c:pt idx="3">
                  <c:v>3.6906034381249783E-4</c:v>
                </c:pt>
                <c:pt idx="4">
                  <c:v>3.4221328496749082E-3</c:v>
                </c:pt>
                <c:pt idx="5">
                  <c:v>1.5791897869450563E-2</c:v>
                </c:pt>
                <c:pt idx="6">
                  <c:v>0.29403882618510158</c:v>
                </c:pt>
                <c:pt idx="7">
                  <c:v>1</c:v>
                </c:pt>
                <c:pt idx="8">
                  <c:v>8.2217607223476305E-2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CytoFlex!$AK$3</c:f>
              <c:strCache>
                <c:ptCount val="1"/>
                <c:pt idx="0">
                  <c:v>Alexa 610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CytoFlex!$AK$4:$AK$16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0.21281891723708773</c:v>
                </c:pt>
                <c:pt idx="3">
                  <c:v>0.17785785663162007</c:v>
                </c:pt>
                <c:pt idx="4">
                  <c:v>0</c:v>
                </c:pt>
                <c:pt idx="5">
                  <c:v>2.776242558203525E-2</c:v>
                </c:pt>
                <c:pt idx="6">
                  <c:v>1</c:v>
                </c:pt>
                <c:pt idx="7">
                  <c:v>0.19396974411945447</c:v>
                </c:pt>
                <c:pt idx="8">
                  <c:v>0.84177769642133304</c:v>
                </c:pt>
                <c:pt idx="9">
                  <c:v>2.2044690838247404E-2</c:v>
                </c:pt>
                <c:pt idx="10">
                  <c:v>8.1072882920996975E-3</c:v>
                </c:pt>
                <c:pt idx="11">
                  <c:v>7.4283149191195816E-2</c:v>
                </c:pt>
                <c:pt idx="12">
                  <c:v>0.30735085751253644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CytoFlex!$AL$3</c:f>
              <c:strCache>
                <c:ptCount val="1"/>
                <c:pt idx="0">
                  <c:v>Alexa 647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CytoFlex!$AL$4:$AL$16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0.21164276685328792</c:v>
                </c:pt>
                <c:pt idx="9">
                  <c:v>2.0767980495482591E-2</c:v>
                </c:pt>
                <c:pt idx="10">
                  <c:v>0.20004757212273602</c:v>
                </c:pt>
                <c:pt idx="11">
                  <c:v>0.44788473954262803</c:v>
                </c:pt>
                <c:pt idx="12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CytoFlex!$AM$3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CytoFlex!$AM$4:$AM$16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CytoFlex!$AN$3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CytoFlex!$AC$4:$AD$16</c:f>
              <c:multiLvlStrCache>
                <c:ptCount val="13"/>
                <c:lvl>
                  <c:pt idx="0">
                    <c:v>450/45</c:v>
                  </c:pt>
                  <c:pt idx="1">
                    <c:v>525/40</c:v>
                  </c:pt>
                  <c:pt idx="2">
                    <c:v>610/20</c:v>
                  </c:pt>
                  <c:pt idx="3">
                    <c:v>660/20</c:v>
                  </c:pt>
                  <c:pt idx="4">
                    <c:v>525/40</c:v>
                  </c:pt>
                  <c:pt idx="5">
                    <c:v>690/50</c:v>
                  </c:pt>
                  <c:pt idx="6">
                    <c:v>610/20</c:v>
                  </c:pt>
                  <c:pt idx="7">
                    <c:v>585/42</c:v>
                  </c:pt>
                  <c:pt idx="8">
                    <c:v>690/50</c:v>
                  </c:pt>
                  <c:pt idx="9">
                    <c:v>780/60</c:v>
                  </c:pt>
                  <c:pt idx="10">
                    <c:v>780/60</c:v>
                  </c:pt>
                  <c:pt idx="11">
                    <c:v>712/25</c:v>
                  </c:pt>
                  <c:pt idx="12">
                    <c:v>660/20</c:v>
                  </c:pt>
                </c:lvl>
                <c:lvl>
                  <c:pt idx="0">
                    <c:v>405</c:v>
                  </c:pt>
                  <c:pt idx="4">
                    <c:v>488</c:v>
                  </c:pt>
                  <c:pt idx="6">
                    <c:v>561</c:v>
                  </c:pt>
                  <c:pt idx="10">
                    <c:v>638</c:v>
                  </c:pt>
                </c:lvl>
              </c:multiLvlStrCache>
            </c:multiLvlStrRef>
          </c:cat>
          <c:val>
            <c:numRef>
              <c:f>CytoFlex!$AN$4:$AN$16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119776"/>
        <c:axId val="260062672"/>
      </c:lineChart>
      <c:catAx>
        <c:axId val="2591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62672"/>
        <c:crosses val="autoZero"/>
        <c:auto val="1"/>
        <c:lblAlgn val="ctr"/>
        <c:lblOffset val="100"/>
        <c:noMultiLvlLbl val="0"/>
      </c:catAx>
      <c:valAx>
        <c:axId val="260062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excitation!$B$1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excitation!$B$2:$B$577</c:f>
              <c:numCache>
                <c:formatCode>General</c:formatCode>
                <c:ptCount val="576"/>
                <c:pt idx="0">
                  <c:v>0.25069999999999998</c:v>
                </c:pt>
                <c:pt idx="1">
                  <c:v>0.25369999999999998</c:v>
                </c:pt>
                <c:pt idx="2">
                  <c:v>0.25740000000000002</c:v>
                </c:pt>
                <c:pt idx="3">
                  <c:v>0.26169999999999999</c:v>
                </c:pt>
                <c:pt idx="4">
                  <c:v>0.26729999999999998</c:v>
                </c:pt>
                <c:pt idx="5">
                  <c:v>0.27410000000000001</c:v>
                </c:pt>
                <c:pt idx="6">
                  <c:v>0.28179999999999999</c:v>
                </c:pt>
                <c:pt idx="7">
                  <c:v>0.29039999999999999</c:v>
                </c:pt>
                <c:pt idx="8">
                  <c:v>0.30099999999999999</c:v>
                </c:pt>
                <c:pt idx="9">
                  <c:v>0.31219999999999998</c:v>
                </c:pt>
                <c:pt idx="10">
                  <c:v>0.32519999999999999</c:v>
                </c:pt>
                <c:pt idx="11">
                  <c:v>0.34079999999999999</c:v>
                </c:pt>
                <c:pt idx="12">
                  <c:v>0.35749999999999998</c:v>
                </c:pt>
                <c:pt idx="13">
                  <c:v>0.37580000000000002</c:v>
                </c:pt>
                <c:pt idx="14">
                  <c:v>0.39629999999999999</c:v>
                </c:pt>
                <c:pt idx="15">
                  <c:v>0.41760000000000003</c:v>
                </c:pt>
                <c:pt idx="16">
                  <c:v>0.439</c:v>
                </c:pt>
                <c:pt idx="17">
                  <c:v>0.4612</c:v>
                </c:pt>
                <c:pt idx="18">
                  <c:v>0.48570000000000002</c:v>
                </c:pt>
                <c:pt idx="19">
                  <c:v>0.5091</c:v>
                </c:pt>
                <c:pt idx="20">
                  <c:v>0.5333</c:v>
                </c:pt>
                <c:pt idx="21">
                  <c:v>0.55649999999999999</c:v>
                </c:pt>
                <c:pt idx="22">
                  <c:v>0.58030000000000004</c:v>
                </c:pt>
                <c:pt idx="23">
                  <c:v>0.60340000000000005</c:v>
                </c:pt>
                <c:pt idx="24">
                  <c:v>0.627</c:v>
                </c:pt>
                <c:pt idx="25">
                  <c:v>0.64980000000000004</c:v>
                </c:pt>
                <c:pt idx="26">
                  <c:v>0.6714</c:v>
                </c:pt>
                <c:pt idx="27">
                  <c:v>0.69279999999999997</c:v>
                </c:pt>
                <c:pt idx="28">
                  <c:v>0.71330000000000005</c:v>
                </c:pt>
                <c:pt idx="29">
                  <c:v>0.73799999999999999</c:v>
                </c:pt>
                <c:pt idx="30">
                  <c:v>0.75590000000000002</c:v>
                </c:pt>
                <c:pt idx="31">
                  <c:v>0.77280000000000004</c:v>
                </c:pt>
                <c:pt idx="32">
                  <c:v>0.79039999999999999</c:v>
                </c:pt>
                <c:pt idx="33">
                  <c:v>0.80679999999999996</c:v>
                </c:pt>
                <c:pt idx="34">
                  <c:v>0.82010000000000005</c:v>
                </c:pt>
                <c:pt idx="35">
                  <c:v>0.83509999999999995</c:v>
                </c:pt>
                <c:pt idx="36">
                  <c:v>0.84609999999999996</c:v>
                </c:pt>
                <c:pt idx="37">
                  <c:v>0.85929999999999995</c:v>
                </c:pt>
                <c:pt idx="38">
                  <c:v>0.87019999999999997</c:v>
                </c:pt>
                <c:pt idx="39">
                  <c:v>0.88229999999999997</c:v>
                </c:pt>
                <c:pt idx="40">
                  <c:v>0.89129999999999998</c:v>
                </c:pt>
                <c:pt idx="41">
                  <c:v>0.90059999999999996</c:v>
                </c:pt>
                <c:pt idx="42">
                  <c:v>0.91180000000000005</c:v>
                </c:pt>
                <c:pt idx="43">
                  <c:v>0.91969999999999996</c:v>
                </c:pt>
                <c:pt idx="44">
                  <c:v>0.92849999999999999</c:v>
                </c:pt>
                <c:pt idx="45">
                  <c:v>0.93720000000000003</c:v>
                </c:pt>
                <c:pt idx="46">
                  <c:v>0.94479999999999997</c:v>
                </c:pt>
                <c:pt idx="47">
                  <c:v>0.95109999999999995</c:v>
                </c:pt>
                <c:pt idx="48">
                  <c:v>0.95860000000000001</c:v>
                </c:pt>
                <c:pt idx="49">
                  <c:v>0.96489999999999998</c:v>
                </c:pt>
                <c:pt idx="50">
                  <c:v>0.97089999999999999</c:v>
                </c:pt>
                <c:pt idx="51">
                  <c:v>0.97540000000000004</c:v>
                </c:pt>
                <c:pt idx="52">
                  <c:v>0.97989999999999999</c:v>
                </c:pt>
                <c:pt idx="53">
                  <c:v>0.9849</c:v>
                </c:pt>
                <c:pt idx="54">
                  <c:v>0.98780000000000001</c:v>
                </c:pt>
                <c:pt idx="55">
                  <c:v>0.99180000000000001</c:v>
                </c:pt>
                <c:pt idx="56">
                  <c:v>0.99490000000000001</c:v>
                </c:pt>
                <c:pt idx="57">
                  <c:v>0.99750000000000005</c:v>
                </c:pt>
                <c:pt idx="58">
                  <c:v>0.99929999999999997</c:v>
                </c:pt>
                <c:pt idx="59">
                  <c:v>1</c:v>
                </c:pt>
                <c:pt idx="60">
                  <c:v>0.99819999999999998</c:v>
                </c:pt>
                <c:pt idx="61">
                  <c:v>0.99570000000000003</c:v>
                </c:pt>
                <c:pt idx="62">
                  <c:v>0.99280000000000002</c:v>
                </c:pt>
                <c:pt idx="63">
                  <c:v>0.98740000000000006</c:v>
                </c:pt>
                <c:pt idx="64">
                  <c:v>0.98019999999999996</c:v>
                </c:pt>
                <c:pt idx="65">
                  <c:v>0.97170000000000001</c:v>
                </c:pt>
                <c:pt idx="66">
                  <c:v>0.96150000000000002</c:v>
                </c:pt>
                <c:pt idx="67">
                  <c:v>0.9486</c:v>
                </c:pt>
                <c:pt idx="68">
                  <c:v>0.93720000000000003</c:v>
                </c:pt>
                <c:pt idx="69">
                  <c:v>0.9214</c:v>
                </c:pt>
                <c:pt idx="70">
                  <c:v>0.9073</c:v>
                </c:pt>
                <c:pt idx="71">
                  <c:v>0.89129999999999998</c:v>
                </c:pt>
                <c:pt idx="72">
                  <c:v>0.87350000000000005</c:v>
                </c:pt>
                <c:pt idx="73">
                  <c:v>0.85450000000000004</c:v>
                </c:pt>
                <c:pt idx="74">
                  <c:v>0.8377</c:v>
                </c:pt>
                <c:pt idx="75">
                  <c:v>0.81759999999999999</c:v>
                </c:pt>
                <c:pt idx="76">
                  <c:v>0.79820000000000002</c:v>
                </c:pt>
                <c:pt idx="77">
                  <c:v>0.77659999999999996</c:v>
                </c:pt>
                <c:pt idx="78">
                  <c:v>0.75560000000000005</c:v>
                </c:pt>
                <c:pt idx="79">
                  <c:v>0.73229999999999995</c:v>
                </c:pt>
                <c:pt idx="80">
                  <c:v>0.71150000000000002</c:v>
                </c:pt>
                <c:pt idx="81">
                  <c:v>0.68710000000000004</c:v>
                </c:pt>
                <c:pt idx="82">
                  <c:v>0.66159999999999997</c:v>
                </c:pt>
                <c:pt idx="83">
                  <c:v>0.63560000000000005</c:v>
                </c:pt>
                <c:pt idx="84">
                  <c:v>0.60540000000000005</c:v>
                </c:pt>
                <c:pt idx="85">
                  <c:v>0.57010000000000005</c:v>
                </c:pt>
                <c:pt idx="86">
                  <c:v>0.53990000000000005</c:v>
                </c:pt>
                <c:pt idx="87">
                  <c:v>0.50949999999999995</c:v>
                </c:pt>
                <c:pt idx="88">
                  <c:v>0.4778</c:v>
                </c:pt>
                <c:pt idx="89">
                  <c:v>0.44650000000000001</c:v>
                </c:pt>
                <c:pt idx="90">
                  <c:v>0.41499999999999998</c:v>
                </c:pt>
                <c:pt idx="91">
                  <c:v>0.38390000000000002</c:v>
                </c:pt>
                <c:pt idx="92">
                  <c:v>0.35220000000000001</c:v>
                </c:pt>
                <c:pt idx="93">
                  <c:v>0.32250000000000001</c:v>
                </c:pt>
                <c:pt idx="94">
                  <c:v>0.29330000000000001</c:v>
                </c:pt>
                <c:pt idx="95">
                  <c:v>0.26519999999999999</c:v>
                </c:pt>
                <c:pt idx="96">
                  <c:v>0.2397</c:v>
                </c:pt>
                <c:pt idx="97">
                  <c:v>0.2155</c:v>
                </c:pt>
                <c:pt idx="98">
                  <c:v>0.19259999999999999</c:v>
                </c:pt>
                <c:pt idx="99">
                  <c:v>0.17130000000000001</c:v>
                </c:pt>
                <c:pt idx="100">
                  <c:v>0.15240000000000001</c:v>
                </c:pt>
                <c:pt idx="101">
                  <c:v>0.1343</c:v>
                </c:pt>
                <c:pt idx="102">
                  <c:v>0.1188</c:v>
                </c:pt>
                <c:pt idx="103">
                  <c:v>0.1036</c:v>
                </c:pt>
                <c:pt idx="104">
                  <c:v>9.0399999999999994E-2</c:v>
                </c:pt>
                <c:pt idx="105">
                  <c:v>7.9000000000000001E-2</c:v>
                </c:pt>
                <c:pt idx="106">
                  <c:v>6.8900000000000003E-2</c:v>
                </c:pt>
                <c:pt idx="107">
                  <c:v>5.9400000000000001E-2</c:v>
                </c:pt>
                <c:pt idx="108">
                  <c:v>5.0700000000000002E-2</c:v>
                </c:pt>
                <c:pt idx="109">
                  <c:v>4.4499999999999998E-2</c:v>
                </c:pt>
                <c:pt idx="110">
                  <c:v>3.85E-2</c:v>
                </c:pt>
                <c:pt idx="111">
                  <c:v>3.2399999999999998E-2</c:v>
                </c:pt>
                <c:pt idx="112">
                  <c:v>2.8799999999999999E-2</c:v>
                </c:pt>
                <c:pt idx="113">
                  <c:v>2.5000000000000001E-2</c:v>
                </c:pt>
                <c:pt idx="114">
                  <c:v>2.1299999999999999E-2</c:v>
                </c:pt>
                <c:pt idx="115">
                  <c:v>1.8100000000000002E-2</c:v>
                </c:pt>
                <c:pt idx="116">
                  <c:v>1.5599999999999999E-2</c:v>
                </c:pt>
                <c:pt idx="117">
                  <c:v>1.34E-2</c:v>
                </c:pt>
                <c:pt idx="118">
                  <c:v>1.0999999999999999E-2</c:v>
                </c:pt>
                <c:pt idx="119">
                  <c:v>9.1999999999999998E-3</c:v>
                </c:pt>
                <c:pt idx="120">
                  <c:v>7.6E-3</c:v>
                </c:pt>
                <c:pt idx="121">
                  <c:v>6.7999999999999996E-3</c:v>
                </c:pt>
                <c:pt idx="122">
                  <c:v>5.8999999999999999E-3</c:v>
                </c:pt>
                <c:pt idx="123">
                  <c:v>5.3E-3</c:v>
                </c:pt>
                <c:pt idx="124">
                  <c:v>4.7999999999999996E-3</c:v>
                </c:pt>
                <c:pt idx="125">
                  <c:v>3.5000000000000001E-3</c:v>
                </c:pt>
                <c:pt idx="126">
                  <c:v>3.3E-3</c:v>
                </c:pt>
                <c:pt idx="127">
                  <c:v>2.5000000000000001E-3</c:v>
                </c:pt>
                <c:pt idx="128">
                  <c:v>2.2000000000000001E-3</c:v>
                </c:pt>
                <c:pt idx="129">
                  <c:v>1.5E-3</c:v>
                </c:pt>
                <c:pt idx="130">
                  <c:v>1.2999999999999999E-3</c:v>
                </c:pt>
                <c:pt idx="131">
                  <c:v>1.1000000000000001E-3</c:v>
                </c:pt>
                <c:pt idx="132">
                  <c:v>4.0000000000000002E-4</c:v>
                </c:pt>
                <c:pt idx="1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excitation!$C$1</c:f>
              <c:strCache>
                <c:ptCount val="1"/>
                <c:pt idx="0">
                  <c:v>Alexa 350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excitation!$C$2:$C$577</c:f>
              <c:numCache>
                <c:formatCode>General</c:formatCode>
                <c:ptCount val="576"/>
                <c:pt idx="0">
                  <c:v>0.41539999999999999</c:v>
                </c:pt>
                <c:pt idx="1">
                  <c:v>0.40960000000000002</c:v>
                </c:pt>
                <c:pt idx="2">
                  <c:v>0.41070000000000001</c:v>
                </c:pt>
                <c:pt idx="3">
                  <c:v>0.41270000000000001</c:v>
                </c:pt>
                <c:pt idx="4">
                  <c:v>0.40989999999999999</c:v>
                </c:pt>
                <c:pt idx="5">
                  <c:v>0.41570000000000001</c:v>
                </c:pt>
                <c:pt idx="6">
                  <c:v>0.42009999999999997</c:v>
                </c:pt>
                <c:pt idx="7">
                  <c:v>0.4204</c:v>
                </c:pt>
                <c:pt idx="8">
                  <c:v>0.42620000000000002</c:v>
                </c:pt>
                <c:pt idx="9">
                  <c:v>0.43340000000000001</c:v>
                </c:pt>
                <c:pt idx="10">
                  <c:v>0.437</c:v>
                </c:pt>
                <c:pt idx="11">
                  <c:v>0.44309999999999999</c:v>
                </c:pt>
                <c:pt idx="12">
                  <c:v>0.44779999999999998</c:v>
                </c:pt>
                <c:pt idx="13">
                  <c:v>0.45540000000000003</c:v>
                </c:pt>
                <c:pt idx="14">
                  <c:v>0.4657</c:v>
                </c:pt>
                <c:pt idx="15">
                  <c:v>0.46700000000000003</c:v>
                </c:pt>
                <c:pt idx="16">
                  <c:v>0.47620000000000001</c:v>
                </c:pt>
                <c:pt idx="17">
                  <c:v>0.4874</c:v>
                </c:pt>
                <c:pt idx="18">
                  <c:v>0.49359999999999998</c:v>
                </c:pt>
                <c:pt idx="19">
                  <c:v>0.50309999999999999</c:v>
                </c:pt>
                <c:pt idx="20">
                  <c:v>0.51670000000000005</c:v>
                </c:pt>
                <c:pt idx="21">
                  <c:v>0.53100000000000003</c:v>
                </c:pt>
                <c:pt idx="22">
                  <c:v>0.55310000000000004</c:v>
                </c:pt>
                <c:pt idx="23">
                  <c:v>0.5736</c:v>
                </c:pt>
                <c:pt idx="24">
                  <c:v>0.59130000000000005</c:v>
                </c:pt>
                <c:pt idx="25">
                  <c:v>0.621</c:v>
                </c:pt>
                <c:pt idx="26">
                  <c:v>0.64280000000000004</c:v>
                </c:pt>
                <c:pt idx="27">
                  <c:v>0.67379999999999995</c:v>
                </c:pt>
                <c:pt idx="28">
                  <c:v>0.70889999999999997</c:v>
                </c:pt>
                <c:pt idx="29">
                  <c:v>0.73799999999999999</c:v>
                </c:pt>
                <c:pt idx="30">
                  <c:v>0.77249999999999996</c:v>
                </c:pt>
                <c:pt idx="31">
                  <c:v>0.80200000000000005</c:v>
                </c:pt>
                <c:pt idx="32">
                  <c:v>0.83089999999999997</c:v>
                </c:pt>
                <c:pt idx="33">
                  <c:v>0.86339999999999995</c:v>
                </c:pt>
                <c:pt idx="34">
                  <c:v>0.87790000000000001</c:v>
                </c:pt>
                <c:pt idx="35">
                  <c:v>0.90710000000000002</c:v>
                </c:pt>
                <c:pt idx="36">
                  <c:v>0.9274</c:v>
                </c:pt>
                <c:pt idx="37">
                  <c:v>0.94830000000000003</c:v>
                </c:pt>
                <c:pt idx="38">
                  <c:v>0.96060000000000001</c:v>
                </c:pt>
                <c:pt idx="39">
                  <c:v>0.97860000000000003</c:v>
                </c:pt>
                <c:pt idx="40">
                  <c:v>0.98519999999999996</c:v>
                </c:pt>
                <c:pt idx="41">
                  <c:v>0.9899</c:v>
                </c:pt>
                <c:pt idx="42">
                  <c:v>0.99519999999999997</c:v>
                </c:pt>
                <c:pt idx="43">
                  <c:v>1</c:v>
                </c:pt>
                <c:pt idx="44">
                  <c:v>0.99619999999999997</c:v>
                </c:pt>
                <c:pt idx="45">
                  <c:v>0.99109999999999998</c:v>
                </c:pt>
                <c:pt idx="46">
                  <c:v>0.98280000000000001</c:v>
                </c:pt>
                <c:pt idx="47">
                  <c:v>0.97919999999999996</c:v>
                </c:pt>
                <c:pt idx="48">
                  <c:v>0.9698</c:v>
                </c:pt>
                <c:pt idx="49">
                  <c:v>0.95540000000000003</c:v>
                </c:pt>
                <c:pt idx="50">
                  <c:v>0.94850000000000001</c:v>
                </c:pt>
                <c:pt idx="51">
                  <c:v>0.93110000000000004</c:v>
                </c:pt>
                <c:pt idx="52">
                  <c:v>0.91600000000000004</c:v>
                </c:pt>
                <c:pt idx="53">
                  <c:v>0.90369999999999995</c:v>
                </c:pt>
                <c:pt idx="54">
                  <c:v>0.88819999999999999</c:v>
                </c:pt>
                <c:pt idx="55">
                  <c:v>0.88039999999999996</c:v>
                </c:pt>
                <c:pt idx="56">
                  <c:v>0.871</c:v>
                </c:pt>
                <c:pt idx="57">
                  <c:v>0.85750000000000004</c:v>
                </c:pt>
                <c:pt idx="58">
                  <c:v>0.84540000000000004</c:v>
                </c:pt>
                <c:pt idx="59">
                  <c:v>0.83409999999999995</c:v>
                </c:pt>
                <c:pt idx="60">
                  <c:v>0.81950000000000001</c:v>
                </c:pt>
                <c:pt idx="61">
                  <c:v>0.80349999999999999</c:v>
                </c:pt>
                <c:pt idx="62">
                  <c:v>0.78910000000000002</c:v>
                </c:pt>
                <c:pt idx="63">
                  <c:v>0.77610000000000001</c:v>
                </c:pt>
                <c:pt idx="64">
                  <c:v>0.74890000000000001</c:v>
                </c:pt>
                <c:pt idx="65">
                  <c:v>0.73070000000000002</c:v>
                </c:pt>
                <c:pt idx="66">
                  <c:v>0.70589999999999997</c:v>
                </c:pt>
                <c:pt idx="67">
                  <c:v>0.67810000000000004</c:v>
                </c:pt>
                <c:pt idx="68">
                  <c:v>0.6522</c:v>
                </c:pt>
                <c:pt idx="69">
                  <c:v>0.62380000000000002</c:v>
                </c:pt>
                <c:pt idx="70">
                  <c:v>0.59160000000000001</c:v>
                </c:pt>
                <c:pt idx="71">
                  <c:v>0.55669999999999997</c:v>
                </c:pt>
                <c:pt idx="72">
                  <c:v>0.51839999999999997</c:v>
                </c:pt>
                <c:pt idx="73">
                  <c:v>0.48399999999999999</c:v>
                </c:pt>
                <c:pt idx="74">
                  <c:v>0.44879999999999998</c:v>
                </c:pt>
                <c:pt idx="75">
                  <c:v>0.41739999999999999</c:v>
                </c:pt>
                <c:pt idx="76">
                  <c:v>0.38690000000000002</c:v>
                </c:pt>
                <c:pt idx="77">
                  <c:v>0.35949999999999999</c:v>
                </c:pt>
                <c:pt idx="78">
                  <c:v>0.32890000000000003</c:v>
                </c:pt>
                <c:pt idx="79">
                  <c:v>0.30149999999999999</c:v>
                </c:pt>
                <c:pt idx="80">
                  <c:v>0.27650000000000002</c:v>
                </c:pt>
                <c:pt idx="81">
                  <c:v>0.25109999999999999</c:v>
                </c:pt>
                <c:pt idx="82">
                  <c:v>0.22869999999999999</c:v>
                </c:pt>
                <c:pt idx="83">
                  <c:v>0.20730000000000001</c:v>
                </c:pt>
                <c:pt idx="84">
                  <c:v>0.18820000000000001</c:v>
                </c:pt>
                <c:pt idx="85">
                  <c:v>0.1694</c:v>
                </c:pt>
                <c:pt idx="86">
                  <c:v>0.15379999999999999</c:v>
                </c:pt>
                <c:pt idx="87">
                  <c:v>0.1376</c:v>
                </c:pt>
                <c:pt idx="88">
                  <c:v>0.1222</c:v>
                </c:pt>
                <c:pt idx="89">
                  <c:v>0.1105</c:v>
                </c:pt>
                <c:pt idx="90">
                  <c:v>9.5200000000000007E-2</c:v>
                </c:pt>
                <c:pt idx="91">
                  <c:v>8.3000000000000004E-2</c:v>
                </c:pt>
                <c:pt idx="92">
                  <c:v>7.0400000000000004E-2</c:v>
                </c:pt>
                <c:pt idx="93">
                  <c:v>6.1100000000000002E-2</c:v>
                </c:pt>
                <c:pt idx="94">
                  <c:v>5.2200000000000003E-2</c:v>
                </c:pt>
                <c:pt idx="95">
                  <c:v>4.4600000000000001E-2</c:v>
                </c:pt>
                <c:pt idx="96">
                  <c:v>3.8600000000000002E-2</c:v>
                </c:pt>
                <c:pt idx="97">
                  <c:v>3.4000000000000002E-2</c:v>
                </c:pt>
                <c:pt idx="98">
                  <c:v>2.93E-2</c:v>
                </c:pt>
                <c:pt idx="99">
                  <c:v>2.5600000000000001E-2</c:v>
                </c:pt>
                <c:pt idx="100">
                  <c:v>2.2100000000000002E-2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excitation!$D$1</c:f>
              <c:strCache>
                <c:ptCount val="1"/>
                <c:pt idx="0">
                  <c:v>Alexa 405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excitation!$D$2:$D$577</c:f>
              <c:numCache>
                <c:formatCode>General</c:formatCode>
                <c:ptCount val="576"/>
                <c:pt idx="0">
                  <c:v>0.33600000000000002</c:v>
                </c:pt>
                <c:pt idx="1">
                  <c:v>0.28210000000000002</c:v>
                </c:pt>
                <c:pt idx="2">
                  <c:v>0.23960000000000001</c:v>
                </c:pt>
                <c:pt idx="3">
                  <c:v>0.2021</c:v>
                </c:pt>
                <c:pt idx="4">
                  <c:v>0.17330000000000001</c:v>
                </c:pt>
                <c:pt idx="5">
                  <c:v>0.15190000000000001</c:v>
                </c:pt>
                <c:pt idx="6">
                  <c:v>0.13539999999999999</c:v>
                </c:pt>
                <c:pt idx="7">
                  <c:v>0.1212</c:v>
                </c:pt>
                <c:pt idx="8">
                  <c:v>0.1108</c:v>
                </c:pt>
                <c:pt idx="9">
                  <c:v>0.1032</c:v>
                </c:pt>
                <c:pt idx="10">
                  <c:v>9.6100000000000005E-2</c:v>
                </c:pt>
                <c:pt idx="11">
                  <c:v>9.0999999999999998E-2</c:v>
                </c:pt>
                <c:pt idx="12">
                  <c:v>8.6199999999999999E-2</c:v>
                </c:pt>
                <c:pt idx="13">
                  <c:v>8.3699999999999997E-2</c:v>
                </c:pt>
                <c:pt idx="14">
                  <c:v>8.0799999999999997E-2</c:v>
                </c:pt>
                <c:pt idx="15">
                  <c:v>7.6399999999999996E-2</c:v>
                </c:pt>
                <c:pt idx="16">
                  <c:v>7.6100000000000001E-2</c:v>
                </c:pt>
                <c:pt idx="17">
                  <c:v>7.5300000000000006E-2</c:v>
                </c:pt>
                <c:pt idx="18">
                  <c:v>7.3599999999999999E-2</c:v>
                </c:pt>
                <c:pt idx="19">
                  <c:v>7.3499999999999996E-2</c:v>
                </c:pt>
                <c:pt idx="20">
                  <c:v>7.6100000000000001E-2</c:v>
                </c:pt>
                <c:pt idx="21">
                  <c:v>7.5800000000000006E-2</c:v>
                </c:pt>
                <c:pt idx="22">
                  <c:v>7.8E-2</c:v>
                </c:pt>
                <c:pt idx="23">
                  <c:v>7.9899999999999999E-2</c:v>
                </c:pt>
                <c:pt idx="24">
                  <c:v>8.2900000000000001E-2</c:v>
                </c:pt>
                <c:pt idx="25">
                  <c:v>8.9300000000000004E-2</c:v>
                </c:pt>
                <c:pt idx="26">
                  <c:v>9.2100000000000001E-2</c:v>
                </c:pt>
                <c:pt idx="27">
                  <c:v>9.7299999999999998E-2</c:v>
                </c:pt>
                <c:pt idx="28">
                  <c:v>0.10440000000000001</c:v>
                </c:pt>
                <c:pt idx="29">
                  <c:v>0.1106</c:v>
                </c:pt>
                <c:pt idx="30">
                  <c:v>0.11849999999999999</c:v>
                </c:pt>
                <c:pt idx="31">
                  <c:v>0.1265</c:v>
                </c:pt>
                <c:pt idx="32">
                  <c:v>0.13489999999999999</c:v>
                </c:pt>
                <c:pt idx="33">
                  <c:v>0.14219999999999999</c:v>
                </c:pt>
                <c:pt idx="34">
                  <c:v>0.15210000000000001</c:v>
                </c:pt>
                <c:pt idx="35">
                  <c:v>0.15809999999999999</c:v>
                </c:pt>
                <c:pt idx="36">
                  <c:v>0.16719999999999999</c:v>
                </c:pt>
                <c:pt idx="37">
                  <c:v>0.17660000000000001</c:v>
                </c:pt>
                <c:pt idx="38">
                  <c:v>0.18629999999999999</c:v>
                </c:pt>
                <c:pt idx="39">
                  <c:v>0.1968</c:v>
                </c:pt>
                <c:pt idx="40">
                  <c:v>0.2094</c:v>
                </c:pt>
                <c:pt idx="41">
                  <c:v>0.22439999999999999</c:v>
                </c:pt>
                <c:pt idx="42">
                  <c:v>0.2407</c:v>
                </c:pt>
                <c:pt idx="43">
                  <c:v>0.26040000000000002</c:v>
                </c:pt>
                <c:pt idx="44">
                  <c:v>0.28070000000000001</c:v>
                </c:pt>
                <c:pt idx="45">
                  <c:v>0.3019</c:v>
                </c:pt>
                <c:pt idx="46">
                  <c:v>0.32419999999999999</c:v>
                </c:pt>
                <c:pt idx="47">
                  <c:v>0.34329999999999999</c:v>
                </c:pt>
                <c:pt idx="48">
                  <c:v>0.3604</c:v>
                </c:pt>
                <c:pt idx="49">
                  <c:v>0.3765</c:v>
                </c:pt>
                <c:pt idx="50">
                  <c:v>0.39040000000000002</c:v>
                </c:pt>
                <c:pt idx="51">
                  <c:v>0.40300000000000002</c:v>
                </c:pt>
                <c:pt idx="52">
                  <c:v>0.41660000000000003</c:v>
                </c:pt>
                <c:pt idx="53">
                  <c:v>0.4274</c:v>
                </c:pt>
                <c:pt idx="54">
                  <c:v>0.43930000000000002</c:v>
                </c:pt>
                <c:pt idx="55">
                  <c:v>0.45119999999999999</c:v>
                </c:pt>
                <c:pt idx="56">
                  <c:v>0.46310000000000001</c:v>
                </c:pt>
                <c:pt idx="57">
                  <c:v>0.47760000000000002</c:v>
                </c:pt>
                <c:pt idx="58">
                  <c:v>0.49390000000000001</c:v>
                </c:pt>
                <c:pt idx="59">
                  <c:v>0.51539999999999997</c:v>
                </c:pt>
                <c:pt idx="60">
                  <c:v>0.54110000000000003</c:v>
                </c:pt>
                <c:pt idx="61">
                  <c:v>0.57150000000000001</c:v>
                </c:pt>
                <c:pt idx="62">
                  <c:v>0.60299999999999998</c:v>
                </c:pt>
                <c:pt idx="63">
                  <c:v>0.63329999999999997</c:v>
                </c:pt>
                <c:pt idx="64">
                  <c:v>0.66010000000000002</c:v>
                </c:pt>
                <c:pt idx="65">
                  <c:v>0.67930000000000001</c:v>
                </c:pt>
                <c:pt idx="66">
                  <c:v>0.69269999999999998</c:v>
                </c:pt>
                <c:pt idx="67">
                  <c:v>0.7036</c:v>
                </c:pt>
                <c:pt idx="68">
                  <c:v>0.71160000000000001</c:v>
                </c:pt>
                <c:pt idx="69">
                  <c:v>0.71940000000000004</c:v>
                </c:pt>
                <c:pt idx="70">
                  <c:v>0.72540000000000004</c:v>
                </c:pt>
                <c:pt idx="71">
                  <c:v>0.73170000000000002</c:v>
                </c:pt>
                <c:pt idx="72">
                  <c:v>0.73599999999999999</c:v>
                </c:pt>
                <c:pt idx="73">
                  <c:v>0.74039999999999995</c:v>
                </c:pt>
                <c:pt idx="74">
                  <c:v>0.74329999999999996</c:v>
                </c:pt>
                <c:pt idx="75">
                  <c:v>0.74729999999999996</c:v>
                </c:pt>
                <c:pt idx="76">
                  <c:v>0.74950000000000006</c:v>
                </c:pt>
                <c:pt idx="77">
                  <c:v>0.75390000000000001</c:v>
                </c:pt>
                <c:pt idx="78">
                  <c:v>0.75480000000000003</c:v>
                </c:pt>
                <c:pt idx="79">
                  <c:v>0.75490000000000002</c:v>
                </c:pt>
                <c:pt idx="80">
                  <c:v>0.74929999999999997</c:v>
                </c:pt>
                <c:pt idx="81">
                  <c:v>0.73460000000000003</c:v>
                </c:pt>
                <c:pt idx="82">
                  <c:v>0.71560000000000001</c:v>
                </c:pt>
                <c:pt idx="83">
                  <c:v>0.69120000000000004</c:v>
                </c:pt>
                <c:pt idx="84">
                  <c:v>0.65849999999999997</c:v>
                </c:pt>
                <c:pt idx="85">
                  <c:v>0.62680000000000002</c:v>
                </c:pt>
                <c:pt idx="86">
                  <c:v>0.59760000000000002</c:v>
                </c:pt>
                <c:pt idx="87">
                  <c:v>0.57240000000000002</c:v>
                </c:pt>
                <c:pt idx="88">
                  <c:v>0.55510000000000004</c:v>
                </c:pt>
                <c:pt idx="89">
                  <c:v>0.54549999999999998</c:v>
                </c:pt>
                <c:pt idx="90">
                  <c:v>0.54700000000000004</c:v>
                </c:pt>
                <c:pt idx="91">
                  <c:v>0.55959999999999999</c:v>
                </c:pt>
                <c:pt idx="92">
                  <c:v>0.58450000000000002</c:v>
                </c:pt>
                <c:pt idx="93">
                  <c:v>0.62039999999999995</c:v>
                </c:pt>
                <c:pt idx="94">
                  <c:v>0.66710000000000003</c:v>
                </c:pt>
                <c:pt idx="95">
                  <c:v>0.72219999999999995</c:v>
                </c:pt>
                <c:pt idx="96">
                  <c:v>0.78310000000000002</c:v>
                </c:pt>
                <c:pt idx="97">
                  <c:v>0.84470000000000001</c:v>
                </c:pt>
                <c:pt idx="98">
                  <c:v>0.90290000000000004</c:v>
                </c:pt>
                <c:pt idx="99">
                  <c:v>0.95179999999999998</c:v>
                </c:pt>
                <c:pt idx="100">
                  <c:v>0.98599999999999999</c:v>
                </c:pt>
                <c:pt idx="101">
                  <c:v>1</c:v>
                </c:pt>
                <c:pt idx="102">
                  <c:v>0.99460000000000004</c:v>
                </c:pt>
                <c:pt idx="103">
                  <c:v>0.96750000000000003</c:v>
                </c:pt>
                <c:pt idx="104">
                  <c:v>0.9214</c:v>
                </c:pt>
                <c:pt idx="105">
                  <c:v>0.86060000000000003</c:v>
                </c:pt>
                <c:pt idx="106">
                  <c:v>0.78890000000000005</c:v>
                </c:pt>
                <c:pt idx="107">
                  <c:v>0.71030000000000004</c:v>
                </c:pt>
                <c:pt idx="108">
                  <c:v>0.62890000000000001</c:v>
                </c:pt>
                <c:pt idx="109">
                  <c:v>0.54849999999999999</c:v>
                </c:pt>
                <c:pt idx="110">
                  <c:v>0.47170000000000001</c:v>
                </c:pt>
                <c:pt idx="111">
                  <c:v>0.39829999999999999</c:v>
                </c:pt>
                <c:pt idx="112">
                  <c:v>0.33439999999999998</c:v>
                </c:pt>
                <c:pt idx="113">
                  <c:v>0.27650000000000002</c:v>
                </c:pt>
                <c:pt idx="114">
                  <c:v>0.22689999999999999</c:v>
                </c:pt>
                <c:pt idx="115">
                  <c:v>0.184</c:v>
                </c:pt>
                <c:pt idx="116">
                  <c:v>0.14940000000000001</c:v>
                </c:pt>
                <c:pt idx="117">
                  <c:v>0.11890000000000001</c:v>
                </c:pt>
                <c:pt idx="118">
                  <c:v>9.5399999999999999E-2</c:v>
                </c:pt>
                <c:pt idx="119">
                  <c:v>7.4800000000000005E-2</c:v>
                </c:pt>
                <c:pt idx="120">
                  <c:v>5.9400000000000001E-2</c:v>
                </c:pt>
                <c:pt idx="121">
                  <c:v>4.6600000000000003E-2</c:v>
                </c:pt>
                <c:pt idx="122">
                  <c:v>3.6299999999999999E-2</c:v>
                </c:pt>
                <c:pt idx="123">
                  <c:v>2.92E-2</c:v>
                </c:pt>
                <c:pt idx="124">
                  <c:v>2.1899999999999999E-2</c:v>
                </c:pt>
                <c:pt idx="125">
                  <c:v>1.7299999999999999E-2</c:v>
                </c:pt>
                <c:pt idx="126">
                  <c:v>1.38E-2</c:v>
                </c:pt>
                <c:pt idx="127">
                  <c:v>1.06E-2</c:v>
                </c:pt>
                <c:pt idx="128">
                  <c:v>8.3999999999999995E-3</c:v>
                </c:pt>
                <c:pt idx="129">
                  <c:v>6.7999999999999996E-3</c:v>
                </c:pt>
                <c:pt idx="130">
                  <c:v>5.5999999999999999E-3</c:v>
                </c:pt>
                <c:pt idx="131">
                  <c:v>4.4000000000000003E-3</c:v>
                </c:pt>
                <c:pt idx="132">
                  <c:v>2.8999999999999998E-3</c:v>
                </c:pt>
                <c:pt idx="133">
                  <c:v>2.7000000000000001E-3</c:v>
                </c:pt>
                <c:pt idx="134">
                  <c:v>2.3E-3</c:v>
                </c:pt>
                <c:pt idx="135">
                  <c:v>1.8E-3</c:v>
                </c:pt>
                <c:pt idx="136">
                  <c:v>1.1999999999999999E-3</c:v>
                </c:pt>
                <c:pt idx="137">
                  <c:v>1.2999999999999999E-3</c:v>
                </c:pt>
                <c:pt idx="138">
                  <c:v>5.9999999999999995E-4</c:v>
                </c:pt>
                <c:pt idx="139">
                  <c:v>6.9999999999999999E-4</c:v>
                </c:pt>
                <c:pt idx="140">
                  <c:v>6.9999999999999999E-4</c:v>
                </c:pt>
                <c:pt idx="141">
                  <c:v>1.4E-3</c:v>
                </c:pt>
                <c:pt idx="142">
                  <c:v>6.9999999999999999E-4</c:v>
                </c:pt>
                <c:pt idx="143">
                  <c:v>2.0000000000000001E-4</c:v>
                </c:pt>
                <c:pt idx="144">
                  <c:v>2.9999999999999997E-4</c:v>
                </c:pt>
                <c:pt idx="145">
                  <c:v>5.0000000000000001E-4</c:v>
                </c:pt>
                <c:pt idx="146">
                  <c:v>5.9999999999999995E-4</c:v>
                </c:pt>
                <c:pt idx="147">
                  <c:v>5.9999999999999995E-4</c:v>
                </c:pt>
                <c:pt idx="148">
                  <c:v>2.9999999999999997E-4</c:v>
                </c:pt>
                <c:pt idx="149">
                  <c:v>2.0000000000000001E-4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excitation!$E$1</c:f>
              <c:strCache>
                <c:ptCount val="1"/>
                <c:pt idx="0">
                  <c:v>Alexa 430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excitation!$E$2:$E$577</c:f>
              <c:numCache>
                <c:formatCode>General</c:formatCode>
                <c:ptCount val="576"/>
                <c:pt idx="0">
                  <c:v>0.52200000000000002</c:v>
                </c:pt>
                <c:pt idx="1">
                  <c:v>0.44450000000000001</c:v>
                </c:pt>
                <c:pt idx="2">
                  <c:v>0.37619999999999998</c:v>
                </c:pt>
                <c:pt idx="3">
                  <c:v>0.31740000000000002</c:v>
                </c:pt>
                <c:pt idx="4">
                  <c:v>0.27329999999999999</c:v>
                </c:pt>
                <c:pt idx="5">
                  <c:v>0.2366</c:v>
                </c:pt>
                <c:pt idx="6">
                  <c:v>0.20599999999999999</c:v>
                </c:pt>
                <c:pt idx="7">
                  <c:v>0.188</c:v>
                </c:pt>
                <c:pt idx="8">
                  <c:v>0.17610000000000001</c:v>
                </c:pt>
                <c:pt idx="9">
                  <c:v>0.1651</c:v>
                </c:pt>
                <c:pt idx="10">
                  <c:v>0.1585</c:v>
                </c:pt>
                <c:pt idx="11">
                  <c:v>0.15570000000000001</c:v>
                </c:pt>
                <c:pt idx="12">
                  <c:v>0.15310000000000001</c:v>
                </c:pt>
                <c:pt idx="13">
                  <c:v>0.14929999999999999</c:v>
                </c:pt>
                <c:pt idx="14">
                  <c:v>0.1462</c:v>
                </c:pt>
                <c:pt idx="15">
                  <c:v>0.14349999999999999</c:v>
                </c:pt>
                <c:pt idx="16">
                  <c:v>0.1396</c:v>
                </c:pt>
                <c:pt idx="17">
                  <c:v>0.13880000000000001</c:v>
                </c:pt>
                <c:pt idx="18">
                  <c:v>0.13800000000000001</c:v>
                </c:pt>
                <c:pt idx="19">
                  <c:v>0.13980000000000001</c:v>
                </c:pt>
                <c:pt idx="20">
                  <c:v>0.13819999999999999</c:v>
                </c:pt>
                <c:pt idx="21">
                  <c:v>0.13819999999999999</c:v>
                </c:pt>
                <c:pt idx="22">
                  <c:v>0.14180000000000001</c:v>
                </c:pt>
                <c:pt idx="23">
                  <c:v>0.14449999999999999</c:v>
                </c:pt>
                <c:pt idx="24">
                  <c:v>0.1431</c:v>
                </c:pt>
                <c:pt idx="25">
                  <c:v>0.14249999999999999</c:v>
                </c:pt>
                <c:pt idx="26">
                  <c:v>0.14699999999999999</c:v>
                </c:pt>
                <c:pt idx="27">
                  <c:v>0.1429</c:v>
                </c:pt>
                <c:pt idx="28">
                  <c:v>0.14649999999999999</c:v>
                </c:pt>
                <c:pt idx="29">
                  <c:v>0.1484</c:v>
                </c:pt>
                <c:pt idx="30">
                  <c:v>0.1497</c:v>
                </c:pt>
                <c:pt idx="31">
                  <c:v>0.15179999999999999</c:v>
                </c:pt>
                <c:pt idx="32">
                  <c:v>0.15379999999999999</c:v>
                </c:pt>
                <c:pt idx="33">
                  <c:v>0.15509999999999999</c:v>
                </c:pt>
                <c:pt idx="34">
                  <c:v>0.15490000000000001</c:v>
                </c:pt>
                <c:pt idx="35">
                  <c:v>0.1585</c:v>
                </c:pt>
                <c:pt idx="36">
                  <c:v>0.16089999999999999</c:v>
                </c:pt>
                <c:pt idx="37">
                  <c:v>0.16339999999999999</c:v>
                </c:pt>
                <c:pt idx="38">
                  <c:v>0.1676</c:v>
                </c:pt>
                <c:pt idx="39">
                  <c:v>0.1724</c:v>
                </c:pt>
                <c:pt idx="40">
                  <c:v>0.1784</c:v>
                </c:pt>
                <c:pt idx="41">
                  <c:v>0.18290000000000001</c:v>
                </c:pt>
                <c:pt idx="42">
                  <c:v>0.187</c:v>
                </c:pt>
                <c:pt idx="43">
                  <c:v>0.19409999999999999</c:v>
                </c:pt>
                <c:pt idx="44">
                  <c:v>0.19789999999999999</c:v>
                </c:pt>
                <c:pt idx="45">
                  <c:v>0.2031</c:v>
                </c:pt>
                <c:pt idx="46">
                  <c:v>0.2077</c:v>
                </c:pt>
                <c:pt idx="47">
                  <c:v>0.2122</c:v>
                </c:pt>
                <c:pt idx="48">
                  <c:v>0.21790000000000001</c:v>
                </c:pt>
                <c:pt idx="49">
                  <c:v>0.22389999999999999</c:v>
                </c:pt>
                <c:pt idx="50">
                  <c:v>0.2283</c:v>
                </c:pt>
                <c:pt idx="51">
                  <c:v>0.23469999999999999</c:v>
                </c:pt>
                <c:pt idx="52">
                  <c:v>0.23860000000000001</c:v>
                </c:pt>
                <c:pt idx="53">
                  <c:v>0.2427</c:v>
                </c:pt>
                <c:pt idx="54">
                  <c:v>0.24759999999999999</c:v>
                </c:pt>
                <c:pt idx="55">
                  <c:v>0.25480000000000003</c:v>
                </c:pt>
                <c:pt idx="56">
                  <c:v>0.26</c:v>
                </c:pt>
                <c:pt idx="57">
                  <c:v>0.26600000000000001</c:v>
                </c:pt>
                <c:pt idx="58">
                  <c:v>0.2727</c:v>
                </c:pt>
                <c:pt idx="59">
                  <c:v>0.27800000000000002</c:v>
                </c:pt>
                <c:pt idx="60">
                  <c:v>0.28389999999999999</c:v>
                </c:pt>
                <c:pt idx="61">
                  <c:v>0.28989999999999999</c:v>
                </c:pt>
                <c:pt idx="62">
                  <c:v>0.29499999999999998</c:v>
                </c:pt>
                <c:pt idx="63">
                  <c:v>0.29949999999999999</c:v>
                </c:pt>
                <c:pt idx="64">
                  <c:v>0.30430000000000001</c:v>
                </c:pt>
                <c:pt idx="65">
                  <c:v>0.30769999999999997</c:v>
                </c:pt>
                <c:pt idx="66">
                  <c:v>0.31230000000000002</c:v>
                </c:pt>
                <c:pt idx="67">
                  <c:v>0.31519999999999998</c:v>
                </c:pt>
                <c:pt idx="68">
                  <c:v>0.317</c:v>
                </c:pt>
                <c:pt idx="69">
                  <c:v>0.31990000000000002</c:v>
                </c:pt>
                <c:pt idx="70">
                  <c:v>0.32250000000000001</c:v>
                </c:pt>
                <c:pt idx="71">
                  <c:v>0.32279999999999998</c:v>
                </c:pt>
                <c:pt idx="72">
                  <c:v>0.32279999999999998</c:v>
                </c:pt>
                <c:pt idx="73">
                  <c:v>0.32590000000000002</c:v>
                </c:pt>
                <c:pt idx="74">
                  <c:v>0.32500000000000001</c:v>
                </c:pt>
                <c:pt idx="75">
                  <c:v>0.32740000000000002</c:v>
                </c:pt>
                <c:pt idx="76">
                  <c:v>0.32969999999999999</c:v>
                </c:pt>
                <c:pt idx="77">
                  <c:v>0.33460000000000001</c:v>
                </c:pt>
                <c:pt idx="78">
                  <c:v>0.33789999999999998</c:v>
                </c:pt>
                <c:pt idx="79">
                  <c:v>0.34399999999999997</c:v>
                </c:pt>
                <c:pt idx="80">
                  <c:v>0.34949999999999998</c:v>
                </c:pt>
                <c:pt idx="81">
                  <c:v>0.36</c:v>
                </c:pt>
                <c:pt idx="82">
                  <c:v>0.36969999999999997</c:v>
                </c:pt>
                <c:pt idx="83">
                  <c:v>0.37619999999999998</c:v>
                </c:pt>
                <c:pt idx="84">
                  <c:v>0.38169999999999998</c:v>
                </c:pt>
                <c:pt idx="85">
                  <c:v>0.40279999999999999</c:v>
                </c:pt>
                <c:pt idx="86">
                  <c:v>0.41660000000000003</c:v>
                </c:pt>
                <c:pt idx="87">
                  <c:v>0.4284</c:v>
                </c:pt>
                <c:pt idx="88">
                  <c:v>0.44280000000000003</c:v>
                </c:pt>
                <c:pt idx="89">
                  <c:v>0.45669999999999999</c:v>
                </c:pt>
                <c:pt idx="90">
                  <c:v>0.47260000000000002</c:v>
                </c:pt>
                <c:pt idx="91">
                  <c:v>0.48570000000000002</c:v>
                </c:pt>
                <c:pt idx="92">
                  <c:v>0.50160000000000005</c:v>
                </c:pt>
                <c:pt idx="93">
                  <c:v>0.5161</c:v>
                </c:pt>
                <c:pt idx="94">
                  <c:v>0.53280000000000005</c:v>
                </c:pt>
                <c:pt idx="95">
                  <c:v>0.54810000000000003</c:v>
                </c:pt>
                <c:pt idx="96">
                  <c:v>0.56510000000000005</c:v>
                </c:pt>
                <c:pt idx="97">
                  <c:v>0.58099999999999996</c:v>
                </c:pt>
                <c:pt idx="98">
                  <c:v>0.59740000000000004</c:v>
                </c:pt>
                <c:pt idx="99">
                  <c:v>0.61439999999999995</c:v>
                </c:pt>
                <c:pt idx="100">
                  <c:v>0.63100000000000001</c:v>
                </c:pt>
                <c:pt idx="101">
                  <c:v>0.64629999999999999</c:v>
                </c:pt>
                <c:pt idx="102">
                  <c:v>0.66349999999999998</c:v>
                </c:pt>
                <c:pt idx="103">
                  <c:v>0.67989999999999995</c:v>
                </c:pt>
                <c:pt idx="104">
                  <c:v>0.69779999999999998</c:v>
                </c:pt>
                <c:pt idx="105">
                  <c:v>0.71399999999999997</c:v>
                </c:pt>
                <c:pt idx="106">
                  <c:v>0.73050000000000004</c:v>
                </c:pt>
                <c:pt idx="107">
                  <c:v>0.74660000000000004</c:v>
                </c:pt>
                <c:pt idx="108">
                  <c:v>0.76319999999999999</c:v>
                </c:pt>
                <c:pt idx="109">
                  <c:v>0.7782</c:v>
                </c:pt>
                <c:pt idx="110">
                  <c:v>0.79330000000000001</c:v>
                </c:pt>
                <c:pt idx="111">
                  <c:v>0.80730000000000002</c:v>
                </c:pt>
                <c:pt idx="112">
                  <c:v>0.82279999999999998</c:v>
                </c:pt>
                <c:pt idx="113">
                  <c:v>0.83689999999999998</c:v>
                </c:pt>
                <c:pt idx="114">
                  <c:v>0.85129999999999995</c:v>
                </c:pt>
                <c:pt idx="115">
                  <c:v>0.86499999999999999</c:v>
                </c:pt>
                <c:pt idx="116">
                  <c:v>0.87849999999999995</c:v>
                </c:pt>
                <c:pt idx="117">
                  <c:v>0.89190000000000003</c:v>
                </c:pt>
                <c:pt idx="118">
                  <c:v>0.90380000000000005</c:v>
                </c:pt>
                <c:pt idx="119">
                  <c:v>0.91510000000000002</c:v>
                </c:pt>
                <c:pt idx="120">
                  <c:v>0.92559999999999998</c:v>
                </c:pt>
                <c:pt idx="121">
                  <c:v>0.93610000000000004</c:v>
                </c:pt>
                <c:pt idx="122">
                  <c:v>0.9456</c:v>
                </c:pt>
                <c:pt idx="123">
                  <c:v>0.95279999999999998</c:v>
                </c:pt>
                <c:pt idx="124">
                  <c:v>0.96350000000000002</c:v>
                </c:pt>
                <c:pt idx="125">
                  <c:v>0.97089999999999999</c:v>
                </c:pt>
                <c:pt idx="126">
                  <c:v>0.97660000000000002</c:v>
                </c:pt>
                <c:pt idx="127">
                  <c:v>0.98240000000000005</c:v>
                </c:pt>
                <c:pt idx="128">
                  <c:v>0.98860000000000003</c:v>
                </c:pt>
                <c:pt idx="129">
                  <c:v>0.99029999999999996</c:v>
                </c:pt>
                <c:pt idx="130">
                  <c:v>0.99519999999999997</c:v>
                </c:pt>
                <c:pt idx="131">
                  <c:v>1</c:v>
                </c:pt>
                <c:pt idx="132">
                  <c:v>0.999</c:v>
                </c:pt>
                <c:pt idx="133">
                  <c:v>0.99760000000000004</c:v>
                </c:pt>
                <c:pt idx="134">
                  <c:v>0.99739999999999995</c:v>
                </c:pt>
                <c:pt idx="135">
                  <c:v>0.99509999999999998</c:v>
                </c:pt>
                <c:pt idx="136">
                  <c:v>0.9929</c:v>
                </c:pt>
                <c:pt idx="137">
                  <c:v>0.98839999999999995</c:v>
                </c:pt>
                <c:pt idx="138">
                  <c:v>0.98480000000000001</c:v>
                </c:pt>
                <c:pt idx="139">
                  <c:v>0.98009999999999997</c:v>
                </c:pt>
                <c:pt idx="140">
                  <c:v>0.9748</c:v>
                </c:pt>
                <c:pt idx="141">
                  <c:v>0.96779999999999999</c:v>
                </c:pt>
                <c:pt idx="142">
                  <c:v>0.96160000000000001</c:v>
                </c:pt>
                <c:pt idx="143">
                  <c:v>0.95409999999999995</c:v>
                </c:pt>
                <c:pt idx="144">
                  <c:v>0.94599999999999995</c:v>
                </c:pt>
                <c:pt idx="145">
                  <c:v>0.93700000000000006</c:v>
                </c:pt>
                <c:pt idx="146">
                  <c:v>0.92749999999999999</c:v>
                </c:pt>
                <c:pt idx="147">
                  <c:v>0.91710000000000003</c:v>
                </c:pt>
                <c:pt idx="148">
                  <c:v>0.90649999999999997</c:v>
                </c:pt>
                <c:pt idx="149">
                  <c:v>0.89570000000000005</c:v>
                </c:pt>
                <c:pt idx="150">
                  <c:v>0.88390000000000002</c:v>
                </c:pt>
                <c:pt idx="151">
                  <c:v>0.87239999999999995</c:v>
                </c:pt>
                <c:pt idx="152">
                  <c:v>0.86009999999999998</c:v>
                </c:pt>
                <c:pt idx="153">
                  <c:v>0.84819999999999995</c:v>
                </c:pt>
                <c:pt idx="154">
                  <c:v>0.83599999999999997</c:v>
                </c:pt>
                <c:pt idx="155">
                  <c:v>0.81989999999999996</c:v>
                </c:pt>
                <c:pt idx="156">
                  <c:v>0.80720000000000003</c:v>
                </c:pt>
                <c:pt idx="157">
                  <c:v>0.79300000000000004</c:v>
                </c:pt>
                <c:pt idx="158">
                  <c:v>0.7772</c:v>
                </c:pt>
                <c:pt idx="159">
                  <c:v>0.76080000000000003</c:v>
                </c:pt>
                <c:pt idx="160">
                  <c:v>0.74629999999999996</c:v>
                </c:pt>
                <c:pt idx="161">
                  <c:v>0.73050000000000004</c:v>
                </c:pt>
                <c:pt idx="162">
                  <c:v>0.71309999999999996</c:v>
                </c:pt>
                <c:pt idx="163">
                  <c:v>0.69610000000000005</c:v>
                </c:pt>
                <c:pt idx="164">
                  <c:v>0.67849999999999999</c:v>
                </c:pt>
                <c:pt idx="165">
                  <c:v>0.66149999999999998</c:v>
                </c:pt>
                <c:pt idx="166">
                  <c:v>0.64219999999999999</c:v>
                </c:pt>
                <c:pt idx="167">
                  <c:v>0.624</c:v>
                </c:pt>
                <c:pt idx="168">
                  <c:v>0.60570000000000002</c:v>
                </c:pt>
                <c:pt idx="169">
                  <c:v>0.5887</c:v>
                </c:pt>
                <c:pt idx="170">
                  <c:v>0.56910000000000005</c:v>
                </c:pt>
                <c:pt idx="171">
                  <c:v>0.55089999999999995</c:v>
                </c:pt>
                <c:pt idx="172">
                  <c:v>0.53290000000000004</c:v>
                </c:pt>
                <c:pt idx="173">
                  <c:v>0.51319999999999999</c:v>
                </c:pt>
                <c:pt idx="174">
                  <c:v>0.49399999999999999</c:v>
                </c:pt>
                <c:pt idx="175">
                  <c:v>0.47399999999999998</c:v>
                </c:pt>
                <c:pt idx="176">
                  <c:v>0.45519999999999999</c:v>
                </c:pt>
                <c:pt idx="177">
                  <c:v>0.43609999999999999</c:v>
                </c:pt>
                <c:pt idx="178">
                  <c:v>0.41749999999999998</c:v>
                </c:pt>
                <c:pt idx="179">
                  <c:v>0.39879999999999999</c:v>
                </c:pt>
                <c:pt idx="180">
                  <c:v>0.38059999999999999</c:v>
                </c:pt>
                <c:pt idx="181">
                  <c:v>0.36199999999999999</c:v>
                </c:pt>
                <c:pt idx="182">
                  <c:v>0.34449999999999997</c:v>
                </c:pt>
                <c:pt idx="183">
                  <c:v>0.32650000000000001</c:v>
                </c:pt>
                <c:pt idx="184">
                  <c:v>0.3095</c:v>
                </c:pt>
                <c:pt idx="185">
                  <c:v>0.29239999999999999</c:v>
                </c:pt>
                <c:pt idx="186">
                  <c:v>0.27579999999999999</c:v>
                </c:pt>
                <c:pt idx="187">
                  <c:v>0.26029999999999998</c:v>
                </c:pt>
                <c:pt idx="188">
                  <c:v>0.2445</c:v>
                </c:pt>
                <c:pt idx="189">
                  <c:v>0.22900000000000001</c:v>
                </c:pt>
                <c:pt idx="190">
                  <c:v>0.215</c:v>
                </c:pt>
                <c:pt idx="191">
                  <c:v>0.2009</c:v>
                </c:pt>
                <c:pt idx="192">
                  <c:v>0.18809999999999999</c:v>
                </c:pt>
                <c:pt idx="193">
                  <c:v>0.17369999999999999</c:v>
                </c:pt>
                <c:pt idx="194">
                  <c:v>0.1623</c:v>
                </c:pt>
                <c:pt idx="195">
                  <c:v>0.14979999999999999</c:v>
                </c:pt>
                <c:pt idx="196">
                  <c:v>0.13950000000000001</c:v>
                </c:pt>
                <c:pt idx="197">
                  <c:v>0.12790000000000001</c:v>
                </c:pt>
                <c:pt idx="198">
                  <c:v>0.1202</c:v>
                </c:pt>
                <c:pt idx="199">
                  <c:v>0.10970000000000001</c:v>
                </c:pt>
                <c:pt idx="200">
                  <c:v>0.1021</c:v>
                </c:pt>
                <c:pt idx="201">
                  <c:v>9.3399999999999997E-2</c:v>
                </c:pt>
                <c:pt idx="202">
                  <c:v>8.7499999999999994E-2</c:v>
                </c:pt>
                <c:pt idx="203">
                  <c:v>7.9399999999999998E-2</c:v>
                </c:pt>
                <c:pt idx="204">
                  <c:v>7.4499999999999997E-2</c:v>
                </c:pt>
                <c:pt idx="205">
                  <c:v>6.6900000000000001E-2</c:v>
                </c:pt>
                <c:pt idx="206">
                  <c:v>6.1199999999999997E-2</c:v>
                </c:pt>
                <c:pt idx="207">
                  <c:v>5.5599999999999997E-2</c:v>
                </c:pt>
                <c:pt idx="208">
                  <c:v>5.1799999999999999E-2</c:v>
                </c:pt>
                <c:pt idx="209">
                  <c:v>4.6199999999999998E-2</c:v>
                </c:pt>
                <c:pt idx="210">
                  <c:v>4.3900000000000002E-2</c:v>
                </c:pt>
                <c:pt idx="211">
                  <c:v>3.9800000000000002E-2</c:v>
                </c:pt>
                <c:pt idx="212">
                  <c:v>3.6499999999999998E-2</c:v>
                </c:pt>
                <c:pt idx="213">
                  <c:v>3.3799999999999997E-2</c:v>
                </c:pt>
                <c:pt idx="214">
                  <c:v>3.1800000000000002E-2</c:v>
                </c:pt>
                <c:pt idx="215">
                  <c:v>2.7400000000000001E-2</c:v>
                </c:pt>
                <c:pt idx="216">
                  <c:v>2.63E-2</c:v>
                </c:pt>
                <c:pt idx="217">
                  <c:v>2.41E-2</c:v>
                </c:pt>
                <c:pt idx="218">
                  <c:v>2.24E-2</c:v>
                </c:pt>
                <c:pt idx="219">
                  <c:v>2.0199999999999999E-2</c:v>
                </c:pt>
                <c:pt idx="220">
                  <c:v>1.9099999999999999E-2</c:v>
                </c:pt>
                <c:pt idx="221">
                  <c:v>1.95E-2</c:v>
                </c:pt>
                <c:pt idx="222">
                  <c:v>1.61E-2</c:v>
                </c:pt>
                <c:pt idx="223">
                  <c:v>1.5100000000000001E-2</c:v>
                </c:pt>
                <c:pt idx="224">
                  <c:v>1.4E-2</c:v>
                </c:pt>
                <c:pt idx="225">
                  <c:v>1.43E-2</c:v>
                </c:pt>
                <c:pt idx="226">
                  <c:v>1.23E-2</c:v>
                </c:pt>
                <c:pt idx="227">
                  <c:v>1.1900000000000001E-2</c:v>
                </c:pt>
                <c:pt idx="228">
                  <c:v>1.0999999999999999E-2</c:v>
                </c:pt>
                <c:pt idx="229">
                  <c:v>1.01E-2</c:v>
                </c:pt>
                <c:pt idx="230">
                  <c:v>1.03E-2</c:v>
                </c:pt>
                <c:pt idx="231">
                  <c:v>9.2999999999999992E-3</c:v>
                </c:pt>
                <c:pt idx="232">
                  <c:v>8.8999999999999999E-3</c:v>
                </c:pt>
                <c:pt idx="233">
                  <c:v>9.9000000000000008E-3</c:v>
                </c:pt>
                <c:pt idx="234">
                  <c:v>9.1000000000000004E-3</c:v>
                </c:pt>
                <c:pt idx="235">
                  <c:v>1.0200000000000001E-2</c:v>
                </c:pt>
                <c:pt idx="236">
                  <c:v>8.6E-3</c:v>
                </c:pt>
                <c:pt idx="237">
                  <c:v>8.0000000000000002E-3</c:v>
                </c:pt>
                <c:pt idx="238">
                  <c:v>7.6E-3</c:v>
                </c:pt>
                <c:pt idx="239">
                  <c:v>7.1000000000000004E-3</c:v>
                </c:pt>
                <c:pt idx="240">
                  <c:v>8.3000000000000001E-3</c:v>
                </c:pt>
                <c:pt idx="241">
                  <c:v>7.6E-3</c:v>
                </c:pt>
                <c:pt idx="242">
                  <c:v>6.7000000000000002E-3</c:v>
                </c:pt>
                <c:pt idx="243">
                  <c:v>7.7000000000000002E-3</c:v>
                </c:pt>
                <c:pt idx="244">
                  <c:v>6.3E-3</c:v>
                </c:pt>
                <c:pt idx="245">
                  <c:v>7.1000000000000004E-3</c:v>
                </c:pt>
                <c:pt idx="246">
                  <c:v>7.3000000000000001E-3</c:v>
                </c:pt>
                <c:pt idx="247">
                  <c:v>6.6E-3</c:v>
                </c:pt>
                <c:pt idx="248">
                  <c:v>6.0000000000000001E-3</c:v>
                </c:pt>
                <c:pt idx="249">
                  <c:v>6.3E-3</c:v>
                </c:pt>
                <c:pt idx="250">
                  <c:v>6.1999999999999998E-3</c:v>
                </c:pt>
                <c:pt idx="251">
                  <c:v>5.4999999999999997E-3</c:v>
                </c:pt>
                <c:pt idx="252">
                  <c:v>6.7999999999999996E-3</c:v>
                </c:pt>
                <c:pt idx="253">
                  <c:v>5.4000000000000003E-3</c:v>
                </c:pt>
                <c:pt idx="254">
                  <c:v>5.5999999999999999E-3</c:v>
                </c:pt>
                <c:pt idx="255">
                  <c:v>5.4999999999999997E-3</c:v>
                </c:pt>
                <c:pt idx="256">
                  <c:v>5.8999999999999999E-3</c:v>
                </c:pt>
                <c:pt idx="257">
                  <c:v>5.1000000000000004E-3</c:v>
                </c:pt>
                <c:pt idx="258">
                  <c:v>6.3E-3</c:v>
                </c:pt>
                <c:pt idx="259">
                  <c:v>5.1999999999999998E-3</c:v>
                </c:pt>
                <c:pt idx="260">
                  <c:v>6.4999999999999997E-3</c:v>
                </c:pt>
                <c:pt idx="261">
                  <c:v>5.5999999999999999E-3</c:v>
                </c:pt>
                <c:pt idx="262">
                  <c:v>5.7000000000000002E-3</c:v>
                </c:pt>
                <c:pt idx="263">
                  <c:v>5.4000000000000003E-3</c:v>
                </c:pt>
                <c:pt idx="264">
                  <c:v>4.7000000000000002E-3</c:v>
                </c:pt>
                <c:pt idx="265">
                  <c:v>4.7999999999999996E-3</c:v>
                </c:pt>
                <c:pt idx="266">
                  <c:v>4.8999999999999998E-3</c:v>
                </c:pt>
                <c:pt idx="267">
                  <c:v>4.1999999999999997E-3</c:v>
                </c:pt>
                <c:pt idx="268">
                  <c:v>3.8999999999999998E-3</c:v>
                </c:pt>
                <c:pt idx="269">
                  <c:v>4.7000000000000002E-3</c:v>
                </c:pt>
                <c:pt idx="270">
                  <c:v>3.5999999999999999E-3</c:v>
                </c:pt>
                <c:pt idx="271">
                  <c:v>4.1000000000000003E-3</c:v>
                </c:pt>
                <c:pt idx="272">
                  <c:v>3.7000000000000002E-3</c:v>
                </c:pt>
                <c:pt idx="273">
                  <c:v>4.7999999999999996E-3</c:v>
                </c:pt>
                <c:pt idx="274">
                  <c:v>3.0999999999999999E-3</c:v>
                </c:pt>
                <c:pt idx="275">
                  <c:v>4.3E-3</c:v>
                </c:pt>
                <c:pt idx="276">
                  <c:v>2.8E-3</c:v>
                </c:pt>
                <c:pt idx="277">
                  <c:v>2.8E-3</c:v>
                </c:pt>
                <c:pt idx="278">
                  <c:v>2.8E-3</c:v>
                </c:pt>
                <c:pt idx="279">
                  <c:v>3.3999999999999998E-3</c:v>
                </c:pt>
                <c:pt idx="280">
                  <c:v>2.8999999999999998E-3</c:v>
                </c:pt>
                <c:pt idx="281">
                  <c:v>3.2000000000000002E-3</c:v>
                </c:pt>
                <c:pt idx="282">
                  <c:v>2.8999999999999998E-3</c:v>
                </c:pt>
                <c:pt idx="283">
                  <c:v>1.8E-3</c:v>
                </c:pt>
                <c:pt idx="284">
                  <c:v>2.8999999999999998E-3</c:v>
                </c:pt>
                <c:pt idx="285">
                  <c:v>2.5999999999999999E-3</c:v>
                </c:pt>
                <c:pt idx="286">
                  <c:v>3.2000000000000002E-3</c:v>
                </c:pt>
                <c:pt idx="287">
                  <c:v>2.3999999999999998E-3</c:v>
                </c:pt>
                <c:pt idx="288">
                  <c:v>2.0999999999999999E-3</c:v>
                </c:pt>
                <c:pt idx="289">
                  <c:v>2.5000000000000001E-3</c:v>
                </c:pt>
                <c:pt idx="290">
                  <c:v>3.0000000000000001E-3</c:v>
                </c:pt>
                <c:pt idx="291">
                  <c:v>3.2000000000000002E-3</c:v>
                </c:pt>
                <c:pt idx="292">
                  <c:v>2.3E-3</c:v>
                </c:pt>
                <c:pt idx="293">
                  <c:v>2E-3</c:v>
                </c:pt>
                <c:pt idx="294">
                  <c:v>2.5000000000000001E-3</c:v>
                </c:pt>
                <c:pt idx="295">
                  <c:v>2.5000000000000001E-3</c:v>
                </c:pt>
                <c:pt idx="296">
                  <c:v>2.0999999999999999E-3</c:v>
                </c:pt>
                <c:pt idx="297">
                  <c:v>2.3E-3</c:v>
                </c:pt>
                <c:pt idx="298">
                  <c:v>2.8E-3</c:v>
                </c:pt>
                <c:pt idx="299">
                  <c:v>2.8999999999999998E-3</c:v>
                </c:pt>
                <c:pt idx="300">
                  <c:v>3.0999999999999999E-3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excitation!$F$1</c:f>
              <c:strCache>
                <c:ptCount val="1"/>
                <c:pt idx="0">
                  <c:v>FITC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excitation!$F$2:$F$577</c:f>
              <c:numCache>
                <c:formatCode>General</c:formatCode>
                <c:ptCount val="576"/>
                <c:pt idx="0">
                  <c:v>0.53639999999999999</c:v>
                </c:pt>
                <c:pt idx="1">
                  <c:v>0.50570000000000004</c:v>
                </c:pt>
                <c:pt idx="2">
                  <c:v>0.4783</c:v>
                </c:pt>
                <c:pt idx="3">
                  <c:v>0.45069999999999999</c:v>
                </c:pt>
                <c:pt idx="4">
                  <c:v>0.43009999999999998</c:v>
                </c:pt>
                <c:pt idx="5">
                  <c:v>0.40989999999999999</c:v>
                </c:pt>
                <c:pt idx="6">
                  <c:v>0.39410000000000001</c:v>
                </c:pt>
                <c:pt idx="7">
                  <c:v>0.38390000000000002</c:v>
                </c:pt>
                <c:pt idx="8">
                  <c:v>0.37119999999999997</c:v>
                </c:pt>
                <c:pt idx="9">
                  <c:v>0.36080000000000001</c:v>
                </c:pt>
                <c:pt idx="10">
                  <c:v>0.3644</c:v>
                </c:pt>
                <c:pt idx="11">
                  <c:v>0.35699999999999998</c:v>
                </c:pt>
                <c:pt idx="12">
                  <c:v>0.35370000000000001</c:v>
                </c:pt>
                <c:pt idx="13">
                  <c:v>0.35610000000000003</c:v>
                </c:pt>
                <c:pt idx="14">
                  <c:v>0.34960000000000002</c:v>
                </c:pt>
                <c:pt idx="15">
                  <c:v>0.3468</c:v>
                </c:pt>
                <c:pt idx="16">
                  <c:v>0.3397</c:v>
                </c:pt>
                <c:pt idx="17">
                  <c:v>0.3387</c:v>
                </c:pt>
                <c:pt idx="18">
                  <c:v>0.32990000000000003</c:v>
                </c:pt>
                <c:pt idx="19">
                  <c:v>0.32250000000000001</c:v>
                </c:pt>
                <c:pt idx="20">
                  <c:v>0.30969999999999998</c:v>
                </c:pt>
                <c:pt idx="21">
                  <c:v>0.30080000000000001</c:v>
                </c:pt>
                <c:pt idx="22">
                  <c:v>0.29170000000000001</c:v>
                </c:pt>
                <c:pt idx="23">
                  <c:v>0.27179999999999999</c:v>
                </c:pt>
                <c:pt idx="24">
                  <c:v>0.25719999999999998</c:v>
                </c:pt>
                <c:pt idx="25">
                  <c:v>0.2472</c:v>
                </c:pt>
                <c:pt idx="26">
                  <c:v>0.23139999999999999</c:v>
                </c:pt>
                <c:pt idx="27">
                  <c:v>0.21190000000000001</c:v>
                </c:pt>
                <c:pt idx="28">
                  <c:v>0.20419999999999999</c:v>
                </c:pt>
                <c:pt idx="29">
                  <c:v>0.1895</c:v>
                </c:pt>
                <c:pt idx="30">
                  <c:v>0.18260000000000001</c:v>
                </c:pt>
                <c:pt idx="31">
                  <c:v>0.17369999999999999</c:v>
                </c:pt>
                <c:pt idx="32">
                  <c:v>0.16470000000000001</c:v>
                </c:pt>
                <c:pt idx="33">
                  <c:v>0.1565</c:v>
                </c:pt>
                <c:pt idx="34">
                  <c:v>0.152</c:v>
                </c:pt>
                <c:pt idx="35">
                  <c:v>0.14369999999999999</c:v>
                </c:pt>
                <c:pt idx="36">
                  <c:v>0.14030000000000001</c:v>
                </c:pt>
                <c:pt idx="37">
                  <c:v>0.1361</c:v>
                </c:pt>
                <c:pt idx="38">
                  <c:v>0.1321</c:v>
                </c:pt>
                <c:pt idx="39">
                  <c:v>0.129</c:v>
                </c:pt>
                <c:pt idx="40">
                  <c:v>0.13150000000000001</c:v>
                </c:pt>
                <c:pt idx="41">
                  <c:v>0.1231</c:v>
                </c:pt>
                <c:pt idx="42">
                  <c:v>0.12230000000000001</c:v>
                </c:pt>
                <c:pt idx="43">
                  <c:v>0.1192</c:v>
                </c:pt>
                <c:pt idx="44">
                  <c:v>0.11600000000000001</c:v>
                </c:pt>
                <c:pt idx="45">
                  <c:v>0.1138</c:v>
                </c:pt>
                <c:pt idx="46">
                  <c:v>0.11219999999999999</c:v>
                </c:pt>
                <c:pt idx="47">
                  <c:v>0.10979999999999999</c:v>
                </c:pt>
                <c:pt idx="48">
                  <c:v>0.1091</c:v>
                </c:pt>
                <c:pt idx="49">
                  <c:v>0.107</c:v>
                </c:pt>
                <c:pt idx="50">
                  <c:v>0.1057</c:v>
                </c:pt>
                <c:pt idx="51">
                  <c:v>0.10440000000000001</c:v>
                </c:pt>
                <c:pt idx="52">
                  <c:v>0.106</c:v>
                </c:pt>
                <c:pt idx="53">
                  <c:v>0.1042</c:v>
                </c:pt>
                <c:pt idx="54">
                  <c:v>0.10390000000000001</c:v>
                </c:pt>
                <c:pt idx="55">
                  <c:v>0.1047</c:v>
                </c:pt>
                <c:pt idx="56">
                  <c:v>0.1032</c:v>
                </c:pt>
                <c:pt idx="57">
                  <c:v>0.1031</c:v>
                </c:pt>
                <c:pt idx="58">
                  <c:v>0.1032</c:v>
                </c:pt>
                <c:pt idx="59">
                  <c:v>9.9900000000000003E-2</c:v>
                </c:pt>
                <c:pt idx="60">
                  <c:v>9.8299999999999998E-2</c:v>
                </c:pt>
                <c:pt idx="61">
                  <c:v>9.9199999999999997E-2</c:v>
                </c:pt>
                <c:pt idx="62">
                  <c:v>9.7900000000000001E-2</c:v>
                </c:pt>
                <c:pt idx="63">
                  <c:v>9.4399999999999998E-2</c:v>
                </c:pt>
                <c:pt idx="64">
                  <c:v>9.6500000000000002E-2</c:v>
                </c:pt>
                <c:pt idx="65">
                  <c:v>9.4E-2</c:v>
                </c:pt>
                <c:pt idx="66">
                  <c:v>9.4600000000000004E-2</c:v>
                </c:pt>
                <c:pt idx="67">
                  <c:v>9.4299999999999995E-2</c:v>
                </c:pt>
                <c:pt idx="68">
                  <c:v>9.2600000000000002E-2</c:v>
                </c:pt>
                <c:pt idx="69">
                  <c:v>9.2700000000000005E-2</c:v>
                </c:pt>
                <c:pt idx="70">
                  <c:v>9.3200000000000005E-2</c:v>
                </c:pt>
                <c:pt idx="71">
                  <c:v>9.0700000000000003E-2</c:v>
                </c:pt>
                <c:pt idx="72">
                  <c:v>8.8800000000000004E-2</c:v>
                </c:pt>
                <c:pt idx="73">
                  <c:v>8.8499999999999995E-2</c:v>
                </c:pt>
                <c:pt idx="74">
                  <c:v>8.5099999999999995E-2</c:v>
                </c:pt>
                <c:pt idx="75">
                  <c:v>8.1299999999999997E-2</c:v>
                </c:pt>
                <c:pt idx="76">
                  <c:v>8.2199999999999995E-2</c:v>
                </c:pt>
                <c:pt idx="77">
                  <c:v>7.9299999999999995E-2</c:v>
                </c:pt>
                <c:pt idx="78">
                  <c:v>7.5600000000000001E-2</c:v>
                </c:pt>
                <c:pt idx="79">
                  <c:v>7.5499999999999998E-2</c:v>
                </c:pt>
                <c:pt idx="80">
                  <c:v>7.1499999999999994E-2</c:v>
                </c:pt>
                <c:pt idx="81">
                  <c:v>7.0099999999999996E-2</c:v>
                </c:pt>
                <c:pt idx="82">
                  <c:v>6.9599999999999995E-2</c:v>
                </c:pt>
                <c:pt idx="83">
                  <c:v>7.0400000000000004E-2</c:v>
                </c:pt>
                <c:pt idx="84">
                  <c:v>6.7299999999999999E-2</c:v>
                </c:pt>
                <c:pt idx="85">
                  <c:v>6.9199999999999998E-2</c:v>
                </c:pt>
                <c:pt idx="86">
                  <c:v>6.7199999999999996E-2</c:v>
                </c:pt>
                <c:pt idx="87">
                  <c:v>6.5600000000000006E-2</c:v>
                </c:pt>
                <c:pt idx="88">
                  <c:v>6.54E-2</c:v>
                </c:pt>
                <c:pt idx="89">
                  <c:v>6.3E-2</c:v>
                </c:pt>
                <c:pt idx="90">
                  <c:v>6.2700000000000006E-2</c:v>
                </c:pt>
                <c:pt idx="91">
                  <c:v>6.1800000000000001E-2</c:v>
                </c:pt>
                <c:pt idx="92">
                  <c:v>5.9799999999999999E-2</c:v>
                </c:pt>
                <c:pt idx="93">
                  <c:v>5.8999999999999997E-2</c:v>
                </c:pt>
                <c:pt idx="94">
                  <c:v>5.6800000000000003E-2</c:v>
                </c:pt>
                <c:pt idx="95">
                  <c:v>5.5800000000000002E-2</c:v>
                </c:pt>
                <c:pt idx="96">
                  <c:v>5.62E-2</c:v>
                </c:pt>
                <c:pt idx="97">
                  <c:v>5.4100000000000002E-2</c:v>
                </c:pt>
                <c:pt idx="98">
                  <c:v>5.2499999999999998E-2</c:v>
                </c:pt>
                <c:pt idx="99">
                  <c:v>5.16E-2</c:v>
                </c:pt>
                <c:pt idx="100">
                  <c:v>5.1700000000000003E-2</c:v>
                </c:pt>
                <c:pt idx="101">
                  <c:v>5.0900000000000001E-2</c:v>
                </c:pt>
                <c:pt idx="102">
                  <c:v>5.16E-2</c:v>
                </c:pt>
                <c:pt idx="103">
                  <c:v>5.0099999999999999E-2</c:v>
                </c:pt>
                <c:pt idx="104">
                  <c:v>5.0099999999999999E-2</c:v>
                </c:pt>
                <c:pt idx="105">
                  <c:v>5.0500000000000003E-2</c:v>
                </c:pt>
                <c:pt idx="106">
                  <c:v>5.2699999999999997E-2</c:v>
                </c:pt>
                <c:pt idx="107">
                  <c:v>5.0799999999999998E-2</c:v>
                </c:pt>
                <c:pt idx="108">
                  <c:v>5.1299999999999998E-2</c:v>
                </c:pt>
                <c:pt idx="109">
                  <c:v>0.05</c:v>
                </c:pt>
                <c:pt idx="110">
                  <c:v>5.0299999999999997E-2</c:v>
                </c:pt>
                <c:pt idx="111">
                  <c:v>4.9599999999999998E-2</c:v>
                </c:pt>
                <c:pt idx="112">
                  <c:v>5.0599999999999999E-2</c:v>
                </c:pt>
                <c:pt idx="113">
                  <c:v>4.8399999999999999E-2</c:v>
                </c:pt>
                <c:pt idx="114">
                  <c:v>4.9099999999999998E-2</c:v>
                </c:pt>
                <c:pt idx="115">
                  <c:v>4.8599999999999997E-2</c:v>
                </c:pt>
                <c:pt idx="116">
                  <c:v>4.9700000000000001E-2</c:v>
                </c:pt>
                <c:pt idx="117">
                  <c:v>5.1299999999999998E-2</c:v>
                </c:pt>
                <c:pt idx="118">
                  <c:v>5.2299999999999999E-2</c:v>
                </c:pt>
                <c:pt idx="119">
                  <c:v>5.3100000000000001E-2</c:v>
                </c:pt>
                <c:pt idx="120">
                  <c:v>5.57E-2</c:v>
                </c:pt>
                <c:pt idx="121">
                  <c:v>5.4800000000000001E-2</c:v>
                </c:pt>
                <c:pt idx="122">
                  <c:v>5.6899999999999999E-2</c:v>
                </c:pt>
                <c:pt idx="123">
                  <c:v>5.6899999999999999E-2</c:v>
                </c:pt>
                <c:pt idx="124">
                  <c:v>6.2E-2</c:v>
                </c:pt>
                <c:pt idx="125">
                  <c:v>6.3200000000000006E-2</c:v>
                </c:pt>
                <c:pt idx="126">
                  <c:v>6.6400000000000001E-2</c:v>
                </c:pt>
                <c:pt idx="127">
                  <c:v>7.1800000000000003E-2</c:v>
                </c:pt>
                <c:pt idx="128">
                  <c:v>7.5899999999999995E-2</c:v>
                </c:pt>
                <c:pt idx="129">
                  <c:v>7.8700000000000006E-2</c:v>
                </c:pt>
                <c:pt idx="130">
                  <c:v>8.3000000000000004E-2</c:v>
                </c:pt>
                <c:pt idx="131">
                  <c:v>8.43E-2</c:v>
                </c:pt>
                <c:pt idx="132">
                  <c:v>8.7499999999999994E-2</c:v>
                </c:pt>
                <c:pt idx="133">
                  <c:v>9.01E-2</c:v>
                </c:pt>
                <c:pt idx="134">
                  <c:v>9.5600000000000004E-2</c:v>
                </c:pt>
                <c:pt idx="135">
                  <c:v>0.1012</c:v>
                </c:pt>
                <c:pt idx="136">
                  <c:v>0.1024</c:v>
                </c:pt>
                <c:pt idx="137">
                  <c:v>0.1077</c:v>
                </c:pt>
                <c:pt idx="138">
                  <c:v>0.11219999999999999</c:v>
                </c:pt>
                <c:pt idx="139">
                  <c:v>0.1196</c:v>
                </c:pt>
                <c:pt idx="140">
                  <c:v>0.1231</c:v>
                </c:pt>
                <c:pt idx="141">
                  <c:v>0.13009999999999999</c:v>
                </c:pt>
                <c:pt idx="142">
                  <c:v>0.13239999999999999</c:v>
                </c:pt>
                <c:pt idx="143">
                  <c:v>0.1399</c:v>
                </c:pt>
                <c:pt idx="144">
                  <c:v>0.14280000000000001</c:v>
                </c:pt>
                <c:pt idx="145">
                  <c:v>0.14990000000000001</c:v>
                </c:pt>
                <c:pt idx="146">
                  <c:v>0.15629999999999999</c:v>
                </c:pt>
                <c:pt idx="147">
                  <c:v>0.16569999999999999</c:v>
                </c:pt>
                <c:pt idx="148">
                  <c:v>0.17030000000000001</c:v>
                </c:pt>
                <c:pt idx="149">
                  <c:v>0.18029999999999999</c:v>
                </c:pt>
                <c:pt idx="150">
                  <c:v>0.1875</c:v>
                </c:pt>
                <c:pt idx="151">
                  <c:v>0.19719999999999999</c:v>
                </c:pt>
                <c:pt idx="152">
                  <c:v>0.20780000000000001</c:v>
                </c:pt>
                <c:pt idx="153">
                  <c:v>0.21929999999999999</c:v>
                </c:pt>
                <c:pt idx="154">
                  <c:v>0.23139999999999999</c:v>
                </c:pt>
                <c:pt idx="155">
                  <c:v>0.24249999999999999</c:v>
                </c:pt>
                <c:pt idx="156">
                  <c:v>0.25430000000000003</c:v>
                </c:pt>
                <c:pt idx="157">
                  <c:v>0.26869999999999999</c:v>
                </c:pt>
                <c:pt idx="158">
                  <c:v>0.28220000000000001</c:v>
                </c:pt>
                <c:pt idx="159">
                  <c:v>0.2959</c:v>
                </c:pt>
                <c:pt idx="160">
                  <c:v>0.30969999999999998</c:v>
                </c:pt>
                <c:pt idx="161">
                  <c:v>0.3241</c:v>
                </c:pt>
                <c:pt idx="162">
                  <c:v>0.33510000000000001</c:v>
                </c:pt>
                <c:pt idx="163">
                  <c:v>0.34810000000000002</c:v>
                </c:pt>
                <c:pt idx="164">
                  <c:v>0.36059999999999998</c:v>
                </c:pt>
                <c:pt idx="165">
                  <c:v>0.37540000000000001</c:v>
                </c:pt>
                <c:pt idx="166">
                  <c:v>0.38319999999999999</c:v>
                </c:pt>
                <c:pt idx="167">
                  <c:v>0.3977</c:v>
                </c:pt>
                <c:pt idx="168">
                  <c:v>0.40679999999999999</c:v>
                </c:pt>
                <c:pt idx="169">
                  <c:v>0.41860000000000003</c:v>
                </c:pt>
                <c:pt idx="170">
                  <c:v>0.4274</c:v>
                </c:pt>
                <c:pt idx="171">
                  <c:v>0.43740000000000001</c:v>
                </c:pt>
                <c:pt idx="172">
                  <c:v>0.44869999999999999</c:v>
                </c:pt>
                <c:pt idx="173">
                  <c:v>0.4597</c:v>
                </c:pt>
                <c:pt idx="174">
                  <c:v>0.46839999999999998</c:v>
                </c:pt>
                <c:pt idx="175">
                  <c:v>0.4798</c:v>
                </c:pt>
                <c:pt idx="176">
                  <c:v>0.49220000000000003</c:v>
                </c:pt>
                <c:pt idx="177">
                  <c:v>0.50560000000000005</c:v>
                </c:pt>
                <c:pt idx="178">
                  <c:v>0.52070000000000005</c:v>
                </c:pt>
                <c:pt idx="179">
                  <c:v>0.53839999999999999</c:v>
                </c:pt>
                <c:pt idx="180">
                  <c:v>0.55549999999999999</c:v>
                </c:pt>
                <c:pt idx="181">
                  <c:v>0.57789999999999997</c:v>
                </c:pt>
                <c:pt idx="182">
                  <c:v>0.59750000000000003</c:v>
                </c:pt>
                <c:pt idx="183">
                  <c:v>0.62490000000000001</c:v>
                </c:pt>
                <c:pt idx="184">
                  <c:v>0.65</c:v>
                </c:pt>
                <c:pt idx="185">
                  <c:v>0.67889999999999995</c:v>
                </c:pt>
                <c:pt idx="186">
                  <c:v>0.70820000000000005</c:v>
                </c:pt>
                <c:pt idx="187">
                  <c:v>0.74080000000000001</c:v>
                </c:pt>
                <c:pt idx="188">
                  <c:v>0.77329999999999999</c:v>
                </c:pt>
                <c:pt idx="189">
                  <c:v>0.80610000000000004</c:v>
                </c:pt>
                <c:pt idx="190">
                  <c:v>0.83640000000000003</c:v>
                </c:pt>
                <c:pt idx="191">
                  <c:v>0.87129999999999996</c:v>
                </c:pt>
                <c:pt idx="192">
                  <c:v>0.89859999999999995</c:v>
                </c:pt>
                <c:pt idx="193">
                  <c:v>0.92589999999999995</c:v>
                </c:pt>
                <c:pt idx="194">
                  <c:v>0.95020000000000004</c:v>
                </c:pt>
                <c:pt idx="195">
                  <c:v>0.97030000000000005</c:v>
                </c:pt>
                <c:pt idx="196">
                  <c:v>0.98470000000000002</c:v>
                </c:pt>
                <c:pt idx="197">
                  <c:v>0.99690000000000001</c:v>
                </c:pt>
                <c:pt idx="198">
                  <c:v>1</c:v>
                </c:pt>
                <c:pt idx="199">
                  <c:v>0.99890000000000001</c:v>
                </c:pt>
                <c:pt idx="200">
                  <c:v>0.9889</c:v>
                </c:pt>
                <c:pt idx="201">
                  <c:v>0.97309999999999997</c:v>
                </c:pt>
                <c:pt idx="202">
                  <c:v>0.94879999999999998</c:v>
                </c:pt>
                <c:pt idx="203">
                  <c:v>0.92249999999999999</c:v>
                </c:pt>
                <c:pt idx="204">
                  <c:v>0.88660000000000005</c:v>
                </c:pt>
                <c:pt idx="205">
                  <c:v>0.8488</c:v>
                </c:pt>
                <c:pt idx="206">
                  <c:v>0.80500000000000005</c:v>
                </c:pt>
                <c:pt idx="207">
                  <c:v>0.75849999999999995</c:v>
                </c:pt>
                <c:pt idx="208">
                  <c:v>0.70860000000000001</c:v>
                </c:pt>
                <c:pt idx="209">
                  <c:v>0.6583</c:v>
                </c:pt>
                <c:pt idx="210">
                  <c:v>0.60680000000000001</c:v>
                </c:pt>
                <c:pt idx="211">
                  <c:v>0.55579999999999996</c:v>
                </c:pt>
                <c:pt idx="212">
                  <c:v>0.50819999999999999</c:v>
                </c:pt>
                <c:pt idx="213">
                  <c:v>0.46029999999999999</c:v>
                </c:pt>
                <c:pt idx="214">
                  <c:v>0.41360000000000002</c:v>
                </c:pt>
                <c:pt idx="215">
                  <c:v>0.37140000000000001</c:v>
                </c:pt>
                <c:pt idx="216">
                  <c:v>0.33029999999999998</c:v>
                </c:pt>
                <c:pt idx="217">
                  <c:v>0.29320000000000002</c:v>
                </c:pt>
                <c:pt idx="218">
                  <c:v>0.25769999999999998</c:v>
                </c:pt>
                <c:pt idx="219">
                  <c:v>0.22589999999999999</c:v>
                </c:pt>
                <c:pt idx="220">
                  <c:v>0.1961</c:v>
                </c:pt>
                <c:pt idx="221">
                  <c:v>0.17180000000000001</c:v>
                </c:pt>
                <c:pt idx="222">
                  <c:v>0.14660000000000001</c:v>
                </c:pt>
                <c:pt idx="223">
                  <c:v>0.12770000000000001</c:v>
                </c:pt>
                <c:pt idx="224">
                  <c:v>0.11020000000000001</c:v>
                </c:pt>
                <c:pt idx="225">
                  <c:v>9.2899999999999996E-2</c:v>
                </c:pt>
                <c:pt idx="226">
                  <c:v>8.0100000000000005E-2</c:v>
                </c:pt>
                <c:pt idx="227">
                  <c:v>7.0499999999999993E-2</c:v>
                </c:pt>
                <c:pt idx="228">
                  <c:v>5.8500000000000003E-2</c:v>
                </c:pt>
                <c:pt idx="229">
                  <c:v>5.1900000000000002E-2</c:v>
                </c:pt>
                <c:pt idx="230">
                  <c:v>4.4900000000000002E-2</c:v>
                </c:pt>
                <c:pt idx="231">
                  <c:v>3.8600000000000002E-2</c:v>
                </c:pt>
                <c:pt idx="232">
                  <c:v>3.1800000000000002E-2</c:v>
                </c:pt>
                <c:pt idx="233">
                  <c:v>2.87E-2</c:v>
                </c:pt>
                <c:pt idx="234">
                  <c:v>2.35E-2</c:v>
                </c:pt>
                <c:pt idx="235">
                  <c:v>2.0500000000000001E-2</c:v>
                </c:pt>
                <c:pt idx="236">
                  <c:v>1.7000000000000001E-2</c:v>
                </c:pt>
                <c:pt idx="237">
                  <c:v>1.44E-2</c:v>
                </c:pt>
                <c:pt idx="238">
                  <c:v>1.11E-2</c:v>
                </c:pt>
                <c:pt idx="239">
                  <c:v>1.0800000000000001E-2</c:v>
                </c:pt>
                <c:pt idx="240">
                  <c:v>8.6E-3</c:v>
                </c:pt>
                <c:pt idx="241">
                  <c:v>7.7999999999999996E-3</c:v>
                </c:pt>
                <c:pt idx="242">
                  <c:v>6.4999999999999997E-3</c:v>
                </c:pt>
                <c:pt idx="243">
                  <c:v>7.4000000000000003E-3</c:v>
                </c:pt>
                <c:pt idx="244">
                  <c:v>4.3E-3</c:v>
                </c:pt>
                <c:pt idx="245">
                  <c:v>4.1000000000000003E-3</c:v>
                </c:pt>
                <c:pt idx="246">
                  <c:v>2E-3</c:v>
                </c:pt>
                <c:pt idx="247">
                  <c:v>3.0999999999999999E-3</c:v>
                </c:pt>
                <c:pt idx="248">
                  <c:v>3.2000000000000002E-3</c:v>
                </c:pt>
                <c:pt idx="249">
                  <c:v>5.4999999999999997E-3</c:v>
                </c:pt>
                <c:pt idx="250">
                  <c:v>4.5999999999999999E-3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excitation!$G$1</c:f>
              <c:strCache>
                <c:ptCount val="1"/>
                <c:pt idx="0">
                  <c:v>Alexa 488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excitation!$G$2:$G$577</c:f>
              <c:numCache>
                <c:formatCode>General</c:formatCode>
                <c:ptCount val="576"/>
                <c:pt idx="0">
                  <c:v>0.372</c:v>
                </c:pt>
                <c:pt idx="1">
                  <c:v>0.35139999999999999</c:v>
                </c:pt>
                <c:pt idx="2">
                  <c:v>0.33639999999999998</c:v>
                </c:pt>
                <c:pt idx="3">
                  <c:v>0.32300000000000001</c:v>
                </c:pt>
                <c:pt idx="4">
                  <c:v>0.30890000000000001</c:v>
                </c:pt>
                <c:pt idx="5">
                  <c:v>0.29930000000000001</c:v>
                </c:pt>
                <c:pt idx="6">
                  <c:v>0.29110000000000003</c:v>
                </c:pt>
                <c:pt idx="7">
                  <c:v>0.28170000000000001</c:v>
                </c:pt>
                <c:pt idx="8">
                  <c:v>0.27839999999999998</c:v>
                </c:pt>
                <c:pt idx="9">
                  <c:v>0.27500000000000002</c:v>
                </c:pt>
                <c:pt idx="10">
                  <c:v>0.27289999999999998</c:v>
                </c:pt>
                <c:pt idx="11">
                  <c:v>0.27260000000000001</c:v>
                </c:pt>
                <c:pt idx="12">
                  <c:v>0.27429999999999999</c:v>
                </c:pt>
                <c:pt idx="13">
                  <c:v>0.2737</c:v>
                </c:pt>
                <c:pt idx="14">
                  <c:v>0.27429999999999999</c:v>
                </c:pt>
                <c:pt idx="15">
                  <c:v>0.2732</c:v>
                </c:pt>
                <c:pt idx="16">
                  <c:v>0.2697</c:v>
                </c:pt>
                <c:pt idx="17">
                  <c:v>0.26679999999999998</c:v>
                </c:pt>
                <c:pt idx="18">
                  <c:v>0.25919999999999999</c:v>
                </c:pt>
                <c:pt idx="19">
                  <c:v>0.25190000000000001</c:v>
                </c:pt>
                <c:pt idx="20">
                  <c:v>0.24299999999999999</c:v>
                </c:pt>
                <c:pt idx="21">
                  <c:v>0.23280000000000001</c:v>
                </c:pt>
                <c:pt idx="22">
                  <c:v>0.2198</c:v>
                </c:pt>
                <c:pt idx="23">
                  <c:v>0.20979999999999999</c:v>
                </c:pt>
                <c:pt idx="24">
                  <c:v>0.19919999999999999</c:v>
                </c:pt>
                <c:pt idx="25">
                  <c:v>0.18640000000000001</c:v>
                </c:pt>
                <c:pt idx="26">
                  <c:v>0.1757</c:v>
                </c:pt>
                <c:pt idx="27">
                  <c:v>0.16769999999999999</c:v>
                </c:pt>
                <c:pt idx="28">
                  <c:v>0.15820000000000001</c:v>
                </c:pt>
                <c:pt idx="29">
                  <c:v>0.14929999999999999</c:v>
                </c:pt>
                <c:pt idx="30">
                  <c:v>0.1439</c:v>
                </c:pt>
                <c:pt idx="31">
                  <c:v>0.13930000000000001</c:v>
                </c:pt>
                <c:pt idx="32">
                  <c:v>0.1363</c:v>
                </c:pt>
                <c:pt idx="33">
                  <c:v>0.13400000000000001</c:v>
                </c:pt>
                <c:pt idx="34">
                  <c:v>0.1336</c:v>
                </c:pt>
                <c:pt idx="35">
                  <c:v>0.13420000000000001</c:v>
                </c:pt>
                <c:pt idx="36">
                  <c:v>0.1356</c:v>
                </c:pt>
                <c:pt idx="37">
                  <c:v>0.13650000000000001</c:v>
                </c:pt>
                <c:pt idx="38">
                  <c:v>0.1394</c:v>
                </c:pt>
                <c:pt idx="39">
                  <c:v>0.13930000000000001</c:v>
                </c:pt>
                <c:pt idx="40">
                  <c:v>0.1399</c:v>
                </c:pt>
                <c:pt idx="41">
                  <c:v>0.14069999999999999</c:v>
                </c:pt>
                <c:pt idx="42">
                  <c:v>0.1399</c:v>
                </c:pt>
                <c:pt idx="43">
                  <c:v>0.1368</c:v>
                </c:pt>
                <c:pt idx="44">
                  <c:v>0.1348</c:v>
                </c:pt>
                <c:pt idx="45">
                  <c:v>0.13070000000000001</c:v>
                </c:pt>
                <c:pt idx="46">
                  <c:v>0.12659999999999999</c:v>
                </c:pt>
                <c:pt idx="47">
                  <c:v>0.122</c:v>
                </c:pt>
                <c:pt idx="48">
                  <c:v>0.1176</c:v>
                </c:pt>
                <c:pt idx="49">
                  <c:v>0.1124</c:v>
                </c:pt>
                <c:pt idx="50">
                  <c:v>0.1085</c:v>
                </c:pt>
                <c:pt idx="51">
                  <c:v>0.10249999999999999</c:v>
                </c:pt>
                <c:pt idx="52">
                  <c:v>9.8100000000000007E-2</c:v>
                </c:pt>
                <c:pt idx="53">
                  <c:v>9.3399999999999997E-2</c:v>
                </c:pt>
                <c:pt idx="54">
                  <c:v>8.8400000000000006E-2</c:v>
                </c:pt>
                <c:pt idx="55">
                  <c:v>8.3500000000000005E-2</c:v>
                </c:pt>
                <c:pt idx="56">
                  <c:v>7.9799999999999996E-2</c:v>
                </c:pt>
                <c:pt idx="57">
                  <c:v>7.5300000000000006E-2</c:v>
                </c:pt>
                <c:pt idx="58">
                  <c:v>7.1900000000000006E-2</c:v>
                </c:pt>
                <c:pt idx="59">
                  <c:v>6.88E-2</c:v>
                </c:pt>
                <c:pt idx="60">
                  <c:v>6.5799999999999997E-2</c:v>
                </c:pt>
                <c:pt idx="61">
                  <c:v>6.3299999999999995E-2</c:v>
                </c:pt>
                <c:pt idx="62">
                  <c:v>6.1100000000000002E-2</c:v>
                </c:pt>
                <c:pt idx="63">
                  <c:v>5.91E-2</c:v>
                </c:pt>
                <c:pt idx="64">
                  <c:v>5.7299999999999997E-2</c:v>
                </c:pt>
                <c:pt idx="65">
                  <c:v>5.5199999999999999E-2</c:v>
                </c:pt>
                <c:pt idx="66">
                  <c:v>5.3400000000000003E-2</c:v>
                </c:pt>
                <c:pt idx="67">
                  <c:v>5.1700000000000003E-2</c:v>
                </c:pt>
                <c:pt idx="68">
                  <c:v>5.0700000000000002E-2</c:v>
                </c:pt>
                <c:pt idx="69">
                  <c:v>4.9399999999999999E-2</c:v>
                </c:pt>
                <c:pt idx="70">
                  <c:v>4.8099999999999997E-2</c:v>
                </c:pt>
                <c:pt idx="71">
                  <c:v>4.7600000000000003E-2</c:v>
                </c:pt>
                <c:pt idx="72">
                  <c:v>4.5999999999999999E-2</c:v>
                </c:pt>
                <c:pt idx="73">
                  <c:v>4.4400000000000002E-2</c:v>
                </c:pt>
                <c:pt idx="74">
                  <c:v>4.3999999999999997E-2</c:v>
                </c:pt>
                <c:pt idx="75">
                  <c:v>4.2900000000000001E-2</c:v>
                </c:pt>
                <c:pt idx="76">
                  <c:v>4.2000000000000003E-2</c:v>
                </c:pt>
                <c:pt idx="77">
                  <c:v>4.07E-2</c:v>
                </c:pt>
                <c:pt idx="78">
                  <c:v>3.9600000000000003E-2</c:v>
                </c:pt>
                <c:pt idx="79">
                  <c:v>3.8800000000000001E-2</c:v>
                </c:pt>
                <c:pt idx="80">
                  <c:v>3.85E-2</c:v>
                </c:pt>
                <c:pt idx="81">
                  <c:v>3.6799999999999999E-2</c:v>
                </c:pt>
                <c:pt idx="82">
                  <c:v>3.6499999999999998E-2</c:v>
                </c:pt>
                <c:pt idx="83">
                  <c:v>3.61E-2</c:v>
                </c:pt>
                <c:pt idx="84">
                  <c:v>3.4299999999999997E-2</c:v>
                </c:pt>
                <c:pt idx="85">
                  <c:v>3.44E-2</c:v>
                </c:pt>
                <c:pt idx="86">
                  <c:v>3.3300000000000003E-2</c:v>
                </c:pt>
                <c:pt idx="87">
                  <c:v>3.3000000000000002E-2</c:v>
                </c:pt>
                <c:pt idx="88">
                  <c:v>3.27E-2</c:v>
                </c:pt>
                <c:pt idx="89">
                  <c:v>3.1199999999999999E-2</c:v>
                </c:pt>
                <c:pt idx="90">
                  <c:v>3.0800000000000001E-2</c:v>
                </c:pt>
                <c:pt idx="91">
                  <c:v>3.0499999999999999E-2</c:v>
                </c:pt>
                <c:pt idx="92">
                  <c:v>2.9399999999999999E-2</c:v>
                </c:pt>
                <c:pt idx="93">
                  <c:v>2.8899999999999999E-2</c:v>
                </c:pt>
                <c:pt idx="94">
                  <c:v>2.8299999999999999E-2</c:v>
                </c:pt>
                <c:pt idx="95">
                  <c:v>2.81E-2</c:v>
                </c:pt>
                <c:pt idx="96">
                  <c:v>2.7400000000000001E-2</c:v>
                </c:pt>
                <c:pt idx="97">
                  <c:v>2.7400000000000001E-2</c:v>
                </c:pt>
                <c:pt idx="98">
                  <c:v>2.6700000000000002E-2</c:v>
                </c:pt>
                <c:pt idx="99">
                  <c:v>2.6499999999999999E-2</c:v>
                </c:pt>
                <c:pt idx="100">
                  <c:v>2.5999999999999999E-2</c:v>
                </c:pt>
                <c:pt idx="101">
                  <c:v>2.58E-2</c:v>
                </c:pt>
                <c:pt idx="102">
                  <c:v>2.5700000000000001E-2</c:v>
                </c:pt>
                <c:pt idx="103">
                  <c:v>2.5700000000000001E-2</c:v>
                </c:pt>
                <c:pt idx="104">
                  <c:v>2.5399999999999999E-2</c:v>
                </c:pt>
                <c:pt idx="105">
                  <c:v>2.5399999999999999E-2</c:v>
                </c:pt>
                <c:pt idx="106">
                  <c:v>2.52E-2</c:v>
                </c:pt>
                <c:pt idx="107">
                  <c:v>2.5399999999999999E-2</c:v>
                </c:pt>
                <c:pt idx="108">
                  <c:v>2.5499999999999998E-2</c:v>
                </c:pt>
                <c:pt idx="109">
                  <c:v>2.5700000000000001E-2</c:v>
                </c:pt>
                <c:pt idx="110">
                  <c:v>2.64E-2</c:v>
                </c:pt>
                <c:pt idx="111">
                  <c:v>2.69E-2</c:v>
                </c:pt>
                <c:pt idx="112">
                  <c:v>2.7199999999999998E-2</c:v>
                </c:pt>
                <c:pt idx="113">
                  <c:v>2.7400000000000001E-2</c:v>
                </c:pt>
                <c:pt idx="114">
                  <c:v>2.7900000000000001E-2</c:v>
                </c:pt>
                <c:pt idx="115">
                  <c:v>2.8899999999999999E-2</c:v>
                </c:pt>
                <c:pt idx="116">
                  <c:v>2.9499999999999998E-2</c:v>
                </c:pt>
                <c:pt idx="117">
                  <c:v>3.04E-2</c:v>
                </c:pt>
                <c:pt idx="118">
                  <c:v>3.1300000000000001E-2</c:v>
                </c:pt>
                <c:pt idx="119">
                  <c:v>3.2000000000000001E-2</c:v>
                </c:pt>
                <c:pt idx="120">
                  <c:v>3.32E-2</c:v>
                </c:pt>
                <c:pt idx="121">
                  <c:v>3.39E-2</c:v>
                </c:pt>
                <c:pt idx="122">
                  <c:v>3.5900000000000001E-2</c:v>
                </c:pt>
                <c:pt idx="123">
                  <c:v>3.7499999999999999E-2</c:v>
                </c:pt>
                <c:pt idx="124">
                  <c:v>3.8800000000000001E-2</c:v>
                </c:pt>
                <c:pt idx="125">
                  <c:v>4.0500000000000001E-2</c:v>
                </c:pt>
                <c:pt idx="126">
                  <c:v>4.2099999999999999E-2</c:v>
                </c:pt>
                <c:pt idx="127">
                  <c:v>4.3700000000000003E-2</c:v>
                </c:pt>
                <c:pt idx="128">
                  <c:v>4.6199999999999998E-2</c:v>
                </c:pt>
                <c:pt idx="129">
                  <c:v>4.87E-2</c:v>
                </c:pt>
                <c:pt idx="130">
                  <c:v>5.0799999999999998E-2</c:v>
                </c:pt>
                <c:pt idx="131">
                  <c:v>5.3400000000000003E-2</c:v>
                </c:pt>
                <c:pt idx="132">
                  <c:v>5.6099999999999997E-2</c:v>
                </c:pt>
                <c:pt idx="133">
                  <c:v>5.8999999999999997E-2</c:v>
                </c:pt>
                <c:pt idx="134">
                  <c:v>6.1899999999999997E-2</c:v>
                </c:pt>
                <c:pt idx="135">
                  <c:v>6.5100000000000005E-2</c:v>
                </c:pt>
                <c:pt idx="136">
                  <c:v>6.8099999999999994E-2</c:v>
                </c:pt>
                <c:pt idx="137">
                  <c:v>7.1400000000000005E-2</c:v>
                </c:pt>
                <c:pt idx="138">
                  <c:v>7.4700000000000003E-2</c:v>
                </c:pt>
                <c:pt idx="139">
                  <c:v>7.8200000000000006E-2</c:v>
                </c:pt>
                <c:pt idx="140">
                  <c:v>8.2699999999999996E-2</c:v>
                </c:pt>
                <c:pt idx="141">
                  <c:v>8.6900000000000005E-2</c:v>
                </c:pt>
                <c:pt idx="142">
                  <c:v>9.0700000000000003E-2</c:v>
                </c:pt>
                <c:pt idx="143">
                  <c:v>9.5600000000000004E-2</c:v>
                </c:pt>
                <c:pt idx="144">
                  <c:v>0.10059999999999999</c:v>
                </c:pt>
                <c:pt idx="145">
                  <c:v>0.1052</c:v>
                </c:pt>
                <c:pt idx="146">
                  <c:v>0.11119999999999999</c:v>
                </c:pt>
                <c:pt idx="147">
                  <c:v>0.1174</c:v>
                </c:pt>
                <c:pt idx="148">
                  <c:v>0.1235</c:v>
                </c:pt>
                <c:pt idx="149">
                  <c:v>0.1305</c:v>
                </c:pt>
                <c:pt idx="150">
                  <c:v>0.13830000000000001</c:v>
                </c:pt>
                <c:pt idx="151">
                  <c:v>0.1459</c:v>
                </c:pt>
                <c:pt idx="152">
                  <c:v>0.156</c:v>
                </c:pt>
                <c:pt idx="153">
                  <c:v>0.1643</c:v>
                </c:pt>
                <c:pt idx="154">
                  <c:v>0.17460000000000001</c:v>
                </c:pt>
                <c:pt idx="155">
                  <c:v>0.1847</c:v>
                </c:pt>
                <c:pt idx="156">
                  <c:v>0.19600000000000001</c:v>
                </c:pt>
                <c:pt idx="157">
                  <c:v>0.20680000000000001</c:v>
                </c:pt>
                <c:pt idx="158">
                  <c:v>0.21940000000000001</c:v>
                </c:pt>
                <c:pt idx="159">
                  <c:v>0.23089999999999999</c:v>
                </c:pt>
                <c:pt idx="160">
                  <c:v>0.24390000000000001</c:v>
                </c:pt>
                <c:pt idx="161">
                  <c:v>0.25669999999999998</c:v>
                </c:pt>
                <c:pt idx="162">
                  <c:v>0.26979999999999998</c:v>
                </c:pt>
                <c:pt idx="163">
                  <c:v>0.28289999999999998</c:v>
                </c:pt>
                <c:pt idx="164">
                  <c:v>0.29609999999999997</c:v>
                </c:pt>
                <c:pt idx="165">
                  <c:v>0.30890000000000001</c:v>
                </c:pt>
                <c:pt idx="166">
                  <c:v>0.32150000000000001</c:v>
                </c:pt>
                <c:pt idx="167">
                  <c:v>0.33410000000000001</c:v>
                </c:pt>
                <c:pt idx="168">
                  <c:v>0.34670000000000001</c:v>
                </c:pt>
                <c:pt idx="169">
                  <c:v>0.35920000000000002</c:v>
                </c:pt>
                <c:pt idx="170">
                  <c:v>0.37219999999999998</c:v>
                </c:pt>
                <c:pt idx="171">
                  <c:v>0.38500000000000001</c:v>
                </c:pt>
                <c:pt idx="172">
                  <c:v>0.3972</c:v>
                </c:pt>
                <c:pt idx="173">
                  <c:v>0.41070000000000001</c:v>
                </c:pt>
                <c:pt idx="174">
                  <c:v>0.4249</c:v>
                </c:pt>
                <c:pt idx="175">
                  <c:v>0.43890000000000001</c:v>
                </c:pt>
                <c:pt idx="176">
                  <c:v>0.45450000000000002</c:v>
                </c:pt>
                <c:pt idx="177">
                  <c:v>0.47089999999999999</c:v>
                </c:pt>
                <c:pt idx="178">
                  <c:v>0.48930000000000001</c:v>
                </c:pt>
                <c:pt idx="179">
                  <c:v>0.50819999999999999</c:v>
                </c:pt>
                <c:pt idx="180">
                  <c:v>0.52969999999999995</c:v>
                </c:pt>
                <c:pt idx="181">
                  <c:v>0.55210000000000004</c:v>
                </c:pt>
                <c:pt idx="182">
                  <c:v>0.57679999999999998</c:v>
                </c:pt>
                <c:pt idx="183">
                  <c:v>0.60250000000000004</c:v>
                </c:pt>
                <c:pt idx="184">
                  <c:v>0.62970000000000004</c:v>
                </c:pt>
                <c:pt idx="185">
                  <c:v>0.65890000000000004</c:v>
                </c:pt>
                <c:pt idx="186">
                  <c:v>0.68920000000000003</c:v>
                </c:pt>
                <c:pt idx="187">
                  <c:v>0.71989999999999998</c:v>
                </c:pt>
                <c:pt idx="188">
                  <c:v>0.75180000000000002</c:v>
                </c:pt>
                <c:pt idx="189">
                  <c:v>0.78459999999999996</c:v>
                </c:pt>
                <c:pt idx="190">
                  <c:v>0.81699999999999995</c:v>
                </c:pt>
                <c:pt idx="191">
                  <c:v>0.84909999999999997</c:v>
                </c:pt>
                <c:pt idx="192">
                  <c:v>0.88</c:v>
                </c:pt>
                <c:pt idx="193">
                  <c:v>0.90810000000000002</c:v>
                </c:pt>
                <c:pt idx="194">
                  <c:v>0.93400000000000005</c:v>
                </c:pt>
                <c:pt idx="195">
                  <c:v>0.95599999999999996</c:v>
                </c:pt>
                <c:pt idx="196">
                  <c:v>0.97509999999999997</c:v>
                </c:pt>
                <c:pt idx="197">
                  <c:v>0.98829999999999996</c:v>
                </c:pt>
                <c:pt idx="198">
                  <c:v>0.99760000000000004</c:v>
                </c:pt>
                <c:pt idx="199">
                  <c:v>1</c:v>
                </c:pt>
                <c:pt idx="200">
                  <c:v>0.99819999999999998</c:v>
                </c:pt>
                <c:pt idx="201">
                  <c:v>0.98939999999999995</c:v>
                </c:pt>
                <c:pt idx="202">
                  <c:v>0.97460000000000002</c:v>
                </c:pt>
                <c:pt idx="203">
                  <c:v>0.9546</c:v>
                </c:pt>
                <c:pt idx="204">
                  <c:v>0.92869999999999997</c:v>
                </c:pt>
                <c:pt idx="205">
                  <c:v>0.89759999999999995</c:v>
                </c:pt>
                <c:pt idx="206">
                  <c:v>0.8619</c:v>
                </c:pt>
                <c:pt idx="207">
                  <c:v>0.82140000000000002</c:v>
                </c:pt>
                <c:pt idx="208">
                  <c:v>0.77890000000000004</c:v>
                </c:pt>
                <c:pt idx="209">
                  <c:v>0.73319999999999996</c:v>
                </c:pt>
                <c:pt idx="210">
                  <c:v>0.68569999999999998</c:v>
                </c:pt>
                <c:pt idx="211">
                  <c:v>0.6371</c:v>
                </c:pt>
                <c:pt idx="212">
                  <c:v>0.58930000000000005</c:v>
                </c:pt>
                <c:pt idx="213">
                  <c:v>0.53979999999999995</c:v>
                </c:pt>
                <c:pt idx="214">
                  <c:v>0.49370000000000003</c:v>
                </c:pt>
                <c:pt idx="215">
                  <c:v>0.44719999999999999</c:v>
                </c:pt>
                <c:pt idx="216">
                  <c:v>0.40450000000000003</c:v>
                </c:pt>
                <c:pt idx="217">
                  <c:v>0.36230000000000001</c:v>
                </c:pt>
                <c:pt idx="218">
                  <c:v>0.32329999999999998</c:v>
                </c:pt>
                <c:pt idx="219">
                  <c:v>0.28760000000000002</c:v>
                </c:pt>
                <c:pt idx="220">
                  <c:v>0.2535</c:v>
                </c:pt>
                <c:pt idx="221">
                  <c:v>0.2228</c:v>
                </c:pt>
                <c:pt idx="222">
                  <c:v>0.19520000000000001</c:v>
                </c:pt>
                <c:pt idx="223">
                  <c:v>0.17119999999999999</c:v>
                </c:pt>
                <c:pt idx="224">
                  <c:v>0.14910000000000001</c:v>
                </c:pt>
                <c:pt idx="225">
                  <c:v>0.12970000000000001</c:v>
                </c:pt>
                <c:pt idx="226">
                  <c:v>0.1125</c:v>
                </c:pt>
                <c:pt idx="227">
                  <c:v>9.7500000000000003E-2</c:v>
                </c:pt>
                <c:pt idx="228">
                  <c:v>8.4699999999999998E-2</c:v>
                </c:pt>
                <c:pt idx="229">
                  <c:v>7.3300000000000004E-2</c:v>
                </c:pt>
                <c:pt idx="230">
                  <c:v>6.4100000000000004E-2</c:v>
                </c:pt>
                <c:pt idx="231">
                  <c:v>5.5399999999999998E-2</c:v>
                </c:pt>
                <c:pt idx="232">
                  <c:v>4.8300000000000003E-2</c:v>
                </c:pt>
                <c:pt idx="233">
                  <c:v>4.2299999999999997E-2</c:v>
                </c:pt>
                <c:pt idx="234">
                  <c:v>3.7199999999999997E-2</c:v>
                </c:pt>
                <c:pt idx="235">
                  <c:v>3.27E-2</c:v>
                </c:pt>
                <c:pt idx="236">
                  <c:v>2.8799999999999999E-2</c:v>
                </c:pt>
                <c:pt idx="237">
                  <c:v>2.5600000000000001E-2</c:v>
                </c:pt>
                <c:pt idx="238">
                  <c:v>2.3300000000000001E-2</c:v>
                </c:pt>
                <c:pt idx="239">
                  <c:v>2.07E-2</c:v>
                </c:pt>
                <c:pt idx="240">
                  <c:v>1.8800000000000001E-2</c:v>
                </c:pt>
                <c:pt idx="241">
                  <c:v>1.6400000000000001E-2</c:v>
                </c:pt>
                <c:pt idx="242">
                  <c:v>1.6E-2</c:v>
                </c:pt>
                <c:pt idx="243">
                  <c:v>1.44E-2</c:v>
                </c:pt>
                <c:pt idx="244">
                  <c:v>1.34E-2</c:v>
                </c:pt>
                <c:pt idx="245">
                  <c:v>1.23E-2</c:v>
                </c:pt>
                <c:pt idx="246">
                  <c:v>1.1900000000000001E-2</c:v>
                </c:pt>
                <c:pt idx="247">
                  <c:v>1.0699999999999999E-2</c:v>
                </c:pt>
                <c:pt idx="248">
                  <c:v>1.0800000000000001E-2</c:v>
                </c:pt>
                <c:pt idx="249">
                  <c:v>0.01</c:v>
                </c:pt>
                <c:pt idx="250">
                  <c:v>9.7000000000000003E-3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excitation!$H$1</c:f>
              <c:strCache>
                <c:ptCount val="1"/>
                <c:pt idx="0">
                  <c:v>Alexa 514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excitation!$H$2:$H$577</c:f>
              <c:numCache>
                <c:formatCode>General</c:formatCode>
                <c:ptCount val="576"/>
                <c:pt idx="0">
                  <c:v>0.17799999999999999</c:v>
                </c:pt>
                <c:pt idx="1">
                  <c:v>0.16819999999999999</c:v>
                </c:pt>
                <c:pt idx="2">
                  <c:v>0.16020000000000001</c:v>
                </c:pt>
                <c:pt idx="3">
                  <c:v>0.1545</c:v>
                </c:pt>
                <c:pt idx="4">
                  <c:v>0.1497</c:v>
                </c:pt>
                <c:pt idx="5">
                  <c:v>0.14660000000000001</c:v>
                </c:pt>
                <c:pt idx="6">
                  <c:v>0.14549999999999999</c:v>
                </c:pt>
                <c:pt idx="7">
                  <c:v>0.14530000000000001</c:v>
                </c:pt>
                <c:pt idx="8">
                  <c:v>0.1452</c:v>
                </c:pt>
                <c:pt idx="9">
                  <c:v>0.1452</c:v>
                </c:pt>
                <c:pt idx="10">
                  <c:v>0.1474</c:v>
                </c:pt>
                <c:pt idx="11">
                  <c:v>0.1479</c:v>
                </c:pt>
                <c:pt idx="12">
                  <c:v>0.1489</c:v>
                </c:pt>
                <c:pt idx="13">
                  <c:v>0.1492</c:v>
                </c:pt>
                <c:pt idx="14">
                  <c:v>0.151</c:v>
                </c:pt>
                <c:pt idx="15">
                  <c:v>0.152</c:v>
                </c:pt>
                <c:pt idx="16">
                  <c:v>0.1517</c:v>
                </c:pt>
                <c:pt idx="17">
                  <c:v>0.15260000000000001</c:v>
                </c:pt>
                <c:pt idx="18">
                  <c:v>0.15329999999999999</c:v>
                </c:pt>
                <c:pt idx="19">
                  <c:v>0.15409999999999999</c:v>
                </c:pt>
                <c:pt idx="20">
                  <c:v>0.1542</c:v>
                </c:pt>
                <c:pt idx="21">
                  <c:v>0.15459999999999999</c:v>
                </c:pt>
                <c:pt idx="22">
                  <c:v>0.15590000000000001</c:v>
                </c:pt>
                <c:pt idx="23">
                  <c:v>0.15290000000000001</c:v>
                </c:pt>
                <c:pt idx="24">
                  <c:v>0.152</c:v>
                </c:pt>
                <c:pt idx="25">
                  <c:v>0.15079999999999999</c:v>
                </c:pt>
                <c:pt idx="26">
                  <c:v>0.14699999999999999</c:v>
                </c:pt>
                <c:pt idx="27">
                  <c:v>0.1416</c:v>
                </c:pt>
                <c:pt idx="28">
                  <c:v>0.13869999999999999</c:v>
                </c:pt>
                <c:pt idx="29">
                  <c:v>0.1341</c:v>
                </c:pt>
                <c:pt idx="30">
                  <c:v>0.12870000000000001</c:v>
                </c:pt>
                <c:pt idx="31">
                  <c:v>0.1249</c:v>
                </c:pt>
                <c:pt idx="32">
                  <c:v>0.1196</c:v>
                </c:pt>
                <c:pt idx="33">
                  <c:v>0.1147</c:v>
                </c:pt>
                <c:pt idx="34">
                  <c:v>0.11070000000000001</c:v>
                </c:pt>
                <c:pt idx="35">
                  <c:v>0.1072</c:v>
                </c:pt>
                <c:pt idx="36">
                  <c:v>0.10349999999999999</c:v>
                </c:pt>
                <c:pt idx="37">
                  <c:v>0.10059999999999999</c:v>
                </c:pt>
                <c:pt idx="38">
                  <c:v>9.9000000000000005E-2</c:v>
                </c:pt>
                <c:pt idx="39">
                  <c:v>9.8500000000000004E-2</c:v>
                </c:pt>
                <c:pt idx="40">
                  <c:v>9.7900000000000001E-2</c:v>
                </c:pt>
                <c:pt idx="41">
                  <c:v>9.7900000000000001E-2</c:v>
                </c:pt>
                <c:pt idx="42">
                  <c:v>9.8199999999999996E-2</c:v>
                </c:pt>
                <c:pt idx="43">
                  <c:v>0.1</c:v>
                </c:pt>
                <c:pt idx="44">
                  <c:v>9.9400000000000002E-2</c:v>
                </c:pt>
                <c:pt idx="45">
                  <c:v>9.9099999999999994E-2</c:v>
                </c:pt>
                <c:pt idx="46">
                  <c:v>9.9000000000000005E-2</c:v>
                </c:pt>
                <c:pt idx="47">
                  <c:v>9.74E-2</c:v>
                </c:pt>
                <c:pt idx="48">
                  <c:v>9.5600000000000004E-2</c:v>
                </c:pt>
                <c:pt idx="49">
                  <c:v>9.35E-2</c:v>
                </c:pt>
                <c:pt idx="50">
                  <c:v>9.0499999999999997E-2</c:v>
                </c:pt>
                <c:pt idx="51">
                  <c:v>8.6999999999999994E-2</c:v>
                </c:pt>
                <c:pt idx="52">
                  <c:v>8.3299999999999999E-2</c:v>
                </c:pt>
                <c:pt idx="53">
                  <c:v>7.9100000000000004E-2</c:v>
                </c:pt>
                <c:pt idx="54">
                  <c:v>7.4899999999999994E-2</c:v>
                </c:pt>
                <c:pt idx="55">
                  <c:v>7.0999999999999994E-2</c:v>
                </c:pt>
                <c:pt idx="56">
                  <c:v>6.6900000000000001E-2</c:v>
                </c:pt>
                <c:pt idx="57">
                  <c:v>6.3E-2</c:v>
                </c:pt>
                <c:pt idx="58">
                  <c:v>5.9200000000000003E-2</c:v>
                </c:pt>
                <c:pt idx="59">
                  <c:v>5.5300000000000002E-2</c:v>
                </c:pt>
                <c:pt idx="60">
                  <c:v>5.2299999999999999E-2</c:v>
                </c:pt>
                <c:pt idx="61">
                  <c:v>4.9299999999999997E-2</c:v>
                </c:pt>
                <c:pt idx="62">
                  <c:v>4.6300000000000001E-2</c:v>
                </c:pt>
                <c:pt idx="63">
                  <c:v>4.41E-2</c:v>
                </c:pt>
                <c:pt idx="64">
                  <c:v>4.2000000000000003E-2</c:v>
                </c:pt>
                <c:pt idx="65">
                  <c:v>3.9899999999999998E-2</c:v>
                </c:pt>
                <c:pt idx="66">
                  <c:v>3.7999999999999999E-2</c:v>
                </c:pt>
                <c:pt idx="67">
                  <c:v>3.6499999999999998E-2</c:v>
                </c:pt>
                <c:pt idx="68">
                  <c:v>3.5299999999999998E-2</c:v>
                </c:pt>
                <c:pt idx="69">
                  <c:v>3.4200000000000001E-2</c:v>
                </c:pt>
                <c:pt idx="70">
                  <c:v>3.3099999999999997E-2</c:v>
                </c:pt>
                <c:pt idx="71">
                  <c:v>3.1800000000000002E-2</c:v>
                </c:pt>
                <c:pt idx="72">
                  <c:v>3.1899999999999998E-2</c:v>
                </c:pt>
                <c:pt idx="73">
                  <c:v>3.1399999999999997E-2</c:v>
                </c:pt>
                <c:pt idx="74">
                  <c:v>3.0099999999999998E-2</c:v>
                </c:pt>
                <c:pt idx="75">
                  <c:v>2.9499999999999998E-2</c:v>
                </c:pt>
                <c:pt idx="76">
                  <c:v>2.93E-2</c:v>
                </c:pt>
                <c:pt idx="77">
                  <c:v>2.8400000000000002E-2</c:v>
                </c:pt>
                <c:pt idx="78">
                  <c:v>2.7699999999999999E-2</c:v>
                </c:pt>
                <c:pt idx="79">
                  <c:v>2.81E-2</c:v>
                </c:pt>
                <c:pt idx="80">
                  <c:v>2.69E-2</c:v>
                </c:pt>
                <c:pt idx="81">
                  <c:v>2.6100000000000002E-2</c:v>
                </c:pt>
                <c:pt idx="82">
                  <c:v>2.5700000000000001E-2</c:v>
                </c:pt>
                <c:pt idx="83">
                  <c:v>2.52E-2</c:v>
                </c:pt>
                <c:pt idx="84">
                  <c:v>2.4500000000000001E-2</c:v>
                </c:pt>
                <c:pt idx="85">
                  <c:v>2.4500000000000001E-2</c:v>
                </c:pt>
                <c:pt idx="86">
                  <c:v>2.41E-2</c:v>
                </c:pt>
                <c:pt idx="87">
                  <c:v>2.3800000000000002E-2</c:v>
                </c:pt>
                <c:pt idx="88">
                  <c:v>2.3199999999999998E-2</c:v>
                </c:pt>
                <c:pt idx="89">
                  <c:v>2.2700000000000001E-2</c:v>
                </c:pt>
                <c:pt idx="90">
                  <c:v>2.1999999999999999E-2</c:v>
                </c:pt>
                <c:pt idx="91">
                  <c:v>2.1600000000000001E-2</c:v>
                </c:pt>
                <c:pt idx="92">
                  <c:v>2.12E-2</c:v>
                </c:pt>
                <c:pt idx="93">
                  <c:v>2.07E-2</c:v>
                </c:pt>
                <c:pt idx="94">
                  <c:v>2.0199999999999999E-2</c:v>
                </c:pt>
                <c:pt idx="95">
                  <c:v>1.9800000000000002E-2</c:v>
                </c:pt>
                <c:pt idx="96">
                  <c:v>1.9199999999999998E-2</c:v>
                </c:pt>
                <c:pt idx="97">
                  <c:v>1.8599999999999998E-2</c:v>
                </c:pt>
                <c:pt idx="98">
                  <c:v>1.8200000000000001E-2</c:v>
                </c:pt>
                <c:pt idx="99">
                  <c:v>1.7899999999999999E-2</c:v>
                </c:pt>
                <c:pt idx="100">
                  <c:v>1.72E-2</c:v>
                </c:pt>
                <c:pt idx="101">
                  <c:v>1.6799999999999999E-2</c:v>
                </c:pt>
                <c:pt idx="102">
                  <c:v>1.6400000000000001E-2</c:v>
                </c:pt>
                <c:pt idx="103">
                  <c:v>1.6E-2</c:v>
                </c:pt>
                <c:pt idx="104">
                  <c:v>1.55E-2</c:v>
                </c:pt>
                <c:pt idx="105">
                  <c:v>1.5299999999999999E-2</c:v>
                </c:pt>
                <c:pt idx="106">
                  <c:v>1.49E-2</c:v>
                </c:pt>
                <c:pt idx="107">
                  <c:v>1.47E-2</c:v>
                </c:pt>
                <c:pt idx="108">
                  <c:v>1.46E-2</c:v>
                </c:pt>
                <c:pt idx="109">
                  <c:v>1.4500000000000001E-2</c:v>
                </c:pt>
                <c:pt idx="110">
                  <c:v>1.46E-2</c:v>
                </c:pt>
                <c:pt idx="111">
                  <c:v>1.4500000000000001E-2</c:v>
                </c:pt>
                <c:pt idx="112">
                  <c:v>1.46E-2</c:v>
                </c:pt>
                <c:pt idx="113">
                  <c:v>1.4800000000000001E-2</c:v>
                </c:pt>
                <c:pt idx="114">
                  <c:v>1.49E-2</c:v>
                </c:pt>
                <c:pt idx="115">
                  <c:v>1.4999999999999999E-2</c:v>
                </c:pt>
                <c:pt idx="116">
                  <c:v>1.5599999999999999E-2</c:v>
                </c:pt>
                <c:pt idx="117">
                  <c:v>1.5800000000000002E-2</c:v>
                </c:pt>
                <c:pt idx="118">
                  <c:v>1.6400000000000001E-2</c:v>
                </c:pt>
                <c:pt idx="119">
                  <c:v>1.6799999999999999E-2</c:v>
                </c:pt>
                <c:pt idx="120">
                  <c:v>1.7399999999999999E-2</c:v>
                </c:pt>
                <c:pt idx="121">
                  <c:v>1.78E-2</c:v>
                </c:pt>
                <c:pt idx="122">
                  <c:v>1.8499999999999999E-2</c:v>
                </c:pt>
                <c:pt idx="123">
                  <c:v>1.9099999999999999E-2</c:v>
                </c:pt>
                <c:pt idx="124">
                  <c:v>2.01E-2</c:v>
                </c:pt>
                <c:pt idx="125">
                  <c:v>2.0899999999999998E-2</c:v>
                </c:pt>
                <c:pt idx="126">
                  <c:v>2.1700000000000001E-2</c:v>
                </c:pt>
                <c:pt idx="127">
                  <c:v>2.2700000000000001E-2</c:v>
                </c:pt>
                <c:pt idx="128">
                  <c:v>2.3800000000000002E-2</c:v>
                </c:pt>
                <c:pt idx="129">
                  <c:v>2.47E-2</c:v>
                </c:pt>
                <c:pt idx="130">
                  <c:v>2.6100000000000002E-2</c:v>
                </c:pt>
                <c:pt idx="131">
                  <c:v>2.7199999999999998E-2</c:v>
                </c:pt>
                <c:pt idx="132">
                  <c:v>2.8500000000000001E-2</c:v>
                </c:pt>
                <c:pt idx="133">
                  <c:v>3.0099999999999998E-2</c:v>
                </c:pt>
                <c:pt idx="134">
                  <c:v>3.1600000000000003E-2</c:v>
                </c:pt>
                <c:pt idx="135">
                  <c:v>3.3599999999999998E-2</c:v>
                </c:pt>
                <c:pt idx="136">
                  <c:v>3.5499999999999997E-2</c:v>
                </c:pt>
                <c:pt idx="137">
                  <c:v>3.73E-2</c:v>
                </c:pt>
                <c:pt idx="138">
                  <c:v>3.95E-2</c:v>
                </c:pt>
                <c:pt idx="139">
                  <c:v>4.19E-2</c:v>
                </c:pt>
                <c:pt idx="140">
                  <c:v>4.4499999999999998E-2</c:v>
                </c:pt>
                <c:pt idx="141">
                  <c:v>4.7300000000000002E-2</c:v>
                </c:pt>
                <c:pt idx="142">
                  <c:v>5.0099999999999999E-2</c:v>
                </c:pt>
                <c:pt idx="143">
                  <c:v>5.3100000000000001E-2</c:v>
                </c:pt>
                <c:pt idx="144">
                  <c:v>5.6399999999999999E-2</c:v>
                </c:pt>
                <c:pt idx="145">
                  <c:v>5.9700000000000003E-2</c:v>
                </c:pt>
                <c:pt idx="146">
                  <c:v>6.3200000000000006E-2</c:v>
                </c:pt>
                <c:pt idx="147">
                  <c:v>6.6699999999999995E-2</c:v>
                </c:pt>
                <c:pt idx="148">
                  <c:v>7.0499999999999993E-2</c:v>
                </c:pt>
                <c:pt idx="149">
                  <c:v>7.3999999999999996E-2</c:v>
                </c:pt>
                <c:pt idx="150">
                  <c:v>7.7600000000000002E-2</c:v>
                </c:pt>
                <c:pt idx="151">
                  <c:v>8.1600000000000006E-2</c:v>
                </c:pt>
                <c:pt idx="152">
                  <c:v>8.5500000000000007E-2</c:v>
                </c:pt>
                <c:pt idx="153">
                  <c:v>8.9300000000000004E-2</c:v>
                </c:pt>
                <c:pt idx="154">
                  <c:v>9.3200000000000005E-2</c:v>
                </c:pt>
                <c:pt idx="155">
                  <c:v>9.7299999999999998E-2</c:v>
                </c:pt>
                <c:pt idx="156">
                  <c:v>0.10150000000000001</c:v>
                </c:pt>
                <c:pt idx="157">
                  <c:v>0.10580000000000001</c:v>
                </c:pt>
                <c:pt idx="158">
                  <c:v>0.1106</c:v>
                </c:pt>
                <c:pt idx="159">
                  <c:v>0.11559999999999999</c:v>
                </c:pt>
                <c:pt idx="160">
                  <c:v>0.1208</c:v>
                </c:pt>
                <c:pt idx="161">
                  <c:v>0.12659999999999999</c:v>
                </c:pt>
                <c:pt idx="162">
                  <c:v>0.1328</c:v>
                </c:pt>
                <c:pt idx="163">
                  <c:v>0.13950000000000001</c:v>
                </c:pt>
                <c:pt idx="164">
                  <c:v>0.1469</c:v>
                </c:pt>
                <c:pt idx="165">
                  <c:v>0.1545</c:v>
                </c:pt>
                <c:pt idx="166">
                  <c:v>0.16320000000000001</c:v>
                </c:pt>
                <c:pt idx="167">
                  <c:v>0.17249999999999999</c:v>
                </c:pt>
                <c:pt idx="168">
                  <c:v>0.18240000000000001</c:v>
                </c:pt>
                <c:pt idx="169">
                  <c:v>0.19289999999999999</c:v>
                </c:pt>
                <c:pt idx="170">
                  <c:v>0.2046</c:v>
                </c:pt>
                <c:pt idx="171">
                  <c:v>0.21629999999999999</c:v>
                </c:pt>
                <c:pt idx="172">
                  <c:v>0.2291</c:v>
                </c:pt>
                <c:pt idx="173">
                  <c:v>0.2424</c:v>
                </c:pt>
                <c:pt idx="174">
                  <c:v>0.25609999999999999</c:v>
                </c:pt>
                <c:pt idx="175">
                  <c:v>0.26989999999999997</c:v>
                </c:pt>
                <c:pt idx="176">
                  <c:v>0.28410000000000002</c:v>
                </c:pt>
                <c:pt idx="177">
                  <c:v>0.29820000000000002</c:v>
                </c:pt>
                <c:pt idx="178">
                  <c:v>0.31209999999999999</c:v>
                </c:pt>
                <c:pt idx="179">
                  <c:v>0.32550000000000001</c:v>
                </c:pt>
                <c:pt idx="180">
                  <c:v>0.33839999999999998</c:v>
                </c:pt>
                <c:pt idx="181">
                  <c:v>0.35120000000000001</c:v>
                </c:pt>
                <c:pt idx="182">
                  <c:v>0.36259999999999998</c:v>
                </c:pt>
                <c:pt idx="183">
                  <c:v>0.37380000000000002</c:v>
                </c:pt>
                <c:pt idx="184">
                  <c:v>0.38419999999999999</c:v>
                </c:pt>
                <c:pt idx="185">
                  <c:v>0.39419999999999999</c:v>
                </c:pt>
                <c:pt idx="186">
                  <c:v>0.40279999999999999</c:v>
                </c:pt>
                <c:pt idx="187">
                  <c:v>0.41120000000000001</c:v>
                </c:pt>
                <c:pt idx="188">
                  <c:v>0.41899999999999998</c:v>
                </c:pt>
                <c:pt idx="189">
                  <c:v>0.42649999999999999</c:v>
                </c:pt>
                <c:pt idx="190">
                  <c:v>0.43369999999999997</c:v>
                </c:pt>
                <c:pt idx="191">
                  <c:v>0.441</c:v>
                </c:pt>
                <c:pt idx="192">
                  <c:v>0.44929999999999998</c:v>
                </c:pt>
                <c:pt idx="193">
                  <c:v>0.45779999999999998</c:v>
                </c:pt>
                <c:pt idx="194">
                  <c:v>0.46729999999999999</c:v>
                </c:pt>
                <c:pt idx="195">
                  <c:v>0.47820000000000001</c:v>
                </c:pt>
                <c:pt idx="196">
                  <c:v>0.49059999999999998</c:v>
                </c:pt>
                <c:pt idx="197">
                  <c:v>0.50419999999999998</c:v>
                </c:pt>
                <c:pt idx="198">
                  <c:v>0.52029999999999998</c:v>
                </c:pt>
                <c:pt idx="199">
                  <c:v>0.53800000000000003</c:v>
                </c:pt>
                <c:pt idx="200">
                  <c:v>0.55789999999999995</c:v>
                </c:pt>
                <c:pt idx="201">
                  <c:v>0.57969999999999999</c:v>
                </c:pt>
                <c:pt idx="202">
                  <c:v>0.60409999999999997</c:v>
                </c:pt>
                <c:pt idx="203">
                  <c:v>0.63090000000000002</c:v>
                </c:pt>
                <c:pt idx="204">
                  <c:v>0.65880000000000005</c:v>
                </c:pt>
                <c:pt idx="205">
                  <c:v>0.68869999999999998</c:v>
                </c:pt>
                <c:pt idx="206">
                  <c:v>0.71960000000000002</c:v>
                </c:pt>
                <c:pt idx="207">
                  <c:v>0.75149999999999995</c:v>
                </c:pt>
                <c:pt idx="208">
                  <c:v>0.78359999999999996</c:v>
                </c:pt>
                <c:pt idx="209">
                  <c:v>0.81579999999999997</c:v>
                </c:pt>
                <c:pt idx="210">
                  <c:v>0.84699999999999998</c:v>
                </c:pt>
                <c:pt idx="211">
                  <c:v>0.877</c:v>
                </c:pt>
                <c:pt idx="212">
                  <c:v>0.90490000000000004</c:v>
                </c:pt>
                <c:pt idx="213">
                  <c:v>0.93100000000000005</c:v>
                </c:pt>
                <c:pt idx="214">
                  <c:v>0.95369999999999999</c:v>
                </c:pt>
                <c:pt idx="215">
                  <c:v>0.97199999999999998</c:v>
                </c:pt>
                <c:pt idx="216">
                  <c:v>0.98660000000000003</c:v>
                </c:pt>
                <c:pt idx="217">
                  <c:v>0.99580000000000002</c:v>
                </c:pt>
                <c:pt idx="218">
                  <c:v>1</c:v>
                </c:pt>
                <c:pt idx="219">
                  <c:v>0.99809999999999999</c:v>
                </c:pt>
                <c:pt idx="220">
                  <c:v>0.9899</c:v>
                </c:pt>
                <c:pt idx="221">
                  <c:v>0.97640000000000005</c:v>
                </c:pt>
                <c:pt idx="222">
                  <c:v>0.95669999999999999</c:v>
                </c:pt>
                <c:pt idx="223">
                  <c:v>0.93059999999999998</c:v>
                </c:pt>
                <c:pt idx="224">
                  <c:v>0.90010000000000001</c:v>
                </c:pt>
                <c:pt idx="225">
                  <c:v>0.86439999999999995</c:v>
                </c:pt>
                <c:pt idx="226">
                  <c:v>0.82489999999999997</c:v>
                </c:pt>
                <c:pt idx="227">
                  <c:v>0.78120000000000001</c:v>
                </c:pt>
                <c:pt idx="228">
                  <c:v>0.73580000000000001</c:v>
                </c:pt>
                <c:pt idx="229">
                  <c:v>0.68730000000000002</c:v>
                </c:pt>
                <c:pt idx="230">
                  <c:v>0.63929999999999998</c:v>
                </c:pt>
                <c:pt idx="231">
                  <c:v>0.58899999999999997</c:v>
                </c:pt>
                <c:pt idx="232">
                  <c:v>0.5403</c:v>
                </c:pt>
                <c:pt idx="233">
                  <c:v>0.49149999999999999</c:v>
                </c:pt>
                <c:pt idx="234">
                  <c:v>0.4456</c:v>
                </c:pt>
                <c:pt idx="235">
                  <c:v>0.40100000000000002</c:v>
                </c:pt>
                <c:pt idx="236">
                  <c:v>0.3589</c:v>
                </c:pt>
                <c:pt idx="237">
                  <c:v>0.32029999999999997</c:v>
                </c:pt>
                <c:pt idx="238">
                  <c:v>0.2838</c:v>
                </c:pt>
                <c:pt idx="239">
                  <c:v>0.25030000000000002</c:v>
                </c:pt>
                <c:pt idx="240">
                  <c:v>0.21990000000000001</c:v>
                </c:pt>
                <c:pt idx="241">
                  <c:v>0.19309999999999999</c:v>
                </c:pt>
                <c:pt idx="242">
                  <c:v>0.16800000000000001</c:v>
                </c:pt>
                <c:pt idx="243">
                  <c:v>0.14660000000000001</c:v>
                </c:pt>
                <c:pt idx="244">
                  <c:v>0.1268</c:v>
                </c:pt>
                <c:pt idx="245">
                  <c:v>0.1099</c:v>
                </c:pt>
                <c:pt idx="246">
                  <c:v>9.4700000000000006E-2</c:v>
                </c:pt>
                <c:pt idx="247">
                  <c:v>8.1500000000000003E-2</c:v>
                </c:pt>
                <c:pt idx="248">
                  <c:v>7.0000000000000007E-2</c:v>
                </c:pt>
                <c:pt idx="249">
                  <c:v>6.0400000000000002E-2</c:v>
                </c:pt>
                <c:pt idx="250">
                  <c:v>5.1900000000000002E-2</c:v>
                </c:pt>
                <c:pt idx="251">
                  <c:v>4.4600000000000001E-2</c:v>
                </c:pt>
                <c:pt idx="252">
                  <c:v>3.8699999999999998E-2</c:v>
                </c:pt>
                <c:pt idx="253">
                  <c:v>3.3300000000000003E-2</c:v>
                </c:pt>
                <c:pt idx="254">
                  <c:v>2.87E-2</c:v>
                </c:pt>
                <c:pt idx="255">
                  <c:v>2.5100000000000001E-2</c:v>
                </c:pt>
                <c:pt idx="256">
                  <c:v>2.18E-2</c:v>
                </c:pt>
                <c:pt idx="257">
                  <c:v>1.9099999999999999E-2</c:v>
                </c:pt>
                <c:pt idx="258">
                  <c:v>1.6799999999999999E-2</c:v>
                </c:pt>
                <c:pt idx="259">
                  <c:v>1.49E-2</c:v>
                </c:pt>
                <c:pt idx="260">
                  <c:v>1.32E-2</c:v>
                </c:pt>
                <c:pt idx="261">
                  <c:v>1.18E-2</c:v>
                </c:pt>
                <c:pt idx="262">
                  <c:v>1.0699999999999999E-2</c:v>
                </c:pt>
                <c:pt idx="263">
                  <c:v>9.7000000000000003E-3</c:v>
                </c:pt>
                <c:pt idx="264">
                  <c:v>8.6999999999999994E-3</c:v>
                </c:pt>
                <c:pt idx="265">
                  <c:v>8.2000000000000007E-3</c:v>
                </c:pt>
                <c:pt idx="266">
                  <c:v>7.4999999999999997E-3</c:v>
                </c:pt>
                <c:pt idx="267">
                  <c:v>6.7999999999999996E-3</c:v>
                </c:pt>
                <c:pt idx="268">
                  <c:v>6.4999999999999997E-3</c:v>
                </c:pt>
                <c:pt idx="269">
                  <c:v>5.8999999999999999E-3</c:v>
                </c:pt>
                <c:pt idx="270">
                  <c:v>5.7000000000000002E-3</c:v>
                </c:pt>
                <c:pt idx="271">
                  <c:v>5.4000000000000003E-3</c:v>
                </c:pt>
                <c:pt idx="272">
                  <c:v>5.3E-3</c:v>
                </c:pt>
                <c:pt idx="273">
                  <c:v>4.8999999999999998E-3</c:v>
                </c:pt>
                <c:pt idx="274">
                  <c:v>4.8999999999999998E-3</c:v>
                </c:pt>
                <c:pt idx="275">
                  <c:v>4.5999999999999999E-3</c:v>
                </c:pt>
                <c:pt idx="276">
                  <c:v>4.4000000000000003E-3</c:v>
                </c:pt>
                <c:pt idx="277">
                  <c:v>4.4000000000000003E-3</c:v>
                </c:pt>
                <c:pt idx="278">
                  <c:v>4.1999999999999997E-3</c:v>
                </c:pt>
                <c:pt idx="279">
                  <c:v>4.1999999999999997E-3</c:v>
                </c:pt>
                <c:pt idx="280">
                  <c:v>4.1000000000000003E-3</c:v>
                </c:pt>
                <c:pt idx="281">
                  <c:v>4.1000000000000003E-3</c:v>
                </c:pt>
                <c:pt idx="282">
                  <c:v>4.1000000000000003E-3</c:v>
                </c:pt>
                <c:pt idx="283">
                  <c:v>3.8E-3</c:v>
                </c:pt>
                <c:pt idx="284">
                  <c:v>3.8E-3</c:v>
                </c:pt>
                <c:pt idx="285">
                  <c:v>3.8E-3</c:v>
                </c:pt>
                <c:pt idx="286">
                  <c:v>3.5999999999999999E-3</c:v>
                </c:pt>
                <c:pt idx="287">
                  <c:v>3.5999999999999999E-3</c:v>
                </c:pt>
                <c:pt idx="288">
                  <c:v>3.8E-3</c:v>
                </c:pt>
                <c:pt idx="289">
                  <c:v>3.8E-3</c:v>
                </c:pt>
                <c:pt idx="290">
                  <c:v>3.7000000000000002E-3</c:v>
                </c:pt>
                <c:pt idx="291">
                  <c:v>3.5000000000000001E-3</c:v>
                </c:pt>
                <c:pt idx="292">
                  <c:v>3.3999999999999998E-3</c:v>
                </c:pt>
                <c:pt idx="293">
                  <c:v>3.5999999999999999E-3</c:v>
                </c:pt>
                <c:pt idx="294">
                  <c:v>3.5000000000000001E-3</c:v>
                </c:pt>
                <c:pt idx="295">
                  <c:v>3.5000000000000001E-3</c:v>
                </c:pt>
                <c:pt idx="296">
                  <c:v>3.5999999999999999E-3</c:v>
                </c:pt>
                <c:pt idx="297">
                  <c:v>3.5000000000000001E-3</c:v>
                </c:pt>
                <c:pt idx="298">
                  <c:v>3.3999999999999998E-3</c:v>
                </c:pt>
                <c:pt idx="299">
                  <c:v>3.3999999999999998E-3</c:v>
                </c:pt>
                <c:pt idx="300">
                  <c:v>3.5000000000000001E-3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excitation!$I$1</c:f>
              <c:strCache>
                <c:ptCount val="1"/>
                <c:pt idx="0">
                  <c:v>Alexa 532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excitation!$I$2:$I$577</c:f>
              <c:numCache>
                <c:formatCode>General</c:formatCode>
                <c:ptCount val="576"/>
                <c:pt idx="0">
                  <c:v>0.23599999999999999</c:v>
                </c:pt>
                <c:pt idx="1">
                  <c:v>0.219</c:v>
                </c:pt>
                <c:pt idx="2">
                  <c:v>0.20530000000000001</c:v>
                </c:pt>
                <c:pt idx="3">
                  <c:v>0.19159999999999999</c:v>
                </c:pt>
                <c:pt idx="4">
                  <c:v>0.17849999999999999</c:v>
                </c:pt>
                <c:pt idx="5">
                  <c:v>0.1696</c:v>
                </c:pt>
                <c:pt idx="6">
                  <c:v>0.161</c:v>
                </c:pt>
                <c:pt idx="7">
                  <c:v>0.1515</c:v>
                </c:pt>
                <c:pt idx="8">
                  <c:v>0.14710000000000001</c:v>
                </c:pt>
                <c:pt idx="9">
                  <c:v>0.1424</c:v>
                </c:pt>
                <c:pt idx="10">
                  <c:v>0.13900000000000001</c:v>
                </c:pt>
                <c:pt idx="11">
                  <c:v>0.13780000000000001</c:v>
                </c:pt>
                <c:pt idx="12">
                  <c:v>0.13800000000000001</c:v>
                </c:pt>
                <c:pt idx="13">
                  <c:v>0.13869999999999999</c:v>
                </c:pt>
                <c:pt idx="14">
                  <c:v>0.14000000000000001</c:v>
                </c:pt>
                <c:pt idx="15">
                  <c:v>0.1419</c:v>
                </c:pt>
                <c:pt idx="16">
                  <c:v>0.1424</c:v>
                </c:pt>
                <c:pt idx="17">
                  <c:v>0.1444</c:v>
                </c:pt>
                <c:pt idx="18">
                  <c:v>0.1439</c:v>
                </c:pt>
                <c:pt idx="19">
                  <c:v>0.1457</c:v>
                </c:pt>
                <c:pt idx="20">
                  <c:v>0.1474</c:v>
                </c:pt>
                <c:pt idx="21">
                  <c:v>0.14729999999999999</c:v>
                </c:pt>
                <c:pt idx="22">
                  <c:v>0.14560000000000001</c:v>
                </c:pt>
                <c:pt idx="23">
                  <c:v>0.1477</c:v>
                </c:pt>
                <c:pt idx="24">
                  <c:v>0.14799999999999999</c:v>
                </c:pt>
                <c:pt idx="25">
                  <c:v>0.1467</c:v>
                </c:pt>
                <c:pt idx="26">
                  <c:v>0.1479</c:v>
                </c:pt>
                <c:pt idx="27">
                  <c:v>0.1497</c:v>
                </c:pt>
                <c:pt idx="28">
                  <c:v>0.151</c:v>
                </c:pt>
                <c:pt idx="29">
                  <c:v>0.15110000000000001</c:v>
                </c:pt>
                <c:pt idx="30">
                  <c:v>0.1517</c:v>
                </c:pt>
                <c:pt idx="31">
                  <c:v>0.1527</c:v>
                </c:pt>
                <c:pt idx="32">
                  <c:v>0.15160000000000001</c:v>
                </c:pt>
                <c:pt idx="33">
                  <c:v>0.1502</c:v>
                </c:pt>
                <c:pt idx="34">
                  <c:v>0.1482</c:v>
                </c:pt>
                <c:pt idx="35">
                  <c:v>0.14499999999999999</c:v>
                </c:pt>
                <c:pt idx="36">
                  <c:v>0.14080000000000001</c:v>
                </c:pt>
                <c:pt idx="37">
                  <c:v>0.13500000000000001</c:v>
                </c:pt>
                <c:pt idx="38">
                  <c:v>0.13009999999999999</c:v>
                </c:pt>
                <c:pt idx="39">
                  <c:v>0.12230000000000001</c:v>
                </c:pt>
                <c:pt idx="40">
                  <c:v>0.11559999999999999</c:v>
                </c:pt>
                <c:pt idx="41">
                  <c:v>0.1109</c:v>
                </c:pt>
                <c:pt idx="42">
                  <c:v>0.105</c:v>
                </c:pt>
                <c:pt idx="43">
                  <c:v>9.8699999999999996E-2</c:v>
                </c:pt>
                <c:pt idx="44">
                  <c:v>9.4799999999999995E-2</c:v>
                </c:pt>
                <c:pt idx="45">
                  <c:v>9.0399999999999994E-2</c:v>
                </c:pt>
                <c:pt idx="46">
                  <c:v>8.7099999999999997E-2</c:v>
                </c:pt>
                <c:pt idx="47">
                  <c:v>8.4199999999999997E-2</c:v>
                </c:pt>
                <c:pt idx="48">
                  <c:v>8.2500000000000004E-2</c:v>
                </c:pt>
                <c:pt idx="49">
                  <c:v>8.1000000000000003E-2</c:v>
                </c:pt>
                <c:pt idx="50">
                  <c:v>8.1100000000000005E-2</c:v>
                </c:pt>
                <c:pt idx="51">
                  <c:v>7.9399999999999998E-2</c:v>
                </c:pt>
                <c:pt idx="52">
                  <c:v>8.0299999999999996E-2</c:v>
                </c:pt>
                <c:pt idx="53">
                  <c:v>8.0600000000000005E-2</c:v>
                </c:pt>
                <c:pt idx="54">
                  <c:v>8.0699999999999994E-2</c:v>
                </c:pt>
                <c:pt idx="55">
                  <c:v>8.09E-2</c:v>
                </c:pt>
                <c:pt idx="56">
                  <c:v>8.2299999999999998E-2</c:v>
                </c:pt>
                <c:pt idx="57">
                  <c:v>8.2500000000000004E-2</c:v>
                </c:pt>
                <c:pt idx="58">
                  <c:v>8.3400000000000002E-2</c:v>
                </c:pt>
                <c:pt idx="59">
                  <c:v>8.4400000000000003E-2</c:v>
                </c:pt>
                <c:pt idx="60">
                  <c:v>8.5000000000000006E-2</c:v>
                </c:pt>
                <c:pt idx="61">
                  <c:v>8.5900000000000004E-2</c:v>
                </c:pt>
                <c:pt idx="62">
                  <c:v>8.6300000000000002E-2</c:v>
                </c:pt>
                <c:pt idx="63">
                  <c:v>8.5900000000000004E-2</c:v>
                </c:pt>
                <c:pt idx="64">
                  <c:v>8.6199999999999999E-2</c:v>
                </c:pt>
                <c:pt idx="65">
                  <c:v>8.5199999999999998E-2</c:v>
                </c:pt>
                <c:pt idx="66">
                  <c:v>8.43E-2</c:v>
                </c:pt>
                <c:pt idx="67">
                  <c:v>8.3199999999999996E-2</c:v>
                </c:pt>
                <c:pt idx="68">
                  <c:v>8.2400000000000001E-2</c:v>
                </c:pt>
                <c:pt idx="69">
                  <c:v>8.1000000000000003E-2</c:v>
                </c:pt>
                <c:pt idx="70">
                  <c:v>7.8700000000000006E-2</c:v>
                </c:pt>
                <c:pt idx="71">
                  <c:v>7.7499999999999999E-2</c:v>
                </c:pt>
                <c:pt idx="72">
                  <c:v>7.51E-2</c:v>
                </c:pt>
                <c:pt idx="73">
                  <c:v>7.2800000000000004E-2</c:v>
                </c:pt>
                <c:pt idx="74">
                  <c:v>7.1199999999999999E-2</c:v>
                </c:pt>
                <c:pt idx="75">
                  <c:v>6.8400000000000002E-2</c:v>
                </c:pt>
                <c:pt idx="76">
                  <c:v>6.6299999999999998E-2</c:v>
                </c:pt>
                <c:pt idx="77">
                  <c:v>6.3399999999999998E-2</c:v>
                </c:pt>
                <c:pt idx="78">
                  <c:v>6.0999999999999999E-2</c:v>
                </c:pt>
                <c:pt idx="79">
                  <c:v>5.8700000000000002E-2</c:v>
                </c:pt>
                <c:pt idx="80">
                  <c:v>5.7200000000000001E-2</c:v>
                </c:pt>
                <c:pt idx="81">
                  <c:v>5.3600000000000002E-2</c:v>
                </c:pt>
                <c:pt idx="82">
                  <c:v>5.16E-2</c:v>
                </c:pt>
                <c:pt idx="83">
                  <c:v>4.9799999999999997E-2</c:v>
                </c:pt>
                <c:pt idx="84">
                  <c:v>4.65E-2</c:v>
                </c:pt>
                <c:pt idx="85">
                  <c:v>4.5199999999999997E-2</c:v>
                </c:pt>
                <c:pt idx="86">
                  <c:v>4.2799999999999998E-2</c:v>
                </c:pt>
                <c:pt idx="87">
                  <c:v>4.1599999999999998E-2</c:v>
                </c:pt>
                <c:pt idx="88">
                  <c:v>3.9899999999999998E-2</c:v>
                </c:pt>
                <c:pt idx="89">
                  <c:v>3.7499999999999999E-2</c:v>
                </c:pt>
                <c:pt idx="90">
                  <c:v>3.5700000000000003E-2</c:v>
                </c:pt>
                <c:pt idx="91">
                  <c:v>3.4200000000000001E-2</c:v>
                </c:pt>
                <c:pt idx="92">
                  <c:v>3.2599999999999997E-2</c:v>
                </c:pt>
                <c:pt idx="93">
                  <c:v>3.1399999999999997E-2</c:v>
                </c:pt>
                <c:pt idx="94">
                  <c:v>3.0099999999999998E-2</c:v>
                </c:pt>
                <c:pt idx="95">
                  <c:v>2.8799999999999999E-2</c:v>
                </c:pt>
                <c:pt idx="96">
                  <c:v>2.7199999999999998E-2</c:v>
                </c:pt>
                <c:pt idx="97">
                  <c:v>2.69E-2</c:v>
                </c:pt>
                <c:pt idx="98">
                  <c:v>2.5399999999999999E-2</c:v>
                </c:pt>
                <c:pt idx="99">
                  <c:v>2.47E-2</c:v>
                </c:pt>
                <c:pt idx="100">
                  <c:v>2.3300000000000001E-2</c:v>
                </c:pt>
                <c:pt idx="101">
                  <c:v>2.2700000000000001E-2</c:v>
                </c:pt>
                <c:pt idx="102">
                  <c:v>2.1600000000000001E-2</c:v>
                </c:pt>
                <c:pt idx="103">
                  <c:v>2.1100000000000001E-2</c:v>
                </c:pt>
                <c:pt idx="104">
                  <c:v>1.9900000000000001E-2</c:v>
                </c:pt>
                <c:pt idx="105">
                  <c:v>1.9199999999999998E-2</c:v>
                </c:pt>
                <c:pt idx="106">
                  <c:v>1.8700000000000001E-2</c:v>
                </c:pt>
                <c:pt idx="107">
                  <c:v>1.7999999999999999E-2</c:v>
                </c:pt>
                <c:pt idx="108">
                  <c:v>1.7399999999999999E-2</c:v>
                </c:pt>
                <c:pt idx="109">
                  <c:v>1.72E-2</c:v>
                </c:pt>
                <c:pt idx="110">
                  <c:v>1.6500000000000001E-2</c:v>
                </c:pt>
                <c:pt idx="111">
                  <c:v>1.67E-2</c:v>
                </c:pt>
                <c:pt idx="112">
                  <c:v>1.6400000000000001E-2</c:v>
                </c:pt>
                <c:pt idx="113">
                  <c:v>1.6E-2</c:v>
                </c:pt>
                <c:pt idx="114">
                  <c:v>1.5699999999999999E-2</c:v>
                </c:pt>
                <c:pt idx="115">
                  <c:v>1.6E-2</c:v>
                </c:pt>
                <c:pt idx="116">
                  <c:v>1.5699999999999999E-2</c:v>
                </c:pt>
                <c:pt idx="117">
                  <c:v>1.5900000000000001E-2</c:v>
                </c:pt>
                <c:pt idx="118">
                  <c:v>1.6E-2</c:v>
                </c:pt>
                <c:pt idx="119">
                  <c:v>1.5800000000000002E-2</c:v>
                </c:pt>
                <c:pt idx="120">
                  <c:v>1.6E-2</c:v>
                </c:pt>
                <c:pt idx="121">
                  <c:v>1.55E-2</c:v>
                </c:pt>
                <c:pt idx="122">
                  <c:v>1.6400000000000001E-2</c:v>
                </c:pt>
                <c:pt idx="123">
                  <c:v>1.6199999999999999E-2</c:v>
                </c:pt>
                <c:pt idx="124">
                  <c:v>1.61E-2</c:v>
                </c:pt>
                <c:pt idx="125">
                  <c:v>1.6799999999999999E-2</c:v>
                </c:pt>
                <c:pt idx="126">
                  <c:v>1.7000000000000001E-2</c:v>
                </c:pt>
                <c:pt idx="127">
                  <c:v>1.6799999999999999E-2</c:v>
                </c:pt>
                <c:pt idx="128">
                  <c:v>1.7500000000000002E-2</c:v>
                </c:pt>
                <c:pt idx="129">
                  <c:v>1.84E-2</c:v>
                </c:pt>
                <c:pt idx="130">
                  <c:v>1.8200000000000001E-2</c:v>
                </c:pt>
                <c:pt idx="131">
                  <c:v>1.83E-2</c:v>
                </c:pt>
                <c:pt idx="132">
                  <c:v>1.95E-2</c:v>
                </c:pt>
                <c:pt idx="133">
                  <c:v>1.9900000000000001E-2</c:v>
                </c:pt>
                <c:pt idx="134">
                  <c:v>2.0400000000000001E-2</c:v>
                </c:pt>
                <c:pt idx="135">
                  <c:v>2.1499999999999998E-2</c:v>
                </c:pt>
                <c:pt idx="136">
                  <c:v>2.1899999999999999E-2</c:v>
                </c:pt>
                <c:pt idx="137">
                  <c:v>2.2200000000000001E-2</c:v>
                </c:pt>
                <c:pt idx="138">
                  <c:v>2.2700000000000001E-2</c:v>
                </c:pt>
                <c:pt idx="139">
                  <c:v>2.3400000000000001E-2</c:v>
                </c:pt>
                <c:pt idx="140">
                  <c:v>2.46E-2</c:v>
                </c:pt>
                <c:pt idx="141">
                  <c:v>2.5700000000000001E-2</c:v>
                </c:pt>
                <c:pt idx="142">
                  <c:v>2.64E-2</c:v>
                </c:pt>
                <c:pt idx="143">
                  <c:v>2.7799999999999998E-2</c:v>
                </c:pt>
                <c:pt idx="144">
                  <c:v>2.87E-2</c:v>
                </c:pt>
                <c:pt idx="145">
                  <c:v>2.92E-2</c:v>
                </c:pt>
                <c:pt idx="146">
                  <c:v>3.09E-2</c:v>
                </c:pt>
                <c:pt idx="147">
                  <c:v>3.2800000000000003E-2</c:v>
                </c:pt>
                <c:pt idx="148">
                  <c:v>3.3599999999999998E-2</c:v>
                </c:pt>
                <c:pt idx="149">
                  <c:v>3.5200000000000002E-2</c:v>
                </c:pt>
                <c:pt idx="150">
                  <c:v>3.6999999999999998E-2</c:v>
                </c:pt>
                <c:pt idx="151">
                  <c:v>3.85E-2</c:v>
                </c:pt>
                <c:pt idx="152">
                  <c:v>4.1200000000000001E-2</c:v>
                </c:pt>
                <c:pt idx="153">
                  <c:v>4.2599999999999999E-2</c:v>
                </c:pt>
                <c:pt idx="154">
                  <c:v>4.5199999999999997E-2</c:v>
                </c:pt>
                <c:pt idx="155">
                  <c:v>4.7300000000000002E-2</c:v>
                </c:pt>
                <c:pt idx="156">
                  <c:v>0.05</c:v>
                </c:pt>
                <c:pt idx="157">
                  <c:v>5.1900000000000002E-2</c:v>
                </c:pt>
                <c:pt idx="158">
                  <c:v>5.5500000000000001E-2</c:v>
                </c:pt>
                <c:pt idx="159">
                  <c:v>5.74E-2</c:v>
                </c:pt>
                <c:pt idx="160">
                  <c:v>6.0999999999999999E-2</c:v>
                </c:pt>
                <c:pt idx="161">
                  <c:v>6.4000000000000001E-2</c:v>
                </c:pt>
                <c:pt idx="162">
                  <c:v>6.7199999999999996E-2</c:v>
                </c:pt>
                <c:pt idx="163">
                  <c:v>7.0300000000000001E-2</c:v>
                </c:pt>
                <c:pt idx="164">
                  <c:v>7.4099999999999999E-2</c:v>
                </c:pt>
                <c:pt idx="165">
                  <c:v>7.7299999999999994E-2</c:v>
                </c:pt>
                <c:pt idx="166">
                  <c:v>8.0799999999999997E-2</c:v>
                </c:pt>
                <c:pt idx="167">
                  <c:v>8.4500000000000006E-2</c:v>
                </c:pt>
                <c:pt idx="168">
                  <c:v>8.7800000000000003E-2</c:v>
                </c:pt>
                <c:pt idx="169">
                  <c:v>9.1600000000000001E-2</c:v>
                </c:pt>
                <c:pt idx="170">
                  <c:v>9.6000000000000002E-2</c:v>
                </c:pt>
                <c:pt idx="171">
                  <c:v>9.9900000000000003E-2</c:v>
                </c:pt>
                <c:pt idx="172">
                  <c:v>0.1042</c:v>
                </c:pt>
                <c:pt idx="173">
                  <c:v>0.1095</c:v>
                </c:pt>
                <c:pt idx="174">
                  <c:v>0.1148</c:v>
                </c:pt>
                <c:pt idx="175">
                  <c:v>0.1196</c:v>
                </c:pt>
                <c:pt idx="176">
                  <c:v>0.12559999999999999</c:v>
                </c:pt>
                <c:pt idx="177">
                  <c:v>0.13159999999999999</c:v>
                </c:pt>
                <c:pt idx="178">
                  <c:v>0.13900000000000001</c:v>
                </c:pt>
                <c:pt idx="179">
                  <c:v>0.14599999999999999</c:v>
                </c:pt>
                <c:pt idx="180">
                  <c:v>0.1542</c:v>
                </c:pt>
                <c:pt idx="181">
                  <c:v>0.16250000000000001</c:v>
                </c:pt>
                <c:pt idx="182">
                  <c:v>0.1721</c:v>
                </c:pt>
                <c:pt idx="183">
                  <c:v>0.18099999999999999</c:v>
                </c:pt>
                <c:pt idx="184">
                  <c:v>0.19170000000000001</c:v>
                </c:pt>
                <c:pt idx="185">
                  <c:v>0.2026</c:v>
                </c:pt>
                <c:pt idx="186">
                  <c:v>0.214</c:v>
                </c:pt>
                <c:pt idx="187">
                  <c:v>0.22509999999999999</c:v>
                </c:pt>
                <c:pt idx="188">
                  <c:v>0.23749999999999999</c:v>
                </c:pt>
                <c:pt idx="189">
                  <c:v>0.24979999999999999</c:v>
                </c:pt>
                <c:pt idx="190">
                  <c:v>0.26290000000000002</c:v>
                </c:pt>
                <c:pt idx="191">
                  <c:v>0.27550000000000002</c:v>
                </c:pt>
                <c:pt idx="192">
                  <c:v>0.28870000000000001</c:v>
                </c:pt>
                <c:pt idx="193">
                  <c:v>0.30059999999999998</c:v>
                </c:pt>
                <c:pt idx="194">
                  <c:v>0.31319999999999998</c:v>
                </c:pt>
                <c:pt idx="195">
                  <c:v>0.32440000000000002</c:v>
                </c:pt>
                <c:pt idx="196">
                  <c:v>0.33660000000000001</c:v>
                </c:pt>
                <c:pt idx="197">
                  <c:v>0.34620000000000001</c:v>
                </c:pt>
                <c:pt idx="198">
                  <c:v>0.3569</c:v>
                </c:pt>
                <c:pt idx="199">
                  <c:v>0.36549999999999999</c:v>
                </c:pt>
                <c:pt idx="200">
                  <c:v>0.37490000000000001</c:v>
                </c:pt>
                <c:pt idx="201">
                  <c:v>0.3821</c:v>
                </c:pt>
                <c:pt idx="202">
                  <c:v>0.39</c:v>
                </c:pt>
                <c:pt idx="203">
                  <c:v>0.39729999999999999</c:v>
                </c:pt>
                <c:pt idx="204">
                  <c:v>0.40429999999999999</c:v>
                </c:pt>
                <c:pt idx="205">
                  <c:v>0.41089999999999999</c:v>
                </c:pt>
                <c:pt idx="206">
                  <c:v>0.41839999999999999</c:v>
                </c:pt>
                <c:pt idx="207">
                  <c:v>0.42609999999999998</c:v>
                </c:pt>
                <c:pt idx="208">
                  <c:v>0.43459999999999999</c:v>
                </c:pt>
                <c:pt idx="209">
                  <c:v>0.44379999999999997</c:v>
                </c:pt>
                <c:pt idx="210">
                  <c:v>0.45450000000000002</c:v>
                </c:pt>
                <c:pt idx="211">
                  <c:v>0.46629999999999999</c:v>
                </c:pt>
                <c:pt idx="212">
                  <c:v>0.48</c:v>
                </c:pt>
                <c:pt idx="213">
                  <c:v>0.49409999999999998</c:v>
                </c:pt>
                <c:pt idx="214">
                  <c:v>0.51139999999999997</c:v>
                </c:pt>
                <c:pt idx="215">
                  <c:v>0.52959999999999996</c:v>
                </c:pt>
                <c:pt idx="216">
                  <c:v>0.5504</c:v>
                </c:pt>
                <c:pt idx="217">
                  <c:v>0.57250000000000001</c:v>
                </c:pt>
                <c:pt idx="218">
                  <c:v>0.59760000000000002</c:v>
                </c:pt>
                <c:pt idx="219">
                  <c:v>0.62390000000000001</c:v>
                </c:pt>
                <c:pt idx="220">
                  <c:v>0.6522</c:v>
                </c:pt>
                <c:pt idx="221">
                  <c:v>0.6825</c:v>
                </c:pt>
                <c:pt idx="222">
                  <c:v>0.71430000000000005</c:v>
                </c:pt>
                <c:pt idx="223">
                  <c:v>0.74650000000000005</c:v>
                </c:pt>
                <c:pt idx="224">
                  <c:v>0.77929999999999999</c:v>
                </c:pt>
                <c:pt idx="225">
                  <c:v>0.81159999999999999</c:v>
                </c:pt>
                <c:pt idx="226">
                  <c:v>0.84440000000000004</c:v>
                </c:pt>
                <c:pt idx="227">
                  <c:v>0.87490000000000001</c:v>
                </c:pt>
                <c:pt idx="228">
                  <c:v>0.9042</c:v>
                </c:pt>
                <c:pt idx="229">
                  <c:v>0.9304</c:v>
                </c:pt>
                <c:pt idx="230">
                  <c:v>0.95379999999999998</c:v>
                </c:pt>
                <c:pt idx="231">
                  <c:v>0.97240000000000004</c:v>
                </c:pt>
                <c:pt idx="232">
                  <c:v>0.9869</c:v>
                </c:pt>
                <c:pt idx="233">
                  <c:v>0.99650000000000005</c:v>
                </c:pt>
                <c:pt idx="234">
                  <c:v>1</c:v>
                </c:pt>
                <c:pt idx="235">
                  <c:v>0.99770000000000003</c:v>
                </c:pt>
                <c:pt idx="236">
                  <c:v>0.99</c:v>
                </c:pt>
                <c:pt idx="237">
                  <c:v>0.97599999999999998</c:v>
                </c:pt>
                <c:pt idx="238">
                  <c:v>0.95699999999999996</c:v>
                </c:pt>
                <c:pt idx="239">
                  <c:v>0.93149999999999999</c:v>
                </c:pt>
                <c:pt idx="240">
                  <c:v>0.90190000000000003</c:v>
                </c:pt>
                <c:pt idx="241">
                  <c:v>0.86680000000000001</c:v>
                </c:pt>
                <c:pt idx="242">
                  <c:v>0.82920000000000005</c:v>
                </c:pt>
                <c:pt idx="243">
                  <c:v>0.7873</c:v>
                </c:pt>
                <c:pt idx="244">
                  <c:v>0.74329999999999996</c:v>
                </c:pt>
                <c:pt idx="245">
                  <c:v>0.69840000000000002</c:v>
                </c:pt>
                <c:pt idx="246">
                  <c:v>0.65200000000000002</c:v>
                </c:pt>
                <c:pt idx="247">
                  <c:v>0.60509999999999997</c:v>
                </c:pt>
                <c:pt idx="248">
                  <c:v>0.55859999999999999</c:v>
                </c:pt>
                <c:pt idx="249">
                  <c:v>0.51290000000000002</c:v>
                </c:pt>
                <c:pt idx="250">
                  <c:v>0.46810000000000002</c:v>
                </c:pt>
                <c:pt idx="251">
                  <c:v>0.42570000000000002</c:v>
                </c:pt>
                <c:pt idx="252">
                  <c:v>0.38440000000000002</c:v>
                </c:pt>
                <c:pt idx="253">
                  <c:v>0.3463</c:v>
                </c:pt>
                <c:pt idx="254">
                  <c:v>0.31069999999999998</c:v>
                </c:pt>
                <c:pt idx="255">
                  <c:v>0.27729999999999999</c:v>
                </c:pt>
                <c:pt idx="256">
                  <c:v>0.2475</c:v>
                </c:pt>
                <c:pt idx="257">
                  <c:v>0.2203</c:v>
                </c:pt>
                <c:pt idx="258">
                  <c:v>0.19600000000000001</c:v>
                </c:pt>
                <c:pt idx="259">
                  <c:v>0.1734</c:v>
                </c:pt>
                <c:pt idx="260">
                  <c:v>0.1532</c:v>
                </c:pt>
                <c:pt idx="261">
                  <c:v>0.1358</c:v>
                </c:pt>
                <c:pt idx="262">
                  <c:v>0.12039999999999999</c:v>
                </c:pt>
                <c:pt idx="263">
                  <c:v>0.1062</c:v>
                </c:pt>
                <c:pt idx="264">
                  <c:v>9.4200000000000006E-2</c:v>
                </c:pt>
                <c:pt idx="265">
                  <c:v>8.3500000000000005E-2</c:v>
                </c:pt>
                <c:pt idx="266">
                  <c:v>7.3999999999999996E-2</c:v>
                </c:pt>
                <c:pt idx="267">
                  <c:v>6.5600000000000006E-2</c:v>
                </c:pt>
                <c:pt idx="268">
                  <c:v>5.8000000000000003E-2</c:v>
                </c:pt>
                <c:pt idx="269">
                  <c:v>5.1400000000000001E-2</c:v>
                </c:pt>
                <c:pt idx="270">
                  <c:v>4.58E-2</c:v>
                </c:pt>
                <c:pt idx="271">
                  <c:v>4.0599999999999997E-2</c:v>
                </c:pt>
                <c:pt idx="272">
                  <c:v>3.6400000000000002E-2</c:v>
                </c:pt>
                <c:pt idx="273">
                  <c:v>3.2300000000000002E-2</c:v>
                </c:pt>
                <c:pt idx="274">
                  <c:v>2.8899999999999999E-2</c:v>
                </c:pt>
                <c:pt idx="275">
                  <c:v>2.58E-2</c:v>
                </c:pt>
                <c:pt idx="276">
                  <c:v>2.3599999999999999E-2</c:v>
                </c:pt>
                <c:pt idx="277">
                  <c:v>2.1100000000000001E-2</c:v>
                </c:pt>
                <c:pt idx="278">
                  <c:v>1.9199999999999998E-2</c:v>
                </c:pt>
                <c:pt idx="279">
                  <c:v>1.7399999999999999E-2</c:v>
                </c:pt>
                <c:pt idx="280">
                  <c:v>1.6E-2</c:v>
                </c:pt>
                <c:pt idx="281">
                  <c:v>1.4800000000000001E-2</c:v>
                </c:pt>
                <c:pt idx="282">
                  <c:v>1.38E-2</c:v>
                </c:pt>
                <c:pt idx="283">
                  <c:v>1.2500000000000001E-2</c:v>
                </c:pt>
                <c:pt idx="284">
                  <c:v>1.18E-2</c:v>
                </c:pt>
                <c:pt idx="285">
                  <c:v>1.11E-2</c:v>
                </c:pt>
                <c:pt idx="286">
                  <c:v>1.04E-2</c:v>
                </c:pt>
                <c:pt idx="287">
                  <c:v>9.7999999999999997E-3</c:v>
                </c:pt>
                <c:pt idx="288">
                  <c:v>9.2999999999999992E-3</c:v>
                </c:pt>
                <c:pt idx="289">
                  <c:v>9.2999999999999992E-3</c:v>
                </c:pt>
                <c:pt idx="290">
                  <c:v>8.3999999999999995E-3</c:v>
                </c:pt>
                <c:pt idx="291">
                  <c:v>8.6999999999999994E-3</c:v>
                </c:pt>
                <c:pt idx="292">
                  <c:v>8.2000000000000007E-3</c:v>
                </c:pt>
                <c:pt idx="293">
                  <c:v>7.9000000000000008E-3</c:v>
                </c:pt>
                <c:pt idx="294">
                  <c:v>7.4999999999999997E-3</c:v>
                </c:pt>
                <c:pt idx="295">
                  <c:v>7.4000000000000003E-3</c:v>
                </c:pt>
                <c:pt idx="296">
                  <c:v>7.3000000000000001E-3</c:v>
                </c:pt>
                <c:pt idx="297">
                  <c:v>6.8999999999999999E-3</c:v>
                </c:pt>
                <c:pt idx="298">
                  <c:v>7.1000000000000004E-3</c:v>
                </c:pt>
                <c:pt idx="299">
                  <c:v>6.4999999999999997E-3</c:v>
                </c:pt>
                <c:pt idx="300">
                  <c:v>6.7999999999999996E-3</c:v>
                </c:pt>
                <c:pt idx="301">
                  <c:v>6.7000000000000002E-3</c:v>
                </c:pt>
                <c:pt idx="302">
                  <c:v>6.6E-3</c:v>
                </c:pt>
                <c:pt idx="303">
                  <c:v>6.4000000000000003E-3</c:v>
                </c:pt>
                <c:pt idx="304">
                  <c:v>6.4000000000000003E-3</c:v>
                </c:pt>
                <c:pt idx="305">
                  <c:v>6.4000000000000003E-3</c:v>
                </c:pt>
                <c:pt idx="306">
                  <c:v>6.4000000000000003E-3</c:v>
                </c:pt>
                <c:pt idx="307">
                  <c:v>6.6E-3</c:v>
                </c:pt>
                <c:pt idx="308">
                  <c:v>6.1999999999999998E-3</c:v>
                </c:pt>
                <c:pt idx="309">
                  <c:v>5.7999999999999996E-3</c:v>
                </c:pt>
                <c:pt idx="310">
                  <c:v>6.3E-3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5.8999999999999999E-3</c:v>
                </c:pt>
                <c:pt idx="315">
                  <c:v>5.7999999999999996E-3</c:v>
                </c:pt>
                <c:pt idx="316">
                  <c:v>6.0000000000000001E-3</c:v>
                </c:pt>
                <c:pt idx="317">
                  <c:v>6.1000000000000004E-3</c:v>
                </c:pt>
                <c:pt idx="318">
                  <c:v>6.0000000000000001E-3</c:v>
                </c:pt>
                <c:pt idx="319">
                  <c:v>5.7999999999999996E-3</c:v>
                </c:pt>
                <c:pt idx="320">
                  <c:v>5.7999999999999996E-3</c:v>
                </c:pt>
                <c:pt idx="321">
                  <c:v>5.7999999999999996E-3</c:v>
                </c:pt>
                <c:pt idx="322">
                  <c:v>5.4000000000000003E-3</c:v>
                </c:pt>
                <c:pt idx="323">
                  <c:v>5.7000000000000002E-3</c:v>
                </c:pt>
                <c:pt idx="324">
                  <c:v>5.7000000000000002E-3</c:v>
                </c:pt>
                <c:pt idx="325">
                  <c:v>5.5999999999999999E-3</c:v>
                </c:pt>
                <c:pt idx="326">
                  <c:v>5.7000000000000002E-3</c:v>
                </c:pt>
                <c:pt idx="327">
                  <c:v>5.7000000000000002E-3</c:v>
                </c:pt>
                <c:pt idx="328">
                  <c:v>5.8999999999999999E-3</c:v>
                </c:pt>
                <c:pt idx="329">
                  <c:v>5.5999999999999999E-3</c:v>
                </c:pt>
                <c:pt idx="330">
                  <c:v>5.5999999999999999E-3</c:v>
                </c:pt>
                <c:pt idx="331">
                  <c:v>5.5999999999999999E-3</c:v>
                </c:pt>
                <c:pt idx="332">
                  <c:v>5.3E-3</c:v>
                </c:pt>
                <c:pt idx="333">
                  <c:v>5.5999999999999999E-3</c:v>
                </c:pt>
                <c:pt idx="334">
                  <c:v>5.4999999999999997E-3</c:v>
                </c:pt>
                <c:pt idx="335">
                  <c:v>5.5999999999999999E-3</c:v>
                </c:pt>
                <c:pt idx="336">
                  <c:v>5.5999999999999999E-3</c:v>
                </c:pt>
                <c:pt idx="337">
                  <c:v>5.1999999999999998E-3</c:v>
                </c:pt>
                <c:pt idx="338">
                  <c:v>5.4000000000000003E-3</c:v>
                </c:pt>
                <c:pt idx="339">
                  <c:v>5.4999999999999997E-3</c:v>
                </c:pt>
                <c:pt idx="340">
                  <c:v>5.1999999999999998E-3</c:v>
                </c:pt>
                <c:pt idx="341">
                  <c:v>5.5999999999999999E-3</c:v>
                </c:pt>
                <c:pt idx="342">
                  <c:v>5.1999999999999998E-3</c:v>
                </c:pt>
                <c:pt idx="343">
                  <c:v>5.3E-3</c:v>
                </c:pt>
                <c:pt idx="344">
                  <c:v>5.3E-3</c:v>
                </c:pt>
                <c:pt idx="345">
                  <c:v>5.4000000000000003E-3</c:v>
                </c:pt>
                <c:pt idx="346">
                  <c:v>5.4000000000000003E-3</c:v>
                </c:pt>
                <c:pt idx="347">
                  <c:v>5.1000000000000004E-3</c:v>
                </c:pt>
                <c:pt idx="348">
                  <c:v>5.4000000000000003E-3</c:v>
                </c:pt>
                <c:pt idx="349">
                  <c:v>5.5999999999999999E-3</c:v>
                </c:pt>
                <c:pt idx="350">
                  <c:v>5.1000000000000004E-3</c:v>
                </c:pt>
                <c:pt idx="351">
                  <c:v>5.3E-3</c:v>
                </c:pt>
                <c:pt idx="352">
                  <c:v>5.3E-3</c:v>
                </c:pt>
                <c:pt idx="353">
                  <c:v>5.1000000000000004E-3</c:v>
                </c:pt>
                <c:pt idx="354">
                  <c:v>5.3E-3</c:v>
                </c:pt>
                <c:pt idx="355">
                  <c:v>5.1000000000000004E-3</c:v>
                </c:pt>
                <c:pt idx="356">
                  <c:v>5.0000000000000001E-3</c:v>
                </c:pt>
                <c:pt idx="357">
                  <c:v>5.1000000000000004E-3</c:v>
                </c:pt>
                <c:pt idx="358">
                  <c:v>4.8999999999999998E-3</c:v>
                </c:pt>
                <c:pt idx="359">
                  <c:v>5.1000000000000004E-3</c:v>
                </c:pt>
                <c:pt idx="360">
                  <c:v>5.0000000000000001E-3</c:v>
                </c:pt>
                <c:pt idx="361">
                  <c:v>5.3E-3</c:v>
                </c:pt>
                <c:pt idx="362">
                  <c:v>4.7999999999999996E-3</c:v>
                </c:pt>
                <c:pt idx="363">
                  <c:v>5.0000000000000001E-3</c:v>
                </c:pt>
                <c:pt idx="364">
                  <c:v>4.7999999999999996E-3</c:v>
                </c:pt>
                <c:pt idx="365">
                  <c:v>4.8999999999999998E-3</c:v>
                </c:pt>
                <c:pt idx="366">
                  <c:v>4.7000000000000002E-3</c:v>
                </c:pt>
                <c:pt idx="367">
                  <c:v>4.8999999999999998E-3</c:v>
                </c:pt>
                <c:pt idx="368">
                  <c:v>4.7000000000000002E-3</c:v>
                </c:pt>
                <c:pt idx="369">
                  <c:v>5.0000000000000001E-3</c:v>
                </c:pt>
                <c:pt idx="370">
                  <c:v>4.8999999999999998E-3</c:v>
                </c:pt>
                <c:pt idx="371">
                  <c:v>5.0000000000000001E-3</c:v>
                </c:pt>
                <c:pt idx="372">
                  <c:v>4.7999999999999996E-3</c:v>
                </c:pt>
                <c:pt idx="373">
                  <c:v>4.7999999999999996E-3</c:v>
                </c:pt>
                <c:pt idx="374">
                  <c:v>4.5999999999999999E-3</c:v>
                </c:pt>
                <c:pt idx="375">
                  <c:v>5.1000000000000004E-3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excitation!$J$1</c:f>
              <c:strCache>
                <c:ptCount val="1"/>
                <c:pt idx="0">
                  <c:v>Cy3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excitation!$J$2:$J$577</c:f>
              <c:numCache>
                <c:formatCode>General</c:formatCode>
                <c:ptCount val="576"/>
                <c:pt idx="100">
                  <c:v>1.9E-3</c:v>
                </c:pt>
                <c:pt idx="101">
                  <c:v>2E-3</c:v>
                </c:pt>
                <c:pt idx="102">
                  <c:v>1.9E-3</c:v>
                </c:pt>
                <c:pt idx="103">
                  <c:v>1.9E-3</c:v>
                </c:pt>
                <c:pt idx="104">
                  <c:v>2.2000000000000001E-3</c:v>
                </c:pt>
                <c:pt idx="105">
                  <c:v>2.0999999999999999E-3</c:v>
                </c:pt>
                <c:pt idx="106">
                  <c:v>2.5000000000000001E-3</c:v>
                </c:pt>
                <c:pt idx="107">
                  <c:v>2.0999999999999999E-3</c:v>
                </c:pt>
                <c:pt idx="108">
                  <c:v>2E-3</c:v>
                </c:pt>
                <c:pt idx="109">
                  <c:v>2.3999999999999998E-3</c:v>
                </c:pt>
                <c:pt idx="110">
                  <c:v>2.3999999999999998E-3</c:v>
                </c:pt>
                <c:pt idx="111">
                  <c:v>3.0000000000000001E-3</c:v>
                </c:pt>
                <c:pt idx="112">
                  <c:v>2.3999999999999998E-3</c:v>
                </c:pt>
                <c:pt idx="113">
                  <c:v>2.7000000000000001E-3</c:v>
                </c:pt>
                <c:pt idx="114">
                  <c:v>2.7000000000000001E-3</c:v>
                </c:pt>
                <c:pt idx="115">
                  <c:v>3.0999999999999999E-3</c:v>
                </c:pt>
                <c:pt idx="116">
                  <c:v>3.0999999999999999E-3</c:v>
                </c:pt>
                <c:pt idx="117">
                  <c:v>3.0999999999999999E-3</c:v>
                </c:pt>
                <c:pt idx="118">
                  <c:v>3.3E-3</c:v>
                </c:pt>
                <c:pt idx="119">
                  <c:v>3.5000000000000001E-3</c:v>
                </c:pt>
                <c:pt idx="120">
                  <c:v>3.7000000000000002E-3</c:v>
                </c:pt>
                <c:pt idx="121">
                  <c:v>3.7000000000000002E-3</c:v>
                </c:pt>
                <c:pt idx="122">
                  <c:v>4.0000000000000001E-3</c:v>
                </c:pt>
                <c:pt idx="123">
                  <c:v>4.4000000000000003E-3</c:v>
                </c:pt>
                <c:pt idx="124">
                  <c:v>4.4999999999999997E-3</c:v>
                </c:pt>
                <c:pt idx="125">
                  <c:v>5.1000000000000004E-3</c:v>
                </c:pt>
                <c:pt idx="126">
                  <c:v>5.0000000000000001E-3</c:v>
                </c:pt>
                <c:pt idx="127">
                  <c:v>5.3E-3</c:v>
                </c:pt>
                <c:pt idx="128">
                  <c:v>5.7000000000000002E-3</c:v>
                </c:pt>
                <c:pt idx="129">
                  <c:v>5.7999999999999996E-3</c:v>
                </c:pt>
                <c:pt idx="130">
                  <c:v>5.7999999999999996E-3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7.3000000000000001E-3</c:v>
                </c:pt>
                <c:pt idx="134">
                  <c:v>7.9000000000000008E-3</c:v>
                </c:pt>
                <c:pt idx="135">
                  <c:v>7.7999999999999996E-3</c:v>
                </c:pt>
                <c:pt idx="136">
                  <c:v>8.8000000000000005E-3</c:v>
                </c:pt>
                <c:pt idx="137">
                  <c:v>8.6999999999999994E-3</c:v>
                </c:pt>
                <c:pt idx="138">
                  <c:v>9.4999999999999998E-3</c:v>
                </c:pt>
                <c:pt idx="139">
                  <c:v>9.7000000000000003E-3</c:v>
                </c:pt>
                <c:pt idx="140">
                  <c:v>1.04E-2</c:v>
                </c:pt>
                <c:pt idx="141">
                  <c:v>1.0800000000000001E-2</c:v>
                </c:pt>
                <c:pt idx="142">
                  <c:v>1.18E-2</c:v>
                </c:pt>
                <c:pt idx="143">
                  <c:v>1.2200000000000001E-2</c:v>
                </c:pt>
                <c:pt idx="144">
                  <c:v>1.29E-2</c:v>
                </c:pt>
                <c:pt idx="145">
                  <c:v>1.3599999999999999E-2</c:v>
                </c:pt>
                <c:pt idx="146">
                  <c:v>1.49E-2</c:v>
                </c:pt>
                <c:pt idx="147">
                  <c:v>1.4999999999999999E-2</c:v>
                </c:pt>
                <c:pt idx="148">
                  <c:v>1.6299999999999999E-2</c:v>
                </c:pt>
                <c:pt idx="149">
                  <c:v>1.7500000000000002E-2</c:v>
                </c:pt>
                <c:pt idx="150">
                  <c:v>1.83E-2</c:v>
                </c:pt>
                <c:pt idx="151">
                  <c:v>1.8599999999999998E-2</c:v>
                </c:pt>
                <c:pt idx="152">
                  <c:v>2.07E-2</c:v>
                </c:pt>
                <c:pt idx="153">
                  <c:v>2.18E-2</c:v>
                </c:pt>
                <c:pt idx="154">
                  <c:v>2.4299999999999999E-2</c:v>
                </c:pt>
                <c:pt idx="155">
                  <c:v>2.52E-2</c:v>
                </c:pt>
                <c:pt idx="156">
                  <c:v>2.6100000000000002E-2</c:v>
                </c:pt>
                <c:pt idx="157">
                  <c:v>2.7400000000000001E-2</c:v>
                </c:pt>
                <c:pt idx="158">
                  <c:v>2.9100000000000001E-2</c:v>
                </c:pt>
                <c:pt idx="159">
                  <c:v>3.0700000000000002E-2</c:v>
                </c:pt>
                <c:pt idx="160">
                  <c:v>3.2500000000000001E-2</c:v>
                </c:pt>
                <c:pt idx="161">
                  <c:v>3.4099999999999998E-2</c:v>
                </c:pt>
                <c:pt idx="162">
                  <c:v>3.5700000000000003E-2</c:v>
                </c:pt>
                <c:pt idx="163">
                  <c:v>3.7400000000000003E-2</c:v>
                </c:pt>
                <c:pt idx="164">
                  <c:v>4.1300000000000003E-2</c:v>
                </c:pt>
                <c:pt idx="165">
                  <c:v>4.3200000000000002E-2</c:v>
                </c:pt>
                <c:pt idx="166">
                  <c:v>4.6800000000000001E-2</c:v>
                </c:pt>
                <c:pt idx="167">
                  <c:v>4.8800000000000003E-2</c:v>
                </c:pt>
                <c:pt idx="168">
                  <c:v>5.0599999999999999E-2</c:v>
                </c:pt>
                <c:pt idx="169">
                  <c:v>5.4300000000000001E-2</c:v>
                </c:pt>
                <c:pt idx="170">
                  <c:v>5.9400000000000001E-2</c:v>
                </c:pt>
                <c:pt idx="171">
                  <c:v>6.1499999999999999E-2</c:v>
                </c:pt>
                <c:pt idx="172">
                  <c:v>6.6900000000000001E-2</c:v>
                </c:pt>
                <c:pt idx="173">
                  <c:v>7.0000000000000007E-2</c:v>
                </c:pt>
                <c:pt idx="174">
                  <c:v>7.6499999999999999E-2</c:v>
                </c:pt>
                <c:pt idx="175">
                  <c:v>8.1299999999999997E-2</c:v>
                </c:pt>
                <c:pt idx="176">
                  <c:v>8.6400000000000005E-2</c:v>
                </c:pt>
                <c:pt idx="177">
                  <c:v>9.1399999999999995E-2</c:v>
                </c:pt>
                <c:pt idx="178">
                  <c:v>9.8299999999999998E-2</c:v>
                </c:pt>
                <c:pt idx="179">
                  <c:v>0.10299999999999999</c:v>
                </c:pt>
                <c:pt idx="180">
                  <c:v>0.1075</c:v>
                </c:pt>
                <c:pt idx="181">
                  <c:v>0.1149</c:v>
                </c:pt>
                <c:pt idx="182">
                  <c:v>0.11840000000000001</c:v>
                </c:pt>
                <c:pt idx="183">
                  <c:v>0.12529999999999999</c:v>
                </c:pt>
                <c:pt idx="184">
                  <c:v>0.13220000000000001</c:v>
                </c:pt>
                <c:pt idx="185">
                  <c:v>0.13669999999999999</c:v>
                </c:pt>
                <c:pt idx="186">
                  <c:v>0.1404</c:v>
                </c:pt>
                <c:pt idx="187">
                  <c:v>0.1469</c:v>
                </c:pt>
                <c:pt idx="188">
                  <c:v>0.15079999999999999</c:v>
                </c:pt>
                <c:pt idx="189">
                  <c:v>0.1573</c:v>
                </c:pt>
                <c:pt idx="190">
                  <c:v>0.16139999999999999</c:v>
                </c:pt>
                <c:pt idx="191">
                  <c:v>0.16750000000000001</c:v>
                </c:pt>
                <c:pt idx="192">
                  <c:v>0.1741</c:v>
                </c:pt>
                <c:pt idx="193">
                  <c:v>0.1799</c:v>
                </c:pt>
                <c:pt idx="194">
                  <c:v>0.1862</c:v>
                </c:pt>
                <c:pt idx="195">
                  <c:v>0.19489999999999999</c:v>
                </c:pt>
                <c:pt idx="196">
                  <c:v>0.19989999999999999</c:v>
                </c:pt>
                <c:pt idx="197">
                  <c:v>0.2102</c:v>
                </c:pt>
                <c:pt idx="198">
                  <c:v>0.219</c:v>
                </c:pt>
                <c:pt idx="199">
                  <c:v>0.22639999999999999</c:v>
                </c:pt>
                <c:pt idx="200">
                  <c:v>0.2379</c:v>
                </c:pt>
                <c:pt idx="201">
                  <c:v>0.2606</c:v>
                </c:pt>
                <c:pt idx="202">
                  <c:v>0.27550000000000002</c:v>
                </c:pt>
                <c:pt idx="203">
                  <c:v>0.28610000000000002</c:v>
                </c:pt>
                <c:pt idx="204">
                  <c:v>0.30349999999999999</c:v>
                </c:pt>
                <c:pt idx="205">
                  <c:v>0.32679999999999998</c:v>
                </c:pt>
                <c:pt idx="206">
                  <c:v>0.34570000000000001</c:v>
                </c:pt>
                <c:pt idx="207">
                  <c:v>0.35859999999999997</c:v>
                </c:pt>
                <c:pt idx="208">
                  <c:v>0.3765</c:v>
                </c:pt>
                <c:pt idx="209">
                  <c:v>0.3957</c:v>
                </c:pt>
                <c:pt idx="210">
                  <c:v>0.42220000000000002</c:v>
                </c:pt>
                <c:pt idx="211">
                  <c:v>0.44030000000000002</c:v>
                </c:pt>
                <c:pt idx="212">
                  <c:v>0.45789999999999997</c:v>
                </c:pt>
                <c:pt idx="213">
                  <c:v>0.47470000000000001</c:v>
                </c:pt>
                <c:pt idx="214">
                  <c:v>0.48949999999999999</c:v>
                </c:pt>
                <c:pt idx="215">
                  <c:v>0.50390000000000001</c:v>
                </c:pt>
                <c:pt idx="216">
                  <c:v>0.50570000000000004</c:v>
                </c:pt>
                <c:pt idx="217">
                  <c:v>0.51790000000000003</c:v>
                </c:pt>
                <c:pt idx="218">
                  <c:v>0.52490000000000003</c:v>
                </c:pt>
                <c:pt idx="219">
                  <c:v>0.52829999999999999</c:v>
                </c:pt>
                <c:pt idx="220">
                  <c:v>0.52790000000000004</c:v>
                </c:pt>
                <c:pt idx="221">
                  <c:v>0.5343</c:v>
                </c:pt>
                <c:pt idx="222">
                  <c:v>0.52910000000000001</c:v>
                </c:pt>
                <c:pt idx="223">
                  <c:v>0.52959999999999996</c:v>
                </c:pt>
                <c:pt idx="224">
                  <c:v>0.52480000000000004</c:v>
                </c:pt>
                <c:pt idx="225">
                  <c:v>0.52100000000000002</c:v>
                </c:pt>
                <c:pt idx="226">
                  <c:v>0.51819999999999999</c:v>
                </c:pt>
                <c:pt idx="227">
                  <c:v>0.51449999999999996</c:v>
                </c:pt>
                <c:pt idx="228">
                  <c:v>0.51349999999999996</c:v>
                </c:pt>
                <c:pt idx="229">
                  <c:v>0.5131</c:v>
                </c:pt>
                <c:pt idx="230">
                  <c:v>0.5161</c:v>
                </c:pt>
                <c:pt idx="231">
                  <c:v>0.52580000000000005</c:v>
                </c:pt>
                <c:pt idx="232">
                  <c:v>0.52510000000000001</c:v>
                </c:pt>
                <c:pt idx="233">
                  <c:v>0.5333</c:v>
                </c:pt>
                <c:pt idx="234">
                  <c:v>0.54669999999999996</c:v>
                </c:pt>
                <c:pt idx="235">
                  <c:v>0.55469999999999997</c:v>
                </c:pt>
                <c:pt idx="236">
                  <c:v>0.56869999999999998</c:v>
                </c:pt>
                <c:pt idx="237">
                  <c:v>0.58079999999999998</c:v>
                </c:pt>
                <c:pt idx="238">
                  <c:v>0.60040000000000004</c:v>
                </c:pt>
                <c:pt idx="239">
                  <c:v>0.61839999999999995</c:v>
                </c:pt>
                <c:pt idx="240">
                  <c:v>0.63780000000000003</c:v>
                </c:pt>
                <c:pt idx="241">
                  <c:v>0.6774</c:v>
                </c:pt>
                <c:pt idx="242">
                  <c:v>0.70550000000000002</c:v>
                </c:pt>
                <c:pt idx="243">
                  <c:v>0.73140000000000005</c:v>
                </c:pt>
                <c:pt idx="244">
                  <c:v>0.76939999999999997</c:v>
                </c:pt>
                <c:pt idx="245">
                  <c:v>0.80489999999999995</c:v>
                </c:pt>
                <c:pt idx="246">
                  <c:v>0.83909999999999996</c:v>
                </c:pt>
                <c:pt idx="247">
                  <c:v>0.87370000000000003</c:v>
                </c:pt>
                <c:pt idx="248">
                  <c:v>0.89759999999999995</c:v>
                </c:pt>
                <c:pt idx="249">
                  <c:v>0.93069999999999997</c:v>
                </c:pt>
                <c:pt idx="250">
                  <c:v>0.9647</c:v>
                </c:pt>
                <c:pt idx="251">
                  <c:v>0.97889999999999999</c:v>
                </c:pt>
                <c:pt idx="252">
                  <c:v>0.99680000000000002</c:v>
                </c:pt>
                <c:pt idx="253">
                  <c:v>0.99890000000000001</c:v>
                </c:pt>
                <c:pt idx="254">
                  <c:v>1</c:v>
                </c:pt>
                <c:pt idx="255">
                  <c:v>0.99129999999999996</c:v>
                </c:pt>
                <c:pt idx="256">
                  <c:v>0.98519999999999996</c:v>
                </c:pt>
                <c:pt idx="257">
                  <c:v>0.95379999999999998</c:v>
                </c:pt>
                <c:pt idx="258">
                  <c:v>0.93200000000000005</c:v>
                </c:pt>
                <c:pt idx="259">
                  <c:v>0.8952</c:v>
                </c:pt>
                <c:pt idx="260">
                  <c:v>0.84509999999999996</c:v>
                </c:pt>
                <c:pt idx="261">
                  <c:v>0.77769999999999995</c:v>
                </c:pt>
                <c:pt idx="262">
                  <c:v>0.72709999999999997</c:v>
                </c:pt>
                <c:pt idx="263">
                  <c:v>0.68010000000000004</c:v>
                </c:pt>
                <c:pt idx="264">
                  <c:v>0.61529999999999996</c:v>
                </c:pt>
                <c:pt idx="265">
                  <c:v>0.54569999999999996</c:v>
                </c:pt>
                <c:pt idx="266">
                  <c:v>0.48630000000000001</c:v>
                </c:pt>
                <c:pt idx="267">
                  <c:v>0.45019999999999999</c:v>
                </c:pt>
                <c:pt idx="268">
                  <c:v>0.39550000000000002</c:v>
                </c:pt>
                <c:pt idx="269">
                  <c:v>0.34820000000000001</c:v>
                </c:pt>
                <c:pt idx="270">
                  <c:v>0.30209999999999998</c:v>
                </c:pt>
                <c:pt idx="271">
                  <c:v>0.2631</c:v>
                </c:pt>
                <c:pt idx="272">
                  <c:v>0.22589999999999999</c:v>
                </c:pt>
                <c:pt idx="273">
                  <c:v>0.19520000000000001</c:v>
                </c:pt>
                <c:pt idx="274">
                  <c:v>0.16930000000000001</c:v>
                </c:pt>
                <c:pt idx="275">
                  <c:v>0.14929999999999999</c:v>
                </c:pt>
                <c:pt idx="276">
                  <c:v>0.13200000000000001</c:v>
                </c:pt>
                <c:pt idx="277">
                  <c:v>0.1172</c:v>
                </c:pt>
                <c:pt idx="278">
                  <c:v>0.1002</c:v>
                </c:pt>
                <c:pt idx="279">
                  <c:v>8.7800000000000003E-2</c:v>
                </c:pt>
                <c:pt idx="280">
                  <c:v>7.17E-2</c:v>
                </c:pt>
                <c:pt idx="281">
                  <c:v>6.2E-2</c:v>
                </c:pt>
                <c:pt idx="282">
                  <c:v>4.9799999999999997E-2</c:v>
                </c:pt>
                <c:pt idx="283">
                  <c:v>4.2799999999999998E-2</c:v>
                </c:pt>
                <c:pt idx="284">
                  <c:v>3.56E-2</c:v>
                </c:pt>
                <c:pt idx="285">
                  <c:v>3.1099999999999999E-2</c:v>
                </c:pt>
                <c:pt idx="286">
                  <c:v>2.6599999999999999E-2</c:v>
                </c:pt>
                <c:pt idx="287">
                  <c:v>2.4199999999999999E-2</c:v>
                </c:pt>
                <c:pt idx="288">
                  <c:v>2.0199999999999999E-2</c:v>
                </c:pt>
                <c:pt idx="289">
                  <c:v>1.55E-2</c:v>
                </c:pt>
                <c:pt idx="290">
                  <c:v>1.43E-2</c:v>
                </c:pt>
                <c:pt idx="291">
                  <c:v>1.1900000000000001E-2</c:v>
                </c:pt>
                <c:pt idx="292">
                  <c:v>1.04E-2</c:v>
                </c:pt>
                <c:pt idx="293">
                  <c:v>1.01E-2</c:v>
                </c:pt>
                <c:pt idx="294">
                  <c:v>8.3999999999999995E-3</c:v>
                </c:pt>
                <c:pt idx="295">
                  <c:v>7.1000000000000004E-3</c:v>
                </c:pt>
                <c:pt idx="296">
                  <c:v>6.4999999999999997E-3</c:v>
                </c:pt>
                <c:pt idx="297">
                  <c:v>6.6E-3</c:v>
                </c:pt>
                <c:pt idx="298">
                  <c:v>5.8999999999999999E-3</c:v>
                </c:pt>
                <c:pt idx="299">
                  <c:v>4.5999999999999999E-3</c:v>
                </c:pt>
                <c:pt idx="300">
                  <c:v>3.8E-3</c:v>
                </c:pt>
                <c:pt idx="301">
                  <c:v>3.2000000000000002E-3</c:v>
                </c:pt>
                <c:pt idx="302">
                  <c:v>3.0999999999999999E-3</c:v>
                </c:pt>
                <c:pt idx="303">
                  <c:v>2.8E-3</c:v>
                </c:pt>
                <c:pt idx="304">
                  <c:v>2.5000000000000001E-3</c:v>
                </c:pt>
                <c:pt idx="305">
                  <c:v>2E-3</c:v>
                </c:pt>
                <c:pt idx="306">
                  <c:v>1.6000000000000001E-3</c:v>
                </c:pt>
                <c:pt idx="307">
                  <c:v>1.4E-3</c:v>
                </c:pt>
                <c:pt idx="308">
                  <c:v>8.9999999999999998E-4</c:v>
                </c:pt>
                <c:pt idx="309">
                  <c:v>4.0000000000000002E-4</c:v>
                </c:pt>
                <c:pt idx="310">
                  <c:v>2.0000000000000001E-4</c:v>
                </c:pt>
                <c:pt idx="311">
                  <c:v>1E-4</c:v>
                </c:pt>
                <c:pt idx="312">
                  <c:v>1E-4</c:v>
                </c:pt>
                <c:pt idx="313">
                  <c:v>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0</c:v>
                </c:pt>
                <c:pt idx="321">
                  <c:v>1E-4</c:v>
                </c:pt>
                <c:pt idx="322">
                  <c:v>1E-4</c:v>
                </c:pt>
                <c:pt idx="323">
                  <c:v>0</c:v>
                </c:pt>
                <c:pt idx="324">
                  <c:v>1E-4</c:v>
                </c:pt>
                <c:pt idx="325">
                  <c:v>0</c:v>
                </c:pt>
                <c:pt idx="326">
                  <c:v>0</c:v>
                </c:pt>
                <c:pt idx="327">
                  <c:v>1E-4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excitation!$K$1</c:f>
              <c:strCache>
                <c:ptCount val="1"/>
                <c:pt idx="0">
                  <c:v>Alexa 555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excitation!$K$2:$K$577</c:f>
              <c:numCache>
                <c:formatCode>General</c:formatCode>
                <c:ptCount val="576"/>
                <c:pt idx="0">
                  <c:v>0.111</c:v>
                </c:pt>
                <c:pt idx="1">
                  <c:v>9.7299999999999998E-2</c:v>
                </c:pt>
                <c:pt idx="2">
                  <c:v>8.8700000000000001E-2</c:v>
                </c:pt>
                <c:pt idx="3">
                  <c:v>8.2500000000000004E-2</c:v>
                </c:pt>
                <c:pt idx="4">
                  <c:v>8.0799999999999997E-2</c:v>
                </c:pt>
                <c:pt idx="5">
                  <c:v>6.7799999999999999E-2</c:v>
                </c:pt>
                <c:pt idx="6">
                  <c:v>5.7099999999999998E-2</c:v>
                </c:pt>
                <c:pt idx="7">
                  <c:v>5.7299999999999997E-2</c:v>
                </c:pt>
                <c:pt idx="8">
                  <c:v>5.33E-2</c:v>
                </c:pt>
                <c:pt idx="9">
                  <c:v>4.3099999999999999E-2</c:v>
                </c:pt>
                <c:pt idx="10">
                  <c:v>4.5199999999999997E-2</c:v>
                </c:pt>
                <c:pt idx="11">
                  <c:v>4.3900000000000002E-2</c:v>
                </c:pt>
                <c:pt idx="12">
                  <c:v>3.9600000000000003E-2</c:v>
                </c:pt>
                <c:pt idx="13">
                  <c:v>3.85E-2</c:v>
                </c:pt>
                <c:pt idx="14">
                  <c:v>3.7999999999999999E-2</c:v>
                </c:pt>
                <c:pt idx="15">
                  <c:v>3.6499999999999998E-2</c:v>
                </c:pt>
                <c:pt idx="16">
                  <c:v>4.1799999999999997E-2</c:v>
                </c:pt>
                <c:pt idx="17">
                  <c:v>3.8100000000000002E-2</c:v>
                </c:pt>
                <c:pt idx="18">
                  <c:v>3.3700000000000001E-2</c:v>
                </c:pt>
                <c:pt idx="19">
                  <c:v>3.2199999999999999E-2</c:v>
                </c:pt>
                <c:pt idx="20">
                  <c:v>2.93E-2</c:v>
                </c:pt>
                <c:pt idx="21">
                  <c:v>2.4E-2</c:v>
                </c:pt>
                <c:pt idx="22">
                  <c:v>2.7E-2</c:v>
                </c:pt>
                <c:pt idx="23">
                  <c:v>2.3400000000000001E-2</c:v>
                </c:pt>
                <c:pt idx="24">
                  <c:v>2.1899999999999999E-2</c:v>
                </c:pt>
                <c:pt idx="25">
                  <c:v>2.5700000000000001E-2</c:v>
                </c:pt>
                <c:pt idx="26">
                  <c:v>2.9399999999999999E-2</c:v>
                </c:pt>
                <c:pt idx="27">
                  <c:v>2.2499999999999999E-2</c:v>
                </c:pt>
                <c:pt idx="28">
                  <c:v>3.1399999999999997E-2</c:v>
                </c:pt>
                <c:pt idx="29">
                  <c:v>3.2000000000000001E-2</c:v>
                </c:pt>
                <c:pt idx="30">
                  <c:v>2.64E-2</c:v>
                </c:pt>
                <c:pt idx="31">
                  <c:v>2.9100000000000001E-2</c:v>
                </c:pt>
                <c:pt idx="32">
                  <c:v>2.8400000000000002E-2</c:v>
                </c:pt>
                <c:pt idx="33">
                  <c:v>2.5600000000000001E-2</c:v>
                </c:pt>
                <c:pt idx="34">
                  <c:v>2.2599999999999999E-2</c:v>
                </c:pt>
                <c:pt idx="35">
                  <c:v>2.8299999999999999E-2</c:v>
                </c:pt>
                <c:pt idx="36">
                  <c:v>2.07E-2</c:v>
                </c:pt>
                <c:pt idx="37">
                  <c:v>1.9E-2</c:v>
                </c:pt>
                <c:pt idx="38">
                  <c:v>1.7399999999999999E-2</c:v>
                </c:pt>
                <c:pt idx="39">
                  <c:v>1.5900000000000001E-2</c:v>
                </c:pt>
                <c:pt idx="40">
                  <c:v>1.54E-2</c:v>
                </c:pt>
                <c:pt idx="41">
                  <c:v>1.4E-2</c:v>
                </c:pt>
                <c:pt idx="42">
                  <c:v>1.24E-2</c:v>
                </c:pt>
                <c:pt idx="43">
                  <c:v>1.5100000000000001E-2</c:v>
                </c:pt>
                <c:pt idx="44">
                  <c:v>1.29E-2</c:v>
                </c:pt>
                <c:pt idx="45">
                  <c:v>1.18E-2</c:v>
                </c:pt>
                <c:pt idx="46">
                  <c:v>1.2500000000000001E-2</c:v>
                </c:pt>
                <c:pt idx="47">
                  <c:v>1.49E-2</c:v>
                </c:pt>
                <c:pt idx="48">
                  <c:v>1.0999999999999999E-2</c:v>
                </c:pt>
                <c:pt idx="49">
                  <c:v>1.2500000000000001E-2</c:v>
                </c:pt>
                <c:pt idx="50">
                  <c:v>1.43E-2</c:v>
                </c:pt>
                <c:pt idx="51">
                  <c:v>1.4E-2</c:v>
                </c:pt>
                <c:pt idx="52">
                  <c:v>1.1599999999999999E-2</c:v>
                </c:pt>
                <c:pt idx="53">
                  <c:v>1.2999999999999999E-2</c:v>
                </c:pt>
                <c:pt idx="54">
                  <c:v>1.14E-2</c:v>
                </c:pt>
                <c:pt idx="55">
                  <c:v>1.26E-2</c:v>
                </c:pt>
                <c:pt idx="56">
                  <c:v>0.01</c:v>
                </c:pt>
                <c:pt idx="57">
                  <c:v>1.0800000000000001E-2</c:v>
                </c:pt>
                <c:pt idx="58">
                  <c:v>7.3000000000000001E-3</c:v>
                </c:pt>
                <c:pt idx="59">
                  <c:v>1.11E-2</c:v>
                </c:pt>
                <c:pt idx="60">
                  <c:v>5.8999999999999999E-3</c:v>
                </c:pt>
                <c:pt idx="61">
                  <c:v>7.7000000000000002E-3</c:v>
                </c:pt>
                <c:pt idx="62">
                  <c:v>8.5000000000000006E-3</c:v>
                </c:pt>
                <c:pt idx="63">
                  <c:v>7.1999999999999998E-3</c:v>
                </c:pt>
                <c:pt idx="64">
                  <c:v>4.5999999999999999E-3</c:v>
                </c:pt>
                <c:pt idx="65">
                  <c:v>6.8999999999999999E-3</c:v>
                </c:pt>
                <c:pt idx="66">
                  <c:v>5.1999999999999998E-3</c:v>
                </c:pt>
                <c:pt idx="67">
                  <c:v>5.1999999999999998E-3</c:v>
                </c:pt>
                <c:pt idx="68">
                  <c:v>3.5000000000000001E-3</c:v>
                </c:pt>
                <c:pt idx="69">
                  <c:v>2.8E-3</c:v>
                </c:pt>
                <c:pt idx="70">
                  <c:v>5.0000000000000001E-4</c:v>
                </c:pt>
                <c:pt idx="71">
                  <c:v>2.5000000000000001E-3</c:v>
                </c:pt>
                <c:pt idx="72">
                  <c:v>1.6999999999999999E-3</c:v>
                </c:pt>
                <c:pt idx="73">
                  <c:v>3.2000000000000002E-3</c:v>
                </c:pt>
                <c:pt idx="74">
                  <c:v>1.8E-3</c:v>
                </c:pt>
                <c:pt idx="75">
                  <c:v>1E-4</c:v>
                </c:pt>
                <c:pt idx="76">
                  <c:v>4.7000000000000002E-3</c:v>
                </c:pt>
                <c:pt idx="77">
                  <c:v>4.4999999999999997E-3</c:v>
                </c:pt>
                <c:pt idx="78">
                  <c:v>1E-4</c:v>
                </c:pt>
                <c:pt idx="79">
                  <c:v>6.8999999999999999E-3</c:v>
                </c:pt>
                <c:pt idx="80">
                  <c:v>5.4999999999999997E-3</c:v>
                </c:pt>
                <c:pt idx="81">
                  <c:v>5.3E-3</c:v>
                </c:pt>
                <c:pt idx="82">
                  <c:v>5.5999999999999999E-3</c:v>
                </c:pt>
                <c:pt idx="83">
                  <c:v>1.7600000000000001E-2</c:v>
                </c:pt>
                <c:pt idx="84">
                  <c:v>9.9000000000000008E-3</c:v>
                </c:pt>
                <c:pt idx="85">
                  <c:v>4.5999999999999999E-3</c:v>
                </c:pt>
                <c:pt idx="86">
                  <c:v>4.5999999999999999E-3</c:v>
                </c:pt>
                <c:pt idx="87">
                  <c:v>4.8999999999999998E-3</c:v>
                </c:pt>
                <c:pt idx="88">
                  <c:v>4.1999999999999997E-3</c:v>
                </c:pt>
                <c:pt idx="89">
                  <c:v>5.8999999999999999E-3</c:v>
                </c:pt>
                <c:pt idx="90">
                  <c:v>4.8999999999999998E-3</c:v>
                </c:pt>
                <c:pt idx="91">
                  <c:v>5.4000000000000003E-3</c:v>
                </c:pt>
                <c:pt idx="92">
                  <c:v>4.4999999999999997E-3</c:v>
                </c:pt>
                <c:pt idx="93">
                  <c:v>4.8999999999999998E-3</c:v>
                </c:pt>
                <c:pt idx="94">
                  <c:v>2.5000000000000001E-3</c:v>
                </c:pt>
                <c:pt idx="95">
                  <c:v>5.4000000000000003E-3</c:v>
                </c:pt>
                <c:pt idx="96">
                  <c:v>4.1999999999999997E-3</c:v>
                </c:pt>
                <c:pt idx="97">
                  <c:v>4.4000000000000003E-3</c:v>
                </c:pt>
                <c:pt idx="98">
                  <c:v>4.4000000000000003E-3</c:v>
                </c:pt>
                <c:pt idx="99">
                  <c:v>5.4000000000000003E-3</c:v>
                </c:pt>
                <c:pt idx="100">
                  <c:v>2.7000000000000001E-3</c:v>
                </c:pt>
                <c:pt idx="101">
                  <c:v>4.5999999999999999E-3</c:v>
                </c:pt>
                <c:pt idx="102">
                  <c:v>2.8999999999999998E-3</c:v>
                </c:pt>
                <c:pt idx="103">
                  <c:v>4.4000000000000003E-3</c:v>
                </c:pt>
                <c:pt idx="104">
                  <c:v>3.5000000000000001E-3</c:v>
                </c:pt>
                <c:pt idx="105">
                  <c:v>3.8E-3</c:v>
                </c:pt>
                <c:pt idx="106">
                  <c:v>2.2000000000000001E-3</c:v>
                </c:pt>
                <c:pt idx="107">
                  <c:v>3.5000000000000001E-3</c:v>
                </c:pt>
                <c:pt idx="108">
                  <c:v>3.2000000000000002E-3</c:v>
                </c:pt>
                <c:pt idx="109">
                  <c:v>4.4999999999999997E-3</c:v>
                </c:pt>
                <c:pt idx="110">
                  <c:v>3.5999999999999999E-3</c:v>
                </c:pt>
                <c:pt idx="111">
                  <c:v>5.1000000000000004E-3</c:v>
                </c:pt>
                <c:pt idx="112">
                  <c:v>4.1999999999999997E-3</c:v>
                </c:pt>
                <c:pt idx="113">
                  <c:v>5.0000000000000001E-3</c:v>
                </c:pt>
                <c:pt idx="114">
                  <c:v>5.1999999999999998E-3</c:v>
                </c:pt>
                <c:pt idx="115">
                  <c:v>4.4000000000000003E-3</c:v>
                </c:pt>
                <c:pt idx="116">
                  <c:v>4.4999999999999997E-3</c:v>
                </c:pt>
                <c:pt idx="117">
                  <c:v>6.6E-3</c:v>
                </c:pt>
                <c:pt idx="118">
                  <c:v>6.1000000000000004E-3</c:v>
                </c:pt>
                <c:pt idx="119">
                  <c:v>5.8999999999999999E-3</c:v>
                </c:pt>
                <c:pt idx="120">
                  <c:v>5.8999999999999999E-3</c:v>
                </c:pt>
                <c:pt idx="121">
                  <c:v>5.4999999999999997E-3</c:v>
                </c:pt>
                <c:pt idx="122">
                  <c:v>6.7999999999999996E-3</c:v>
                </c:pt>
                <c:pt idx="123">
                  <c:v>6.8999999999999999E-3</c:v>
                </c:pt>
                <c:pt idx="124">
                  <c:v>5.8999999999999999E-3</c:v>
                </c:pt>
                <c:pt idx="125">
                  <c:v>6.6E-3</c:v>
                </c:pt>
                <c:pt idx="126">
                  <c:v>9.1999999999999998E-3</c:v>
                </c:pt>
                <c:pt idx="127">
                  <c:v>9.4999999999999998E-3</c:v>
                </c:pt>
                <c:pt idx="128">
                  <c:v>7.6E-3</c:v>
                </c:pt>
                <c:pt idx="129">
                  <c:v>7.6E-3</c:v>
                </c:pt>
                <c:pt idx="130">
                  <c:v>8.3000000000000001E-3</c:v>
                </c:pt>
                <c:pt idx="131">
                  <c:v>1.0699999999999999E-2</c:v>
                </c:pt>
                <c:pt idx="132">
                  <c:v>7.6E-3</c:v>
                </c:pt>
                <c:pt idx="133">
                  <c:v>9.2999999999999992E-3</c:v>
                </c:pt>
                <c:pt idx="134">
                  <c:v>8.2000000000000007E-3</c:v>
                </c:pt>
                <c:pt idx="135">
                  <c:v>8.8999999999999999E-3</c:v>
                </c:pt>
                <c:pt idx="136">
                  <c:v>8.8000000000000005E-3</c:v>
                </c:pt>
                <c:pt idx="137">
                  <c:v>9.9000000000000008E-3</c:v>
                </c:pt>
                <c:pt idx="138">
                  <c:v>1.01E-2</c:v>
                </c:pt>
                <c:pt idx="139">
                  <c:v>1.1599999999999999E-2</c:v>
                </c:pt>
                <c:pt idx="140">
                  <c:v>1.06E-2</c:v>
                </c:pt>
                <c:pt idx="141">
                  <c:v>1.06E-2</c:v>
                </c:pt>
                <c:pt idx="142">
                  <c:v>1.12E-2</c:v>
                </c:pt>
                <c:pt idx="143">
                  <c:v>1.2E-2</c:v>
                </c:pt>
                <c:pt idx="144">
                  <c:v>1.15E-2</c:v>
                </c:pt>
                <c:pt idx="145">
                  <c:v>1.4200000000000001E-2</c:v>
                </c:pt>
                <c:pt idx="146">
                  <c:v>1.43E-2</c:v>
                </c:pt>
                <c:pt idx="147">
                  <c:v>1.6400000000000001E-2</c:v>
                </c:pt>
                <c:pt idx="148">
                  <c:v>1.84E-2</c:v>
                </c:pt>
                <c:pt idx="149">
                  <c:v>1.8200000000000001E-2</c:v>
                </c:pt>
                <c:pt idx="150">
                  <c:v>1.8599999999999998E-2</c:v>
                </c:pt>
                <c:pt idx="151">
                  <c:v>2.1299999999999999E-2</c:v>
                </c:pt>
                <c:pt idx="152">
                  <c:v>2.07E-2</c:v>
                </c:pt>
                <c:pt idx="153">
                  <c:v>2.29E-2</c:v>
                </c:pt>
                <c:pt idx="154">
                  <c:v>2.29E-2</c:v>
                </c:pt>
                <c:pt idx="155">
                  <c:v>2.6100000000000002E-2</c:v>
                </c:pt>
                <c:pt idx="156">
                  <c:v>2.7E-2</c:v>
                </c:pt>
                <c:pt idx="157">
                  <c:v>2.8299999999999999E-2</c:v>
                </c:pt>
                <c:pt idx="158">
                  <c:v>2.8500000000000001E-2</c:v>
                </c:pt>
                <c:pt idx="159">
                  <c:v>3.2399999999999998E-2</c:v>
                </c:pt>
                <c:pt idx="160">
                  <c:v>3.2899999999999999E-2</c:v>
                </c:pt>
                <c:pt idx="161">
                  <c:v>3.4799999999999998E-2</c:v>
                </c:pt>
                <c:pt idx="162">
                  <c:v>3.7100000000000001E-2</c:v>
                </c:pt>
                <c:pt idx="163">
                  <c:v>3.8899999999999997E-2</c:v>
                </c:pt>
                <c:pt idx="164">
                  <c:v>4.1399999999999999E-2</c:v>
                </c:pt>
                <c:pt idx="165">
                  <c:v>4.1599999999999998E-2</c:v>
                </c:pt>
                <c:pt idx="166">
                  <c:v>4.4499999999999998E-2</c:v>
                </c:pt>
                <c:pt idx="167">
                  <c:v>4.7500000000000001E-2</c:v>
                </c:pt>
                <c:pt idx="168">
                  <c:v>5.0900000000000001E-2</c:v>
                </c:pt>
                <c:pt idx="169">
                  <c:v>5.4300000000000001E-2</c:v>
                </c:pt>
                <c:pt idx="170">
                  <c:v>5.6300000000000003E-2</c:v>
                </c:pt>
                <c:pt idx="171">
                  <c:v>5.9799999999999999E-2</c:v>
                </c:pt>
                <c:pt idx="172">
                  <c:v>6.1699999999999998E-2</c:v>
                </c:pt>
                <c:pt idx="173">
                  <c:v>6.6600000000000006E-2</c:v>
                </c:pt>
                <c:pt idx="174">
                  <c:v>7.1199999999999999E-2</c:v>
                </c:pt>
                <c:pt idx="175">
                  <c:v>7.5499999999999998E-2</c:v>
                </c:pt>
                <c:pt idx="176">
                  <c:v>8.0100000000000005E-2</c:v>
                </c:pt>
                <c:pt idx="177">
                  <c:v>8.5400000000000004E-2</c:v>
                </c:pt>
                <c:pt idx="178">
                  <c:v>9.3100000000000002E-2</c:v>
                </c:pt>
                <c:pt idx="179">
                  <c:v>9.6299999999999997E-2</c:v>
                </c:pt>
                <c:pt idx="180">
                  <c:v>0.1016</c:v>
                </c:pt>
                <c:pt idx="181">
                  <c:v>0.108</c:v>
                </c:pt>
                <c:pt idx="182">
                  <c:v>0.11409999999999999</c:v>
                </c:pt>
                <c:pt idx="183">
                  <c:v>0.1177</c:v>
                </c:pt>
                <c:pt idx="184">
                  <c:v>0.1242</c:v>
                </c:pt>
                <c:pt idx="185">
                  <c:v>0.12820000000000001</c:v>
                </c:pt>
                <c:pt idx="186">
                  <c:v>0.13420000000000001</c:v>
                </c:pt>
                <c:pt idx="187">
                  <c:v>0.13769999999999999</c:v>
                </c:pt>
                <c:pt idx="188">
                  <c:v>0.14249999999999999</c:v>
                </c:pt>
                <c:pt idx="189">
                  <c:v>0.1467</c:v>
                </c:pt>
                <c:pt idx="190">
                  <c:v>0.15229999999999999</c:v>
                </c:pt>
                <c:pt idx="191">
                  <c:v>0.15509999999999999</c:v>
                </c:pt>
                <c:pt idx="192">
                  <c:v>0.16109999999999999</c:v>
                </c:pt>
                <c:pt idx="193">
                  <c:v>0.16420000000000001</c:v>
                </c:pt>
                <c:pt idx="194">
                  <c:v>0.17169999999999999</c:v>
                </c:pt>
                <c:pt idx="195">
                  <c:v>0.1777</c:v>
                </c:pt>
                <c:pt idx="196">
                  <c:v>0.187</c:v>
                </c:pt>
                <c:pt idx="197">
                  <c:v>0.19270000000000001</c:v>
                </c:pt>
                <c:pt idx="198">
                  <c:v>0.20180000000000001</c:v>
                </c:pt>
                <c:pt idx="199">
                  <c:v>0.21190000000000001</c:v>
                </c:pt>
                <c:pt idx="200">
                  <c:v>0.22370000000000001</c:v>
                </c:pt>
                <c:pt idx="201">
                  <c:v>0.23319999999999999</c:v>
                </c:pt>
                <c:pt idx="202">
                  <c:v>0.2472</c:v>
                </c:pt>
                <c:pt idx="203">
                  <c:v>0.2581</c:v>
                </c:pt>
                <c:pt idx="204">
                  <c:v>0.2752</c:v>
                </c:pt>
                <c:pt idx="205">
                  <c:v>0.2893</c:v>
                </c:pt>
                <c:pt idx="206">
                  <c:v>0.30790000000000001</c:v>
                </c:pt>
                <c:pt idx="207">
                  <c:v>0.32540000000000002</c:v>
                </c:pt>
                <c:pt idx="208">
                  <c:v>0.34439999999999998</c:v>
                </c:pt>
                <c:pt idx="209">
                  <c:v>0.36170000000000002</c:v>
                </c:pt>
                <c:pt idx="210">
                  <c:v>0.38150000000000001</c:v>
                </c:pt>
                <c:pt idx="211">
                  <c:v>0.40150000000000002</c:v>
                </c:pt>
                <c:pt idx="212">
                  <c:v>0.41880000000000001</c:v>
                </c:pt>
                <c:pt idx="213">
                  <c:v>0.43540000000000001</c:v>
                </c:pt>
                <c:pt idx="214">
                  <c:v>0.45350000000000001</c:v>
                </c:pt>
                <c:pt idx="215">
                  <c:v>0.46660000000000001</c:v>
                </c:pt>
                <c:pt idx="216">
                  <c:v>0.4798</c:v>
                </c:pt>
                <c:pt idx="217">
                  <c:v>0.4899</c:v>
                </c:pt>
                <c:pt idx="218">
                  <c:v>0.49619999999999997</c:v>
                </c:pt>
                <c:pt idx="219">
                  <c:v>0.49959999999999999</c:v>
                </c:pt>
                <c:pt idx="220">
                  <c:v>0.50509999999999999</c:v>
                </c:pt>
                <c:pt idx="221">
                  <c:v>0.50409999999999999</c:v>
                </c:pt>
                <c:pt idx="222">
                  <c:v>0.50439999999999996</c:v>
                </c:pt>
                <c:pt idx="223">
                  <c:v>0.5</c:v>
                </c:pt>
                <c:pt idx="224">
                  <c:v>0.49869999999999998</c:v>
                </c:pt>
                <c:pt idx="225">
                  <c:v>0.49209999999999998</c:v>
                </c:pt>
                <c:pt idx="226">
                  <c:v>0.48959999999999998</c:v>
                </c:pt>
                <c:pt idx="227">
                  <c:v>0.48649999999999999</c:v>
                </c:pt>
                <c:pt idx="228">
                  <c:v>0.48459999999999998</c:v>
                </c:pt>
                <c:pt idx="229">
                  <c:v>0.4839</c:v>
                </c:pt>
                <c:pt idx="230">
                  <c:v>0.4879</c:v>
                </c:pt>
                <c:pt idx="231">
                  <c:v>0.49059999999999998</c:v>
                </c:pt>
                <c:pt idx="232">
                  <c:v>0.49659999999999999</c:v>
                </c:pt>
                <c:pt idx="233">
                  <c:v>0.505</c:v>
                </c:pt>
                <c:pt idx="234">
                  <c:v>0.51480000000000004</c:v>
                </c:pt>
                <c:pt idx="235">
                  <c:v>0.5272</c:v>
                </c:pt>
                <c:pt idx="236">
                  <c:v>0.54200000000000004</c:v>
                </c:pt>
                <c:pt idx="237">
                  <c:v>0.55859999999999999</c:v>
                </c:pt>
                <c:pt idx="238">
                  <c:v>0.57940000000000003</c:v>
                </c:pt>
                <c:pt idx="239">
                  <c:v>0.59950000000000003</c:v>
                </c:pt>
                <c:pt idx="240">
                  <c:v>0.62460000000000004</c:v>
                </c:pt>
                <c:pt idx="241">
                  <c:v>0.65029999999999999</c:v>
                </c:pt>
                <c:pt idx="242">
                  <c:v>0.67879999999999996</c:v>
                </c:pt>
                <c:pt idx="243">
                  <c:v>0.71030000000000004</c:v>
                </c:pt>
                <c:pt idx="244">
                  <c:v>0.74260000000000004</c:v>
                </c:pt>
                <c:pt idx="245">
                  <c:v>0.77849999999999997</c:v>
                </c:pt>
                <c:pt idx="246">
                  <c:v>0.81430000000000002</c:v>
                </c:pt>
                <c:pt idx="247">
                  <c:v>0.8528</c:v>
                </c:pt>
                <c:pt idx="248">
                  <c:v>0.88819999999999999</c:v>
                </c:pt>
                <c:pt idx="249">
                  <c:v>0.92090000000000005</c:v>
                </c:pt>
                <c:pt idx="250">
                  <c:v>0.9506</c:v>
                </c:pt>
                <c:pt idx="251">
                  <c:v>0.97570000000000001</c:v>
                </c:pt>
                <c:pt idx="252">
                  <c:v>0.99150000000000005</c:v>
                </c:pt>
                <c:pt idx="253">
                  <c:v>1</c:v>
                </c:pt>
                <c:pt idx="254">
                  <c:v>0.99919999999999998</c:v>
                </c:pt>
                <c:pt idx="255">
                  <c:v>0.98870000000000002</c:v>
                </c:pt>
                <c:pt idx="256">
                  <c:v>0.96660000000000001</c:v>
                </c:pt>
                <c:pt idx="257">
                  <c:v>0.93559999999999999</c:v>
                </c:pt>
                <c:pt idx="258">
                  <c:v>0.89359999999999995</c:v>
                </c:pt>
                <c:pt idx="259">
                  <c:v>0.84930000000000005</c:v>
                </c:pt>
                <c:pt idx="260">
                  <c:v>0.79730000000000001</c:v>
                </c:pt>
                <c:pt idx="261">
                  <c:v>0.7419</c:v>
                </c:pt>
                <c:pt idx="262">
                  <c:v>0.68120000000000003</c:v>
                </c:pt>
                <c:pt idx="263">
                  <c:v>0.62139999999999995</c:v>
                </c:pt>
                <c:pt idx="264">
                  <c:v>0.5615</c:v>
                </c:pt>
                <c:pt idx="265">
                  <c:v>0.50229999999999997</c:v>
                </c:pt>
                <c:pt idx="266">
                  <c:v>0.44669999999999999</c:v>
                </c:pt>
                <c:pt idx="267">
                  <c:v>0.39589999999999997</c:v>
                </c:pt>
                <c:pt idx="268">
                  <c:v>0.34689999999999999</c:v>
                </c:pt>
                <c:pt idx="269">
                  <c:v>0.30309999999999998</c:v>
                </c:pt>
                <c:pt idx="270">
                  <c:v>0.2626</c:v>
                </c:pt>
                <c:pt idx="271">
                  <c:v>0.22650000000000001</c:v>
                </c:pt>
                <c:pt idx="272">
                  <c:v>0.1951</c:v>
                </c:pt>
                <c:pt idx="273">
                  <c:v>0.16689999999999999</c:v>
                </c:pt>
                <c:pt idx="274">
                  <c:v>0.14299999999999999</c:v>
                </c:pt>
                <c:pt idx="275">
                  <c:v>0.12330000000000001</c:v>
                </c:pt>
                <c:pt idx="276">
                  <c:v>0.10340000000000001</c:v>
                </c:pt>
                <c:pt idx="277">
                  <c:v>8.8599999999999998E-2</c:v>
                </c:pt>
                <c:pt idx="278">
                  <c:v>7.6499999999999999E-2</c:v>
                </c:pt>
                <c:pt idx="279">
                  <c:v>6.6299999999999998E-2</c:v>
                </c:pt>
                <c:pt idx="280">
                  <c:v>5.5300000000000002E-2</c:v>
                </c:pt>
                <c:pt idx="281">
                  <c:v>4.7E-2</c:v>
                </c:pt>
                <c:pt idx="282">
                  <c:v>4.0599999999999997E-2</c:v>
                </c:pt>
                <c:pt idx="283">
                  <c:v>3.6499999999999998E-2</c:v>
                </c:pt>
                <c:pt idx="284">
                  <c:v>3.2099999999999997E-2</c:v>
                </c:pt>
                <c:pt idx="285">
                  <c:v>2.9000000000000001E-2</c:v>
                </c:pt>
                <c:pt idx="286">
                  <c:v>2.4E-2</c:v>
                </c:pt>
                <c:pt idx="287">
                  <c:v>2.2100000000000002E-2</c:v>
                </c:pt>
                <c:pt idx="288">
                  <c:v>1.8700000000000001E-2</c:v>
                </c:pt>
                <c:pt idx="289">
                  <c:v>1.6899999999999998E-2</c:v>
                </c:pt>
                <c:pt idx="290">
                  <c:v>1.61E-2</c:v>
                </c:pt>
                <c:pt idx="291">
                  <c:v>1.44E-2</c:v>
                </c:pt>
                <c:pt idx="292">
                  <c:v>1.26E-2</c:v>
                </c:pt>
                <c:pt idx="293">
                  <c:v>1.35E-2</c:v>
                </c:pt>
                <c:pt idx="294">
                  <c:v>1.26E-2</c:v>
                </c:pt>
                <c:pt idx="295">
                  <c:v>1.09E-2</c:v>
                </c:pt>
                <c:pt idx="296">
                  <c:v>1.06E-2</c:v>
                </c:pt>
                <c:pt idx="297">
                  <c:v>1.24E-2</c:v>
                </c:pt>
                <c:pt idx="298">
                  <c:v>8.5000000000000006E-3</c:v>
                </c:pt>
                <c:pt idx="299">
                  <c:v>1.0800000000000001E-2</c:v>
                </c:pt>
                <c:pt idx="300">
                  <c:v>9.5999999999999992E-3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excitation!$L$1</c:f>
              <c:strCache>
                <c:ptCount val="1"/>
                <c:pt idx="0">
                  <c:v>Alexa 546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excitation!$L$2:$L$577</c:f>
              <c:numCache>
                <c:formatCode>General</c:formatCode>
                <c:ptCount val="576"/>
                <c:pt idx="0">
                  <c:v>0.30590000000000001</c:v>
                </c:pt>
                <c:pt idx="1">
                  <c:v>0.2762</c:v>
                </c:pt>
                <c:pt idx="2">
                  <c:v>0.25190000000000001</c:v>
                </c:pt>
                <c:pt idx="3">
                  <c:v>0.23080000000000001</c:v>
                </c:pt>
                <c:pt idx="4">
                  <c:v>0.2097</c:v>
                </c:pt>
                <c:pt idx="5">
                  <c:v>0.1946</c:v>
                </c:pt>
                <c:pt idx="6">
                  <c:v>0.17829999999999999</c:v>
                </c:pt>
                <c:pt idx="7">
                  <c:v>0.16300000000000001</c:v>
                </c:pt>
                <c:pt idx="8">
                  <c:v>0.157</c:v>
                </c:pt>
                <c:pt idx="9">
                  <c:v>0.1469</c:v>
                </c:pt>
                <c:pt idx="10">
                  <c:v>0.13769999999999999</c:v>
                </c:pt>
                <c:pt idx="11">
                  <c:v>0.13400000000000001</c:v>
                </c:pt>
                <c:pt idx="12">
                  <c:v>0.13289999999999999</c:v>
                </c:pt>
                <c:pt idx="13">
                  <c:v>0.12859999999999999</c:v>
                </c:pt>
                <c:pt idx="14">
                  <c:v>0.12720000000000001</c:v>
                </c:pt>
                <c:pt idx="15">
                  <c:v>0.12559999999999999</c:v>
                </c:pt>
                <c:pt idx="16">
                  <c:v>0.12429999999999999</c:v>
                </c:pt>
                <c:pt idx="17">
                  <c:v>0.1226</c:v>
                </c:pt>
                <c:pt idx="18">
                  <c:v>0.1202</c:v>
                </c:pt>
                <c:pt idx="19">
                  <c:v>0.11940000000000001</c:v>
                </c:pt>
                <c:pt idx="20">
                  <c:v>0.1179</c:v>
                </c:pt>
                <c:pt idx="21">
                  <c:v>0.1157</c:v>
                </c:pt>
                <c:pt idx="22">
                  <c:v>0.1135</c:v>
                </c:pt>
                <c:pt idx="23">
                  <c:v>0.1178</c:v>
                </c:pt>
                <c:pt idx="24">
                  <c:v>0.11600000000000001</c:v>
                </c:pt>
                <c:pt idx="25">
                  <c:v>0.11609999999999999</c:v>
                </c:pt>
                <c:pt idx="26">
                  <c:v>0.1183</c:v>
                </c:pt>
                <c:pt idx="27">
                  <c:v>0.1191</c:v>
                </c:pt>
                <c:pt idx="28">
                  <c:v>0.1181</c:v>
                </c:pt>
                <c:pt idx="29">
                  <c:v>0.1143</c:v>
                </c:pt>
                <c:pt idx="30">
                  <c:v>0.114</c:v>
                </c:pt>
                <c:pt idx="31">
                  <c:v>0.11360000000000001</c:v>
                </c:pt>
                <c:pt idx="32">
                  <c:v>0.1143</c:v>
                </c:pt>
                <c:pt idx="33">
                  <c:v>0.1132</c:v>
                </c:pt>
                <c:pt idx="34">
                  <c:v>0.1147</c:v>
                </c:pt>
                <c:pt idx="35">
                  <c:v>0.1143</c:v>
                </c:pt>
                <c:pt idx="36">
                  <c:v>0.1133</c:v>
                </c:pt>
                <c:pt idx="37">
                  <c:v>0.1123</c:v>
                </c:pt>
                <c:pt idx="38">
                  <c:v>0.1111</c:v>
                </c:pt>
                <c:pt idx="39">
                  <c:v>0.1089</c:v>
                </c:pt>
                <c:pt idx="40">
                  <c:v>0.10829999999999999</c:v>
                </c:pt>
                <c:pt idx="41">
                  <c:v>0.10829999999999999</c:v>
                </c:pt>
                <c:pt idx="42">
                  <c:v>0.1071</c:v>
                </c:pt>
                <c:pt idx="43">
                  <c:v>0.10349999999999999</c:v>
                </c:pt>
                <c:pt idx="44">
                  <c:v>0.1031</c:v>
                </c:pt>
                <c:pt idx="45">
                  <c:v>9.9299999999999999E-2</c:v>
                </c:pt>
                <c:pt idx="46">
                  <c:v>9.5600000000000004E-2</c:v>
                </c:pt>
                <c:pt idx="47">
                  <c:v>9.2799999999999994E-2</c:v>
                </c:pt>
                <c:pt idx="48">
                  <c:v>8.9399999999999993E-2</c:v>
                </c:pt>
                <c:pt idx="49">
                  <c:v>8.5599999999999996E-2</c:v>
                </c:pt>
                <c:pt idx="50">
                  <c:v>8.3000000000000004E-2</c:v>
                </c:pt>
                <c:pt idx="51">
                  <c:v>7.9500000000000001E-2</c:v>
                </c:pt>
                <c:pt idx="52">
                  <c:v>7.8100000000000003E-2</c:v>
                </c:pt>
                <c:pt idx="53">
                  <c:v>7.5200000000000003E-2</c:v>
                </c:pt>
                <c:pt idx="54">
                  <c:v>7.3400000000000007E-2</c:v>
                </c:pt>
                <c:pt idx="55">
                  <c:v>7.1599999999999997E-2</c:v>
                </c:pt>
                <c:pt idx="56">
                  <c:v>7.2300000000000003E-2</c:v>
                </c:pt>
                <c:pt idx="57">
                  <c:v>7.0499999999999993E-2</c:v>
                </c:pt>
                <c:pt idx="58">
                  <c:v>7.0599999999999996E-2</c:v>
                </c:pt>
                <c:pt idx="59">
                  <c:v>7.1999999999999995E-2</c:v>
                </c:pt>
                <c:pt idx="60">
                  <c:v>7.2999999999999995E-2</c:v>
                </c:pt>
                <c:pt idx="61">
                  <c:v>7.3700000000000002E-2</c:v>
                </c:pt>
                <c:pt idx="62">
                  <c:v>7.5600000000000001E-2</c:v>
                </c:pt>
                <c:pt idx="63">
                  <c:v>7.6499999999999999E-2</c:v>
                </c:pt>
                <c:pt idx="64">
                  <c:v>7.8E-2</c:v>
                </c:pt>
                <c:pt idx="65">
                  <c:v>7.7399999999999997E-2</c:v>
                </c:pt>
                <c:pt idx="66">
                  <c:v>7.6100000000000001E-2</c:v>
                </c:pt>
                <c:pt idx="67">
                  <c:v>7.4999999999999997E-2</c:v>
                </c:pt>
                <c:pt idx="68">
                  <c:v>7.3499999999999996E-2</c:v>
                </c:pt>
                <c:pt idx="69">
                  <c:v>7.1400000000000005E-2</c:v>
                </c:pt>
                <c:pt idx="70">
                  <c:v>6.9699999999999998E-2</c:v>
                </c:pt>
                <c:pt idx="71">
                  <c:v>6.6900000000000001E-2</c:v>
                </c:pt>
                <c:pt idx="72">
                  <c:v>6.4600000000000005E-2</c:v>
                </c:pt>
                <c:pt idx="73">
                  <c:v>6.1400000000000003E-2</c:v>
                </c:pt>
                <c:pt idx="74">
                  <c:v>6.0900000000000003E-2</c:v>
                </c:pt>
                <c:pt idx="75">
                  <c:v>5.7700000000000001E-2</c:v>
                </c:pt>
                <c:pt idx="76">
                  <c:v>5.6000000000000001E-2</c:v>
                </c:pt>
                <c:pt idx="77">
                  <c:v>5.33E-2</c:v>
                </c:pt>
                <c:pt idx="78">
                  <c:v>5.11E-2</c:v>
                </c:pt>
                <c:pt idx="79">
                  <c:v>4.9700000000000001E-2</c:v>
                </c:pt>
                <c:pt idx="80">
                  <c:v>4.82E-2</c:v>
                </c:pt>
                <c:pt idx="81">
                  <c:v>4.6699999999999998E-2</c:v>
                </c:pt>
                <c:pt idx="82">
                  <c:v>4.65E-2</c:v>
                </c:pt>
                <c:pt idx="83">
                  <c:v>4.5699999999999998E-2</c:v>
                </c:pt>
                <c:pt idx="84">
                  <c:v>4.3200000000000002E-2</c:v>
                </c:pt>
                <c:pt idx="85">
                  <c:v>4.4299999999999999E-2</c:v>
                </c:pt>
                <c:pt idx="86">
                  <c:v>4.3299999999999998E-2</c:v>
                </c:pt>
                <c:pt idx="87">
                  <c:v>4.3499999999999997E-2</c:v>
                </c:pt>
                <c:pt idx="88">
                  <c:v>4.3400000000000001E-2</c:v>
                </c:pt>
                <c:pt idx="89">
                  <c:v>4.3099999999999999E-2</c:v>
                </c:pt>
                <c:pt idx="90">
                  <c:v>4.3200000000000002E-2</c:v>
                </c:pt>
                <c:pt idx="91">
                  <c:v>4.2999999999999997E-2</c:v>
                </c:pt>
                <c:pt idx="92">
                  <c:v>4.2200000000000001E-2</c:v>
                </c:pt>
                <c:pt idx="93">
                  <c:v>4.2700000000000002E-2</c:v>
                </c:pt>
                <c:pt idx="94">
                  <c:v>4.2799999999999998E-2</c:v>
                </c:pt>
                <c:pt idx="95">
                  <c:v>4.2500000000000003E-2</c:v>
                </c:pt>
                <c:pt idx="96">
                  <c:v>4.1799999999999997E-2</c:v>
                </c:pt>
                <c:pt idx="97">
                  <c:v>4.2700000000000002E-2</c:v>
                </c:pt>
                <c:pt idx="98">
                  <c:v>4.1799999999999997E-2</c:v>
                </c:pt>
                <c:pt idx="99">
                  <c:v>4.2200000000000001E-2</c:v>
                </c:pt>
                <c:pt idx="100">
                  <c:v>4.1000000000000002E-2</c:v>
                </c:pt>
                <c:pt idx="101">
                  <c:v>4.1300000000000003E-2</c:v>
                </c:pt>
                <c:pt idx="102">
                  <c:v>4.02E-2</c:v>
                </c:pt>
                <c:pt idx="103">
                  <c:v>4.0300000000000002E-2</c:v>
                </c:pt>
                <c:pt idx="104">
                  <c:v>3.8899999999999997E-2</c:v>
                </c:pt>
                <c:pt idx="105">
                  <c:v>3.8800000000000001E-2</c:v>
                </c:pt>
                <c:pt idx="106">
                  <c:v>3.8199999999999998E-2</c:v>
                </c:pt>
                <c:pt idx="107">
                  <c:v>3.7600000000000001E-2</c:v>
                </c:pt>
                <c:pt idx="108">
                  <c:v>3.73E-2</c:v>
                </c:pt>
                <c:pt idx="109">
                  <c:v>3.7600000000000001E-2</c:v>
                </c:pt>
                <c:pt idx="110">
                  <c:v>3.7199999999999997E-2</c:v>
                </c:pt>
                <c:pt idx="111">
                  <c:v>3.6900000000000002E-2</c:v>
                </c:pt>
                <c:pt idx="112">
                  <c:v>3.6499999999999998E-2</c:v>
                </c:pt>
                <c:pt idx="113">
                  <c:v>3.5900000000000001E-2</c:v>
                </c:pt>
                <c:pt idx="114">
                  <c:v>3.4799999999999998E-2</c:v>
                </c:pt>
                <c:pt idx="115">
                  <c:v>3.5400000000000001E-2</c:v>
                </c:pt>
                <c:pt idx="116">
                  <c:v>3.5000000000000003E-2</c:v>
                </c:pt>
                <c:pt idx="117">
                  <c:v>3.4700000000000002E-2</c:v>
                </c:pt>
                <c:pt idx="118">
                  <c:v>3.3700000000000001E-2</c:v>
                </c:pt>
                <c:pt idx="119">
                  <c:v>3.3599999999999998E-2</c:v>
                </c:pt>
                <c:pt idx="120">
                  <c:v>3.3000000000000002E-2</c:v>
                </c:pt>
                <c:pt idx="121">
                  <c:v>3.2099999999999997E-2</c:v>
                </c:pt>
                <c:pt idx="122">
                  <c:v>3.2399999999999998E-2</c:v>
                </c:pt>
                <c:pt idx="123">
                  <c:v>3.2599999999999997E-2</c:v>
                </c:pt>
                <c:pt idx="124">
                  <c:v>3.1300000000000001E-2</c:v>
                </c:pt>
                <c:pt idx="125">
                  <c:v>3.1399999999999997E-2</c:v>
                </c:pt>
                <c:pt idx="126">
                  <c:v>3.04E-2</c:v>
                </c:pt>
                <c:pt idx="127">
                  <c:v>2.93E-2</c:v>
                </c:pt>
                <c:pt idx="128">
                  <c:v>3.0599999999999999E-2</c:v>
                </c:pt>
                <c:pt idx="129">
                  <c:v>2.9399999999999999E-2</c:v>
                </c:pt>
                <c:pt idx="130">
                  <c:v>2.8400000000000002E-2</c:v>
                </c:pt>
                <c:pt idx="131">
                  <c:v>2.9000000000000001E-2</c:v>
                </c:pt>
                <c:pt idx="132">
                  <c:v>2.9499999999999998E-2</c:v>
                </c:pt>
                <c:pt idx="133">
                  <c:v>2.87E-2</c:v>
                </c:pt>
                <c:pt idx="134">
                  <c:v>2.9000000000000001E-2</c:v>
                </c:pt>
                <c:pt idx="135">
                  <c:v>2.9700000000000001E-2</c:v>
                </c:pt>
                <c:pt idx="136">
                  <c:v>2.9399999999999999E-2</c:v>
                </c:pt>
                <c:pt idx="137">
                  <c:v>2.7799999999999998E-2</c:v>
                </c:pt>
                <c:pt idx="138">
                  <c:v>2.7400000000000001E-2</c:v>
                </c:pt>
                <c:pt idx="139">
                  <c:v>2.69E-2</c:v>
                </c:pt>
                <c:pt idx="140">
                  <c:v>2.69E-2</c:v>
                </c:pt>
                <c:pt idx="141">
                  <c:v>2.6499999999999999E-2</c:v>
                </c:pt>
                <c:pt idx="142">
                  <c:v>2.6700000000000002E-2</c:v>
                </c:pt>
                <c:pt idx="143">
                  <c:v>2.7199999999999998E-2</c:v>
                </c:pt>
                <c:pt idx="144">
                  <c:v>2.76E-2</c:v>
                </c:pt>
                <c:pt idx="145">
                  <c:v>2.6700000000000002E-2</c:v>
                </c:pt>
                <c:pt idx="146">
                  <c:v>2.8500000000000001E-2</c:v>
                </c:pt>
                <c:pt idx="147">
                  <c:v>2.8199999999999999E-2</c:v>
                </c:pt>
                <c:pt idx="148">
                  <c:v>2.7799999999999998E-2</c:v>
                </c:pt>
                <c:pt idx="149">
                  <c:v>2.81E-2</c:v>
                </c:pt>
                <c:pt idx="150">
                  <c:v>2.9000000000000001E-2</c:v>
                </c:pt>
                <c:pt idx="151">
                  <c:v>2.9100000000000001E-2</c:v>
                </c:pt>
                <c:pt idx="152">
                  <c:v>2.9600000000000001E-2</c:v>
                </c:pt>
                <c:pt idx="153">
                  <c:v>2.93E-2</c:v>
                </c:pt>
                <c:pt idx="154">
                  <c:v>2.9700000000000001E-2</c:v>
                </c:pt>
                <c:pt idx="155">
                  <c:v>2.98E-2</c:v>
                </c:pt>
                <c:pt idx="156">
                  <c:v>3.0499999999999999E-2</c:v>
                </c:pt>
                <c:pt idx="157">
                  <c:v>3.0700000000000002E-2</c:v>
                </c:pt>
                <c:pt idx="158">
                  <c:v>3.1800000000000002E-2</c:v>
                </c:pt>
                <c:pt idx="159">
                  <c:v>3.09E-2</c:v>
                </c:pt>
                <c:pt idx="160">
                  <c:v>3.1899999999999998E-2</c:v>
                </c:pt>
                <c:pt idx="161">
                  <c:v>3.2800000000000003E-2</c:v>
                </c:pt>
                <c:pt idx="162">
                  <c:v>3.4000000000000002E-2</c:v>
                </c:pt>
                <c:pt idx="163">
                  <c:v>3.3799999999999997E-2</c:v>
                </c:pt>
                <c:pt idx="164">
                  <c:v>3.56E-2</c:v>
                </c:pt>
                <c:pt idx="165">
                  <c:v>3.5999999999999997E-2</c:v>
                </c:pt>
                <c:pt idx="166">
                  <c:v>3.6900000000000002E-2</c:v>
                </c:pt>
                <c:pt idx="167">
                  <c:v>3.7600000000000001E-2</c:v>
                </c:pt>
                <c:pt idx="168">
                  <c:v>3.8100000000000002E-2</c:v>
                </c:pt>
                <c:pt idx="169">
                  <c:v>3.9100000000000003E-2</c:v>
                </c:pt>
                <c:pt idx="170">
                  <c:v>0.04</c:v>
                </c:pt>
                <c:pt idx="171">
                  <c:v>4.1300000000000003E-2</c:v>
                </c:pt>
                <c:pt idx="172">
                  <c:v>4.2999999999999997E-2</c:v>
                </c:pt>
                <c:pt idx="173">
                  <c:v>4.4699999999999997E-2</c:v>
                </c:pt>
                <c:pt idx="174">
                  <c:v>4.6899999999999997E-2</c:v>
                </c:pt>
                <c:pt idx="175">
                  <c:v>4.8099999999999997E-2</c:v>
                </c:pt>
                <c:pt idx="176">
                  <c:v>5.11E-2</c:v>
                </c:pt>
                <c:pt idx="177">
                  <c:v>5.1999999999999998E-2</c:v>
                </c:pt>
                <c:pt idx="178">
                  <c:v>5.5E-2</c:v>
                </c:pt>
                <c:pt idx="179">
                  <c:v>5.6300000000000003E-2</c:v>
                </c:pt>
                <c:pt idx="180">
                  <c:v>5.9200000000000003E-2</c:v>
                </c:pt>
                <c:pt idx="181">
                  <c:v>6.08E-2</c:v>
                </c:pt>
                <c:pt idx="182">
                  <c:v>6.3700000000000007E-2</c:v>
                </c:pt>
                <c:pt idx="183">
                  <c:v>6.5299999999999997E-2</c:v>
                </c:pt>
                <c:pt idx="184">
                  <c:v>6.7900000000000002E-2</c:v>
                </c:pt>
                <c:pt idx="185">
                  <c:v>7.0699999999999999E-2</c:v>
                </c:pt>
                <c:pt idx="186">
                  <c:v>7.2499999999999995E-2</c:v>
                </c:pt>
                <c:pt idx="187">
                  <c:v>7.4200000000000002E-2</c:v>
                </c:pt>
                <c:pt idx="188">
                  <c:v>7.7299999999999994E-2</c:v>
                </c:pt>
                <c:pt idx="189">
                  <c:v>7.8299999999999995E-2</c:v>
                </c:pt>
                <c:pt idx="190">
                  <c:v>8.09E-2</c:v>
                </c:pt>
                <c:pt idx="191">
                  <c:v>8.2900000000000001E-2</c:v>
                </c:pt>
                <c:pt idx="192">
                  <c:v>8.5800000000000001E-2</c:v>
                </c:pt>
                <c:pt idx="193">
                  <c:v>8.7599999999999997E-2</c:v>
                </c:pt>
                <c:pt idx="194">
                  <c:v>9.0700000000000003E-2</c:v>
                </c:pt>
                <c:pt idx="195">
                  <c:v>9.3100000000000002E-2</c:v>
                </c:pt>
                <c:pt idx="196">
                  <c:v>9.7199999999999995E-2</c:v>
                </c:pt>
                <c:pt idx="197">
                  <c:v>9.9500000000000005E-2</c:v>
                </c:pt>
                <c:pt idx="198">
                  <c:v>0.104</c:v>
                </c:pt>
                <c:pt idx="199">
                  <c:v>0.1085</c:v>
                </c:pt>
                <c:pt idx="200">
                  <c:v>0.113</c:v>
                </c:pt>
                <c:pt idx="201">
                  <c:v>0.1177</c:v>
                </c:pt>
                <c:pt idx="202">
                  <c:v>0.1245</c:v>
                </c:pt>
                <c:pt idx="203">
                  <c:v>0.13109999999999999</c:v>
                </c:pt>
                <c:pt idx="204">
                  <c:v>0.1384</c:v>
                </c:pt>
                <c:pt idx="205">
                  <c:v>0.1464</c:v>
                </c:pt>
                <c:pt idx="206">
                  <c:v>0.15509999999999999</c:v>
                </c:pt>
                <c:pt idx="207">
                  <c:v>0.1643</c:v>
                </c:pt>
                <c:pt idx="208">
                  <c:v>0.17399999999999999</c:v>
                </c:pt>
                <c:pt idx="209">
                  <c:v>0.18459999999999999</c:v>
                </c:pt>
                <c:pt idx="210">
                  <c:v>0.19539999999999999</c:v>
                </c:pt>
                <c:pt idx="211">
                  <c:v>0.20699999999999999</c:v>
                </c:pt>
                <c:pt idx="212">
                  <c:v>0.219</c:v>
                </c:pt>
                <c:pt idx="213">
                  <c:v>0.2301</c:v>
                </c:pt>
                <c:pt idx="214">
                  <c:v>0.24299999999999999</c:v>
                </c:pt>
                <c:pt idx="215">
                  <c:v>0.25469999999999998</c:v>
                </c:pt>
                <c:pt idx="216">
                  <c:v>0.2666</c:v>
                </c:pt>
                <c:pt idx="217">
                  <c:v>0.27679999999999999</c:v>
                </c:pt>
                <c:pt idx="218">
                  <c:v>0.2883</c:v>
                </c:pt>
                <c:pt idx="219">
                  <c:v>0.29659999999999997</c:v>
                </c:pt>
                <c:pt idx="220">
                  <c:v>0.30520000000000003</c:v>
                </c:pt>
                <c:pt idx="221">
                  <c:v>0.31259999999999999</c:v>
                </c:pt>
                <c:pt idx="222">
                  <c:v>0.31900000000000001</c:v>
                </c:pt>
                <c:pt idx="223">
                  <c:v>0.32290000000000002</c:v>
                </c:pt>
                <c:pt idx="224">
                  <c:v>0.3261</c:v>
                </c:pt>
                <c:pt idx="225">
                  <c:v>0.32800000000000001</c:v>
                </c:pt>
                <c:pt idx="226">
                  <c:v>0.32840000000000003</c:v>
                </c:pt>
                <c:pt idx="227">
                  <c:v>0.3276</c:v>
                </c:pt>
                <c:pt idx="228">
                  <c:v>0.32700000000000001</c:v>
                </c:pt>
                <c:pt idx="229">
                  <c:v>0.32569999999999999</c:v>
                </c:pt>
                <c:pt idx="230">
                  <c:v>0.3246</c:v>
                </c:pt>
                <c:pt idx="231">
                  <c:v>0.3231</c:v>
                </c:pt>
                <c:pt idx="232">
                  <c:v>0.32369999999999999</c:v>
                </c:pt>
                <c:pt idx="233">
                  <c:v>0.32479999999999998</c:v>
                </c:pt>
                <c:pt idx="234">
                  <c:v>0.3271</c:v>
                </c:pt>
                <c:pt idx="235">
                  <c:v>0.33079999999999998</c:v>
                </c:pt>
                <c:pt idx="236">
                  <c:v>0.33679999999999999</c:v>
                </c:pt>
                <c:pt idx="237">
                  <c:v>0.34399999999999997</c:v>
                </c:pt>
                <c:pt idx="238">
                  <c:v>0.3548</c:v>
                </c:pt>
                <c:pt idx="239">
                  <c:v>0.3664</c:v>
                </c:pt>
                <c:pt idx="240">
                  <c:v>0.38119999999999998</c:v>
                </c:pt>
                <c:pt idx="241">
                  <c:v>0.39700000000000002</c:v>
                </c:pt>
                <c:pt idx="242">
                  <c:v>0.41739999999999999</c:v>
                </c:pt>
                <c:pt idx="243">
                  <c:v>0.43890000000000001</c:v>
                </c:pt>
                <c:pt idx="244">
                  <c:v>0.46439999999999998</c:v>
                </c:pt>
                <c:pt idx="245">
                  <c:v>0.49059999999999998</c:v>
                </c:pt>
                <c:pt idx="246">
                  <c:v>0.52090000000000003</c:v>
                </c:pt>
                <c:pt idx="247">
                  <c:v>0.55189999999999995</c:v>
                </c:pt>
                <c:pt idx="248">
                  <c:v>0.58779999999999999</c:v>
                </c:pt>
                <c:pt idx="249">
                  <c:v>0.62360000000000004</c:v>
                </c:pt>
                <c:pt idx="250">
                  <c:v>0.66339999999999999</c:v>
                </c:pt>
                <c:pt idx="251">
                  <c:v>0.70320000000000005</c:v>
                </c:pt>
                <c:pt idx="252">
                  <c:v>0.74439999999999995</c:v>
                </c:pt>
                <c:pt idx="253">
                  <c:v>0.78439999999999999</c:v>
                </c:pt>
                <c:pt idx="254">
                  <c:v>0.82489999999999997</c:v>
                </c:pt>
                <c:pt idx="255">
                  <c:v>0.86309999999999998</c:v>
                </c:pt>
                <c:pt idx="256">
                  <c:v>0.89890000000000003</c:v>
                </c:pt>
                <c:pt idx="257">
                  <c:v>0.93030000000000002</c:v>
                </c:pt>
                <c:pt idx="258">
                  <c:v>0.95640000000000003</c:v>
                </c:pt>
                <c:pt idx="259">
                  <c:v>0.97750000000000004</c:v>
                </c:pt>
                <c:pt idx="260">
                  <c:v>0.99209999999999998</c:v>
                </c:pt>
                <c:pt idx="261">
                  <c:v>1</c:v>
                </c:pt>
                <c:pt idx="262">
                  <c:v>0.99950000000000006</c:v>
                </c:pt>
                <c:pt idx="263">
                  <c:v>0.99239999999999995</c:v>
                </c:pt>
                <c:pt idx="264">
                  <c:v>0.97709999999999997</c:v>
                </c:pt>
                <c:pt idx="265">
                  <c:v>0.95479999999999998</c:v>
                </c:pt>
                <c:pt idx="266">
                  <c:v>0.9254</c:v>
                </c:pt>
                <c:pt idx="267">
                  <c:v>0.89</c:v>
                </c:pt>
                <c:pt idx="268">
                  <c:v>0.84909999999999997</c:v>
                </c:pt>
                <c:pt idx="269">
                  <c:v>0.80359999999999998</c:v>
                </c:pt>
                <c:pt idx="270">
                  <c:v>0.75470000000000004</c:v>
                </c:pt>
                <c:pt idx="271">
                  <c:v>0.70469999999999999</c:v>
                </c:pt>
                <c:pt idx="272">
                  <c:v>0.65229999999999999</c:v>
                </c:pt>
                <c:pt idx="273">
                  <c:v>0.6</c:v>
                </c:pt>
                <c:pt idx="274">
                  <c:v>0.54710000000000003</c:v>
                </c:pt>
                <c:pt idx="275">
                  <c:v>0.49690000000000001</c:v>
                </c:pt>
                <c:pt idx="276">
                  <c:v>0.44750000000000001</c:v>
                </c:pt>
                <c:pt idx="277">
                  <c:v>0.40150000000000002</c:v>
                </c:pt>
                <c:pt idx="278">
                  <c:v>0.35770000000000002</c:v>
                </c:pt>
                <c:pt idx="279">
                  <c:v>0.31669999999999998</c:v>
                </c:pt>
                <c:pt idx="280">
                  <c:v>0.2782</c:v>
                </c:pt>
                <c:pt idx="281">
                  <c:v>0.24360000000000001</c:v>
                </c:pt>
                <c:pt idx="282">
                  <c:v>0.2132</c:v>
                </c:pt>
                <c:pt idx="283">
                  <c:v>0.18629999999999999</c:v>
                </c:pt>
                <c:pt idx="284">
                  <c:v>0.1618</c:v>
                </c:pt>
                <c:pt idx="285">
                  <c:v>0.1406</c:v>
                </c:pt>
                <c:pt idx="286">
                  <c:v>0.12239999999999999</c:v>
                </c:pt>
                <c:pt idx="287">
                  <c:v>0.1067</c:v>
                </c:pt>
                <c:pt idx="288">
                  <c:v>9.3200000000000005E-2</c:v>
                </c:pt>
                <c:pt idx="289">
                  <c:v>8.14E-2</c:v>
                </c:pt>
                <c:pt idx="290">
                  <c:v>7.0800000000000002E-2</c:v>
                </c:pt>
                <c:pt idx="291">
                  <c:v>6.25E-2</c:v>
                </c:pt>
                <c:pt idx="292">
                  <c:v>5.5300000000000002E-2</c:v>
                </c:pt>
                <c:pt idx="293">
                  <c:v>4.9200000000000001E-2</c:v>
                </c:pt>
                <c:pt idx="294">
                  <c:v>4.3900000000000002E-2</c:v>
                </c:pt>
                <c:pt idx="295">
                  <c:v>3.9600000000000003E-2</c:v>
                </c:pt>
                <c:pt idx="296">
                  <c:v>3.5200000000000002E-2</c:v>
                </c:pt>
                <c:pt idx="297">
                  <c:v>3.2300000000000002E-2</c:v>
                </c:pt>
                <c:pt idx="298">
                  <c:v>2.9499999999999998E-2</c:v>
                </c:pt>
                <c:pt idx="299">
                  <c:v>2.6800000000000001E-2</c:v>
                </c:pt>
                <c:pt idx="300">
                  <c:v>2.53E-2</c:v>
                </c:pt>
                <c:pt idx="301">
                  <c:v>2.3699999999999999E-2</c:v>
                </c:pt>
                <c:pt idx="302">
                  <c:v>2.2499999999999999E-2</c:v>
                </c:pt>
                <c:pt idx="303">
                  <c:v>2.07E-2</c:v>
                </c:pt>
                <c:pt idx="304">
                  <c:v>2.0500000000000001E-2</c:v>
                </c:pt>
                <c:pt idx="305">
                  <c:v>1.9199999999999998E-2</c:v>
                </c:pt>
                <c:pt idx="306">
                  <c:v>1.9199999999999998E-2</c:v>
                </c:pt>
                <c:pt idx="307">
                  <c:v>1.7999999999999999E-2</c:v>
                </c:pt>
                <c:pt idx="308">
                  <c:v>1.7500000000000002E-2</c:v>
                </c:pt>
                <c:pt idx="309">
                  <c:v>1.6899999999999998E-2</c:v>
                </c:pt>
                <c:pt idx="310">
                  <c:v>1.6299999999999999E-2</c:v>
                </c:pt>
                <c:pt idx="311">
                  <c:v>1.5800000000000002E-2</c:v>
                </c:pt>
                <c:pt idx="312">
                  <c:v>1.5800000000000002E-2</c:v>
                </c:pt>
                <c:pt idx="313">
                  <c:v>1.54E-2</c:v>
                </c:pt>
                <c:pt idx="314">
                  <c:v>1.4800000000000001E-2</c:v>
                </c:pt>
                <c:pt idx="315">
                  <c:v>1.4500000000000001E-2</c:v>
                </c:pt>
                <c:pt idx="316">
                  <c:v>1.5100000000000001E-2</c:v>
                </c:pt>
                <c:pt idx="317">
                  <c:v>1.4999999999999999E-2</c:v>
                </c:pt>
                <c:pt idx="318">
                  <c:v>1.4200000000000001E-2</c:v>
                </c:pt>
                <c:pt idx="319">
                  <c:v>1.4E-2</c:v>
                </c:pt>
                <c:pt idx="320">
                  <c:v>1.41E-2</c:v>
                </c:pt>
                <c:pt idx="321">
                  <c:v>1.43E-2</c:v>
                </c:pt>
                <c:pt idx="322">
                  <c:v>1.41E-2</c:v>
                </c:pt>
                <c:pt idx="323">
                  <c:v>1.4500000000000001E-2</c:v>
                </c:pt>
                <c:pt idx="324">
                  <c:v>1.3899999999999999E-2</c:v>
                </c:pt>
                <c:pt idx="325">
                  <c:v>1.4E-2</c:v>
                </c:pt>
                <c:pt idx="326">
                  <c:v>1.35E-2</c:v>
                </c:pt>
                <c:pt idx="327">
                  <c:v>1.35E-2</c:v>
                </c:pt>
                <c:pt idx="328">
                  <c:v>1.35E-2</c:v>
                </c:pt>
                <c:pt idx="329">
                  <c:v>1.3299999999999999E-2</c:v>
                </c:pt>
                <c:pt idx="330">
                  <c:v>1.32E-2</c:v>
                </c:pt>
                <c:pt idx="331">
                  <c:v>1.2500000000000001E-2</c:v>
                </c:pt>
                <c:pt idx="332">
                  <c:v>1.29E-2</c:v>
                </c:pt>
                <c:pt idx="333">
                  <c:v>1.3100000000000001E-2</c:v>
                </c:pt>
                <c:pt idx="334">
                  <c:v>1.29E-2</c:v>
                </c:pt>
                <c:pt idx="335">
                  <c:v>1.2999999999999999E-2</c:v>
                </c:pt>
                <c:pt idx="336">
                  <c:v>1.32E-2</c:v>
                </c:pt>
                <c:pt idx="337">
                  <c:v>1.2999999999999999E-2</c:v>
                </c:pt>
                <c:pt idx="338">
                  <c:v>1.2999999999999999E-2</c:v>
                </c:pt>
                <c:pt idx="339">
                  <c:v>1.26E-2</c:v>
                </c:pt>
                <c:pt idx="340">
                  <c:v>1.2800000000000001E-2</c:v>
                </c:pt>
                <c:pt idx="341">
                  <c:v>1.32E-2</c:v>
                </c:pt>
                <c:pt idx="342">
                  <c:v>1.2699999999999999E-2</c:v>
                </c:pt>
                <c:pt idx="343">
                  <c:v>1.2200000000000001E-2</c:v>
                </c:pt>
                <c:pt idx="344">
                  <c:v>1.26E-2</c:v>
                </c:pt>
                <c:pt idx="345">
                  <c:v>1.26E-2</c:v>
                </c:pt>
                <c:pt idx="346">
                  <c:v>1.2699999999999999E-2</c:v>
                </c:pt>
                <c:pt idx="347">
                  <c:v>1.23E-2</c:v>
                </c:pt>
                <c:pt idx="348">
                  <c:v>1.32E-2</c:v>
                </c:pt>
                <c:pt idx="349">
                  <c:v>1.3100000000000001E-2</c:v>
                </c:pt>
                <c:pt idx="350">
                  <c:v>1.2800000000000001E-2</c:v>
                </c:pt>
                <c:pt idx="351">
                  <c:v>1.26E-2</c:v>
                </c:pt>
                <c:pt idx="352">
                  <c:v>1.2800000000000001E-2</c:v>
                </c:pt>
                <c:pt idx="353">
                  <c:v>1.3100000000000001E-2</c:v>
                </c:pt>
                <c:pt idx="354">
                  <c:v>1.2500000000000001E-2</c:v>
                </c:pt>
                <c:pt idx="355">
                  <c:v>1.29E-2</c:v>
                </c:pt>
                <c:pt idx="356">
                  <c:v>1.2699999999999999E-2</c:v>
                </c:pt>
                <c:pt idx="357">
                  <c:v>1.2699999999999999E-2</c:v>
                </c:pt>
                <c:pt idx="358">
                  <c:v>1.2800000000000001E-2</c:v>
                </c:pt>
                <c:pt idx="359">
                  <c:v>1.24E-2</c:v>
                </c:pt>
                <c:pt idx="360">
                  <c:v>1.2800000000000001E-2</c:v>
                </c:pt>
                <c:pt idx="361">
                  <c:v>1.24E-2</c:v>
                </c:pt>
                <c:pt idx="362">
                  <c:v>1.2699999999999999E-2</c:v>
                </c:pt>
                <c:pt idx="363">
                  <c:v>1.2500000000000001E-2</c:v>
                </c:pt>
                <c:pt idx="364">
                  <c:v>1.2800000000000001E-2</c:v>
                </c:pt>
                <c:pt idx="365">
                  <c:v>1.2699999999999999E-2</c:v>
                </c:pt>
                <c:pt idx="366">
                  <c:v>1.24E-2</c:v>
                </c:pt>
                <c:pt idx="367">
                  <c:v>1.3299999999999999E-2</c:v>
                </c:pt>
                <c:pt idx="368">
                  <c:v>1.3100000000000001E-2</c:v>
                </c:pt>
                <c:pt idx="369">
                  <c:v>1.2699999999999999E-2</c:v>
                </c:pt>
                <c:pt idx="370">
                  <c:v>1.2800000000000001E-2</c:v>
                </c:pt>
                <c:pt idx="371">
                  <c:v>1.29E-2</c:v>
                </c:pt>
                <c:pt idx="372">
                  <c:v>1.24E-2</c:v>
                </c:pt>
                <c:pt idx="373">
                  <c:v>1.23E-2</c:v>
                </c:pt>
                <c:pt idx="374">
                  <c:v>1.2E-2</c:v>
                </c:pt>
                <c:pt idx="375">
                  <c:v>1.2800000000000001E-2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excitation!$M$1</c:f>
              <c:strCache>
                <c:ptCount val="1"/>
                <c:pt idx="0">
                  <c:v>TRITC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excitation!$M$2:$M$577</c:f>
              <c:numCache>
                <c:formatCode>General</c:formatCode>
                <c:ptCount val="576"/>
                <c:pt idx="150">
                  <c:v>1.66E-2</c:v>
                </c:pt>
                <c:pt idx="151">
                  <c:v>1.7399999999999999E-2</c:v>
                </c:pt>
                <c:pt idx="152">
                  <c:v>1.7999999999999999E-2</c:v>
                </c:pt>
                <c:pt idx="153">
                  <c:v>1.83E-2</c:v>
                </c:pt>
                <c:pt idx="154">
                  <c:v>1.89E-2</c:v>
                </c:pt>
                <c:pt idx="155">
                  <c:v>1.9300000000000001E-2</c:v>
                </c:pt>
                <c:pt idx="156">
                  <c:v>0.02</c:v>
                </c:pt>
                <c:pt idx="157">
                  <c:v>2.12E-2</c:v>
                </c:pt>
                <c:pt idx="158">
                  <c:v>2.2100000000000002E-2</c:v>
                </c:pt>
                <c:pt idx="159">
                  <c:v>2.29E-2</c:v>
                </c:pt>
                <c:pt idx="160">
                  <c:v>2.3400000000000001E-2</c:v>
                </c:pt>
                <c:pt idx="161">
                  <c:v>2.46E-2</c:v>
                </c:pt>
                <c:pt idx="162">
                  <c:v>2.64E-2</c:v>
                </c:pt>
                <c:pt idx="163">
                  <c:v>2.76E-2</c:v>
                </c:pt>
                <c:pt idx="164">
                  <c:v>2.8899999999999999E-2</c:v>
                </c:pt>
                <c:pt idx="165">
                  <c:v>3.0700000000000002E-2</c:v>
                </c:pt>
                <c:pt idx="166">
                  <c:v>3.3000000000000002E-2</c:v>
                </c:pt>
                <c:pt idx="167">
                  <c:v>3.56E-2</c:v>
                </c:pt>
                <c:pt idx="168">
                  <c:v>3.8199999999999998E-2</c:v>
                </c:pt>
                <c:pt idx="169">
                  <c:v>4.0300000000000002E-2</c:v>
                </c:pt>
                <c:pt idx="170">
                  <c:v>4.3499999999999997E-2</c:v>
                </c:pt>
                <c:pt idx="171">
                  <c:v>4.5199999999999997E-2</c:v>
                </c:pt>
                <c:pt idx="172">
                  <c:v>4.8599999999999997E-2</c:v>
                </c:pt>
                <c:pt idx="173">
                  <c:v>5.0900000000000001E-2</c:v>
                </c:pt>
                <c:pt idx="174">
                  <c:v>5.3900000000000003E-2</c:v>
                </c:pt>
                <c:pt idx="175">
                  <c:v>5.6099999999999997E-2</c:v>
                </c:pt>
                <c:pt idx="176">
                  <c:v>5.8200000000000002E-2</c:v>
                </c:pt>
                <c:pt idx="177">
                  <c:v>6.0999999999999999E-2</c:v>
                </c:pt>
                <c:pt idx="178">
                  <c:v>6.4399999999999999E-2</c:v>
                </c:pt>
                <c:pt idx="179">
                  <c:v>6.7500000000000004E-2</c:v>
                </c:pt>
                <c:pt idx="180">
                  <c:v>7.0800000000000002E-2</c:v>
                </c:pt>
                <c:pt idx="181">
                  <c:v>7.4099999999999999E-2</c:v>
                </c:pt>
                <c:pt idx="182">
                  <c:v>7.85E-2</c:v>
                </c:pt>
                <c:pt idx="183">
                  <c:v>8.3000000000000004E-2</c:v>
                </c:pt>
                <c:pt idx="184">
                  <c:v>8.7599999999999997E-2</c:v>
                </c:pt>
                <c:pt idx="185">
                  <c:v>9.06E-2</c:v>
                </c:pt>
                <c:pt idx="186">
                  <c:v>9.5600000000000004E-2</c:v>
                </c:pt>
                <c:pt idx="187">
                  <c:v>0.1004</c:v>
                </c:pt>
                <c:pt idx="188">
                  <c:v>0.1047</c:v>
                </c:pt>
                <c:pt idx="189">
                  <c:v>0.109</c:v>
                </c:pt>
                <c:pt idx="190">
                  <c:v>0.11509999999999999</c:v>
                </c:pt>
                <c:pt idx="191">
                  <c:v>0.1221</c:v>
                </c:pt>
                <c:pt idx="192">
                  <c:v>0.12770000000000001</c:v>
                </c:pt>
                <c:pt idx="193">
                  <c:v>0.13450000000000001</c:v>
                </c:pt>
                <c:pt idx="194">
                  <c:v>0.1419</c:v>
                </c:pt>
                <c:pt idx="195">
                  <c:v>0.14860000000000001</c:v>
                </c:pt>
                <c:pt idx="196">
                  <c:v>0.15579999999999999</c:v>
                </c:pt>
                <c:pt idx="197">
                  <c:v>0.16400000000000001</c:v>
                </c:pt>
                <c:pt idx="198">
                  <c:v>0.17369999999999999</c:v>
                </c:pt>
                <c:pt idx="199">
                  <c:v>0.18379999999999999</c:v>
                </c:pt>
                <c:pt idx="200">
                  <c:v>0.19370000000000001</c:v>
                </c:pt>
                <c:pt idx="201">
                  <c:v>0.20469999999999999</c:v>
                </c:pt>
                <c:pt idx="202">
                  <c:v>0.2137</c:v>
                </c:pt>
                <c:pt idx="203">
                  <c:v>0.22420000000000001</c:v>
                </c:pt>
                <c:pt idx="204">
                  <c:v>0.23580000000000001</c:v>
                </c:pt>
                <c:pt idx="205">
                  <c:v>0.24610000000000001</c:v>
                </c:pt>
                <c:pt idx="206">
                  <c:v>0.25609999999999999</c:v>
                </c:pt>
                <c:pt idx="207">
                  <c:v>0.26600000000000001</c:v>
                </c:pt>
                <c:pt idx="208">
                  <c:v>0.27789999999999998</c:v>
                </c:pt>
                <c:pt idx="209">
                  <c:v>0.28910000000000002</c:v>
                </c:pt>
                <c:pt idx="210">
                  <c:v>0.29870000000000002</c:v>
                </c:pt>
                <c:pt idx="211">
                  <c:v>0.30709999999999998</c:v>
                </c:pt>
                <c:pt idx="212">
                  <c:v>0.31330000000000002</c:v>
                </c:pt>
                <c:pt idx="213">
                  <c:v>0.32179999999999997</c:v>
                </c:pt>
                <c:pt idx="214">
                  <c:v>0.33189999999999997</c:v>
                </c:pt>
                <c:pt idx="215">
                  <c:v>0.33710000000000001</c:v>
                </c:pt>
                <c:pt idx="216">
                  <c:v>0.34429999999999999</c:v>
                </c:pt>
                <c:pt idx="217">
                  <c:v>0.35299999999999998</c:v>
                </c:pt>
                <c:pt idx="218">
                  <c:v>0.35780000000000001</c:v>
                </c:pt>
                <c:pt idx="219">
                  <c:v>0.36480000000000001</c:v>
                </c:pt>
                <c:pt idx="220">
                  <c:v>0.3705</c:v>
                </c:pt>
                <c:pt idx="221">
                  <c:v>0.3775</c:v>
                </c:pt>
                <c:pt idx="222">
                  <c:v>0.38390000000000002</c:v>
                </c:pt>
                <c:pt idx="223">
                  <c:v>0.39229999999999998</c:v>
                </c:pt>
                <c:pt idx="224">
                  <c:v>0.40260000000000001</c:v>
                </c:pt>
                <c:pt idx="225">
                  <c:v>0.41360000000000002</c:v>
                </c:pt>
                <c:pt idx="226">
                  <c:v>0.4249</c:v>
                </c:pt>
                <c:pt idx="227">
                  <c:v>0.43890000000000001</c:v>
                </c:pt>
                <c:pt idx="228">
                  <c:v>0.45179999999999998</c:v>
                </c:pt>
                <c:pt idx="229">
                  <c:v>0.46860000000000002</c:v>
                </c:pt>
                <c:pt idx="230">
                  <c:v>0.48520000000000002</c:v>
                </c:pt>
                <c:pt idx="231">
                  <c:v>0.50600000000000001</c:v>
                </c:pt>
                <c:pt idx="232">
                  <c:v>0.52600000000000002</c:v>
                </c:pt>
                <c:pt idx="233">
                  <c:v>0.55130000000000001</c:v>
                </c:pt>
                <c:pt idx="234">
                  <c:v>0.57550000000000001</c:v>
                </c:pt>
                <c:pt idx="235">
                  <c:v>0.60289999999999999</c:v>
                </c:pt>
                <c:pt idx="236">
                  <c:v>0.63029999999999997</c:v>
                </c:pt>
                <c:pt idx="237">
                  <c:v>0.66010000000000002</c:v>
                </c:pt>
                <c:pt idx="238">
                  <c:v>0.69130000000000003</c:v>
                </c:pt>
                <c:pt idx="239">
                  <c:v>0.7228</c:v>
                </c:pt>
                <c:pt idx="240">
                  <c:v>0.75249999999999995</c:v>
                </c:pt>
                <c:pt idx="241">
                  <c:v>0.78390000000000004</c:v>
                </c:pt>
                <c:pt idx="242">
                  <c:v>0.81379999999999997</c:v>
                </c:pt>
                <c:pt idx="243">
                  <c:v>0.84309999999999996</c:v>
                </c:pt>
                <c:pt idx="244">
                  <c:v>0.87370000000000003</c:v>
                </c:pt>
                <c:pt idx="245">
                  <c:v>0.89800000000000002</c:v>
                </c:pt>
                <c:pt idx="246">
                  <c:v>0.92210000000000003</c:v>
                </c:pt>
                <c:pt idx="247">
                  <c:v>0.94340000000000002</c:v>
                </c:pt>
                <c:pt idx="248">
                  <c:v>0.96030000000000004</c:v>
                </c:pt>
                <c:pt idx="249">
                  <c:v>0.97319999999999995</c:v>
                </c:pt>
                <c:pt idx="250">
                  <c:v>0.98399999999999999</c:v>
                </c:pt>
                <c:pt idx="251">
                  <c:v>0.99350000000000005</c:v>
                </c:pt>
                <c:pt idx="252">
                  <c:v>1</c:v>
                </c:pt>
                <c:pt idx="253">
                  <c:v>0.99360000000000004</c:v>
                </c:pt>
                <c:pt idx="254">
                  <c:v>0.98629999999999995</c:v>
                </c:pt>
                <c:pt idx="255">
                  <c:v>0.97719999999999996</c:v>
                </c:pt>
                <c:pt idx="256">
                  <c:v>0.95850000000000002</c:v>
                </c:pt>
                <c:pt idx="257">
                  <c:v>0.93979999999999997</c:v>
                </c:pt>
                <c:pt idx="258">
                  <c:v>0.91569999999999996</c:v>
                </c:pt>
                <c:pt idx="259">
                  <c:v>0.88519999999999999</c:v>
                </c:pt>
                <c:pt idx="260">
                  <c:v>0.84860000000000002</c:v>
                </c:pt>
                <c:pt idx="261">
                  <c:v>0.81630000000000003</c:v>
                </c:pt>
                <c:pt idx="262">
                  <c:v>0.77569999999999995</c:v>
                </c:pt>
                <c:pt idx="263">
                  <c:v>0.73470000000000002</c:v>
                </c:pt>
                <c:pt idx="264">
                  <c:v>0.69099999999999995</c:v>
                </c:pt>
                <c:pt idx="265">
                  <c:v>0.64539999999999997</c:v>
                </c:pt>
                <c:pt idx="266">
                  <c:v>0.60499999999999998</c:v>
                </c:pt>
                <c:pt idx="267">
                  <c:v>0.55940000000000001</c:v>
                </c:pt>
                <c:pt idx="268">
                  <c:v>0.51770000000000005</c:v>
                </c:pt>
                <c:pt idx="269">
                  <c:v>0.47439999999999999</c:v>
                </c:pt>
                <c:pt idx="270">
                  <c:v>0.43519999999999998</c:v>
                </c:pt>
                <c:pt idx="271">
                  <c:v>0.39750000000000002</c:v>
                </c:pt>
                <c:pt idx="272">
                  <c:v>0.35649999999999998</c:v>
                </c:pt>
                <c:pt idx="273">
                  <c:v>0.3165</c:v>
                </c:pt>
                <c:pt idx="274">
                  <c:v>0.28470000000000001</c:v>
                </c:pt>
                <c:pt idx="275">
                  <c:v>0.2571</c:v>
                </c:pt>
                <c:pt idx="276">
                  <c:v>0.2291</c:v>
                </c:pt>
                <c:pt idx="277">
                  <c:v>0.2051</c:v>
                </c:pt>
                <c:pt idx="278">
                  <c:v>0.18190000000000001</c:v>
                </c:pt>
                <c:pt idx="279">
                  <c:v>0.1605</c:v>
                </c:pt>
                <c:pt idx="280">
                  <c:v>0.1426</c:v>
                </c:pt>
                <c:pt idx="281">
                  <c:v>0.12470000000000001</c:v>
                </c:pt>
                <c:pt idx="282">
                  <c:v>0.1082</c:v>
                </c:pt>
                <c:pt idx="283">
                  <c:v>9.4899999999999998E-2</c:v>
                </c:pt>
                <c:pt idx="284">
                  <c:v>8.3500000000000005E-2</c:v>
                </c:pt>
                <c:pt idx="285">
                  <c:v>7.2599999999999998E-2</c:v>
                </c:pt>
                <c:pt idx="286">
                  <c:v>6.2300000000000001E-2</c:v>
                </c:pt>
                <c:pt idx="287">
                  <c:v>5.3100000000000001E-2</c:v>
                </c:pt>
                <c:pt idx="288">
                  <c:v>4.5499999999999999E-2</c:v>
                </c:pt>
                <c:pt idx="289">
                  <c:v>3.9100000000000003E-2</c:v>
                </c:pt>
                <c:pt idx="290">
                  <c:v>3.3399999999999999E-2</c:v>
                </c:pt>
                <c:pt idx="291">
                  <c:v>3.0099999999999998E-2</c:v>
                </c:pt>
                <c:pt idx="292">
                  <c:v>2.58E-2</c:v>
                </c:pt>
                <c:pt idx="293">
                  <c:v>2.3099999999999999E-2</c:v>
                </c:pt>
                <c:pt idx="294">
                  <c:v>1.9900000000000001E-2</c:v>
                </c:pt>
                <c:pt idx="295">
                  <c:v>1.7500000000000002E-2</c:v>
                </c:pt>
                <c:pt idx="296">
                  <c:v>1.5299999999999999E-2</c:v>
                </c:pt>
                <c:pt idx="297">
                  <c:v>1.35E-2</c:v>
                </c:pt>
                <c:pt idx="298">
                  <c:v>1.17E-2</c:v>
                </c:pt>
                <c:pt idx="299">
                  <c:v>1.06E-2</c:v>
                </c:pt>
                <c:pt idx="300">
                  <c:v>9.5999999999999992E-3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excitation!$N$1</c:f>
              <c:strCache>
                <c:ptCount val="1"/>
                <c:pt idx="0">
                  <c:v>Alexa 568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excitation!$N$2:$N$577</c:f>
              <c:numCache>
                <c:formatCode>General</c:formatCode>
                <c:ptCount val="576"/>
                <c:pt idx="0">
                  <c:v>0.1837</c:v>
                </c:pt>
                <c:pt idx="1">
                  <c:v>0.155</c:v>
                </c:pt>
                <c:pt idx="2">
                  <c:v>0.13120000000000001</c:v>
                </c:pt>
                <c:pt idx="3">
                  <c:v>0.1144</c:v>
                </c:pt>
                <c:pt idx="4">
                  <c:v>0.1</c:v>
                </c:pt>
                <c:pt idx="5">
                  <c:v>8.7999999999999995E-2</c:v>
                </c:pt>
                <c:pt idx="6">
                  <c:v>8.0199999999999994E-2</c:v>
                </c:pt>
                <c:pt idx="7">
                  <c:v>7.3899999999999993E-2</c:v>
                </c:pt>
                <c:pt idx="8">
                  <c:v>6.7100000000000007E-2</c:v>
                </c:pt>
                <c:pt idx="9">
                  <c:v>6.3500000000000001E-2</c:v>
                </c:pt>
                <c:pt idx="10">
                  <c:v>5.9200000000000003E-2</c:v>
                </c:pt>
                <c:pt idx="11">
                  <c:v>5.5199999999999999E-2</c:v>
                </c:pt>
                <c:pt idx="12">
                  <c:v>5.5100000000000003E-2</c:v>
                </c:pt>
                <c:pt idx="13">
                  <c:v>5.0799999999999998E-2</c:v>
                </c:pt>
                <c:pt idx="14">
                  <c:v>4.9399999999999999E-2</c:v>
                </c:pt>
                <c:pt idx="15">
                  <c:v>5.1299999999999998E-2</c:v>
                </c:pt>
                <c:pt idx="16">
                  <c:v>4.8099999999999997E-2</c:v>
                </c:pt>
                <c:pt idx="17">
                  <c:v>4.7E-2</c:v>
                </c:pt>
                <c:pt idx="18">
                  <c:v>4.7199999999999999E-2</c:v>
                </c:pt>
                <c:pt idx="19">
                  <c:v>4.8099999999999997E-2</c:v>
                </c:pt>
                <c:pt idx="20">
                  <c:v>4.7100000000000003E-2</c:v>
                </c:pt>
                <c:pt idx="21">
                  <c:v>4.8599999999999997E-2</c:v>
                </c:pt>
                <c:pt idx="22">
                  <c:v>4.87E-2</c:v>
                </c:pt>
                <c:pt idx="23">
                  <c:v>4.9099999999999998E-2</c:v>
                </c:pt>
                <c:pt idx="24">
                  <c:v>4.8099999999999997E-2</c:v>
                </c:pt>
                <c:pt idx="25">
                  <c:v>4.8000000000000001E-2</c:v>
                </c:pt>
                <c:pt idx="26">
                  <c:v>4.8300000000000003E-2</c:v>
                </c:pt>
                <c:pt idx="27">
                  <c:v>4.9500000000000002E-2</c:v>
                </c:pt>
                <c:pt idx="28">
                  <c:v>4.9200000000000001E-2</c:v>
                </c:pt>
                <c:pt idx="29">
                  <c:v>5.2400000000000002E-2</c:v>
                </c:pt>
                <c:pt idx="30">
                  <c:v>5.4199999999999998E-2</c:v>
                </c:pt>
                <c:pt idx="31">
                  <c:v>5.4899999999999997E-2</c:v>
                </c:pt>
                <c:pt idx="32">
                  <c:v>5.62E-2</c:v>
                </c:pt>
                <c:pt idx="33">
                  <c:v>5.9299999999999999E-2</c:v>
                </c:pt>
                <c:pt idx="34">
                  <c:v>5.8999999999999997E-2</c:v>
                </c:pt>
                <c:pt idx="35">
                  <c:v>6.0199999999999997E-2</c:v>
                </c:pt>
                <c:pt idx="36">
                  <c:v>6.3299999999999995E-2</c:v>
                </c:pt>
                <c:pt idx="37">
                  <c:v>6.4100000000000004E-2</c:v>
                </c:pt>
                <c:pt idx="38">
                  <c:v>6.54E-2</c:v>
                </c:pt>
                <c:pt idx="39">
                  <c:v>6.6799999999999998E-2</c:v>
                </c:pt>
                <c:pt idx="40">
                  <c:v>6.8400000000000002E-2</c:v>
                </c:pt>
                <c:pt idx="41">
                  <c:v>6.9199999999999998E-2</c:v>
                </c:pt>
                <c:pt idx="42">
                  <c:v>7.0400000000000004E-2</c:v>
                </c:pt>
                <c:pt idx="43">
                  <c:v>7.0999999999999994E-2</c:v>
                </c:pt>
                <c:pt idx="44">
                  <c:v>7.2300000000000003E-2</c:v>
                </c:pt>
                <c:pt idx="45">
                  <c:v>7.3300000000000004E-2</c:v>
                </c:pt>
                <c:pt idx="46">
                  <c:v>7.3800000000000004E-2</c:v>
                </c:pt>
                <c:pt idx="47">
                  <c:v>7.4499999999999997E-2</c:v>
                </c:pt>
                <c:pt idx="48">
                  <c:v>7.6600000000000001E-2</c:v>
                </c:pt>
                <c:pt idx="49">
                  <c:v>7.7499999999999999E-2</c:v>
                </c:pt>
                <c:pt idx="50">
                  <c:v>7.8399999999999997E-2</c:v>
                </c:pt>
                <c:pt idx="51">
                  <c:v>7.9899999999999999E-2</c:v>
                </c:pt>
                <c:pt idx="52">
                  <c:v>8.0699999999999994E-2</c:v>
                </c:pt>
                <c:pt idx="53">
                  <c:v>8.1299999999999997E-2</c:v>
                </c:pt>
                <c:pt idx="54">
                  <c:v>8.2199999999999995E-2</c:v>
                </c:pt>
                <c:pt idx="55">
                  <c:v>8.3299999999999999E-2</c:v>
                </c:pt>
                <c:pt idx="56">
                  <c:v>8.3900000000000002E-2</c:v>
                </c:pt>
                <c:pt idx="57">
                  <c:v>8.4500000000000006E-2</c:v>
                </c:pt>
                <c:pt idx="58">
                  <c:v>8.5300000000000001E-2</c:v>
                </c:pt>
                <c:pt idx="59">
                  <c:v>8.5599999999999996E-2</c:v>
                </c:pt>
                <c:pt idx="60">
                  <c:v>8.6800000000000002E-2</c:v>
                </c:pt>
                <c:pt idx="61">
                  <c:v>8.6900000000000005E-2</c:v>
                </c:pt>
                <c:pt idx="62">
                  <c:v>8.7499999999999994E-2</c:v>
                </c:pt>
                <c:pt idx="63">
                  <c:v>8.9399999999999993E-2</c:v>
                </c:pt>
                <c:pt idx="64">
                  <c:v>8.8999999999999996E-2</c:v>
                </c:pt>
                <c:pt idx="65">
                  <c:v>8.9899999999999994E-2</c:v>
                </c:pt>
                <c:pt idx="66">
                  <c:v>9.0499999999999997E-2</c:v>
                </c:pt>
                <c:pt idx="67">
                  <c:v>9.0999999999999998E-2</c:v>
                </c:pt>
                <c:pt idx="68">
                  <c:v>9.0800000000000006E-2</c:v>
                </c:pt>
                <c:pt idx="69">
                  <c:v>9.0499999999999997E-2</c:v>
                </c:pt>
                <c:pt idx="70">
                  <c:v>9.0499999999999997E-2</c:v>
                </c:pt>
                <c:pt idx="71">
                  <c:v>8.9899999999999994E-2</c:v>
                </c:pt>
                <c:pt idx="72">
                  <c:v>8.7499999999999994E-2</c:v>
                </c:pt>
                <c:pt idx="73">
                  <c:v>8.6099999999999996E-2</c:v>
                </c:pt>
                <c:pt idx="74">
                  <c:v>8.4400000000000003E-2</c:v>
                </c:pt>
                <c:pt idx="75">
                  <c:v>8.2900000000000001E-2</c:v>
                </c:pt>
                <c:pt idx="76">
                  <c:v>8.0500000000000002E-2</c:v>
                </c:pt>
                <c:pt idx="77">
                  <c:v>7.9500000000000001E-2</c:v>
                </c:pt>
                <c:pt idx="78">
                  <c:v>7.8600000000000003E-2</c:v>
                </c:pt>
                <c:pt idx="79">
                  <c:v>7.7399999999999997E-2</c:v>
                </c:pt>
                <c:pt idx="80">
                  <c:v>7.5499999999999998E-2</c:v>
                </c:pt>
                <c:pt idx="81">
                  <c:v>7.5999999999999998E-2</c:v>
                </c:pt>
                <c:pt idx="82">
                  <c:v>7.5600000000000001E-2</c:v>
                </c:pt>
                <c:pt idx="83">
                  <c:v>7.4200000000000002E-2</c:v>
                </c:pt>
                <c:pt idx="84">
                  <c:v>7.4800000000000005E-2</c:v>
                </c:pt>
                <c:pt idx="85">
                  <c:v>7.4300000000000005E-2</c:v>
                </c:pt>
                <c:pt idx="86">
                  <c:v>7.46E-2</c:v>
                </c:pt>
                <c:pt idx="87">
                  <c:v>7.3800000000000004E-2</c:v>
                </c:pt>
                <c:pt idx="88">
                  <c:v>7.3700000000000002E-2</c:v>
                </c:pt>
                <c:pt idx="89">
                  <c:v>7.2700000000000001E-2</c:v>
                </c:pt>
                <c:pt idx="90">
                  <c:v>7.2099999999999997E-2</c:v>
                </c:pt>
                <c:pt idx="91">
                  <c:v>7.0599999999999996E-2</c:v>
                </c:pt>
                <c:pt idx="92">
                  <c:v>6.9400000000000003E-2</c:v>
                </c:pt>
                <c:pt idx="93">
                  <c:v>6.7000000000000004E-2</c:v>
                </c:pt>
                <c:pt idx="94">
                  <c:v>6.5699999999999995E-2</c:v>
                </c:pt>
                <c:pt idx="95">
                  <c:v>6.2899999999999998E-2</c:v>
                </c:pt>
                <c:pt idx="96">
                  <c:v>6.0999999999999999E-2</c:v>
                </c:pt>
                <c:pt idx="97">
                  <c:v>5.8299999999999998E-2</c:v>
                </c:pt>
                <c:pt idx="98">
                  <c:v>5.62E-2</c:v>
                </c:pt>
                <c:pt idx="99">
                  <c:v>5.3100000000000001E-2</c:v>
                </c:pt>
                <c:pt idx="100">
                  <c:v>5.0799999999999998E-2</c:v>
                </c:pt>
                <c:pt idx="101">
                  <c:v>4.7800000000000002E-2</c:v>
                </c:pt>
                <c:pt idx="102">
                  <c:v>4.5499999999999999E-2</c:v>
                </c:pt>
                <c:pt idx="103">
                  <c:v>4.3200000000000002E-2</c:v>
                </c:pt>
                <c:pt idx="104">
                  <c:v>4.0899999999999999E-2</c:v>
                </c:pt>
                <c:pt idx="105">
                  <c:v>3.8100000000000002E-2</c:v>
                </c:pt>
                <c:pt idx="106">
                  <c:v>3.6900000000000002E-2</c:v>
                </c:pt>
                <c:pt idx="107">
                  <c:v>3.4099999999999998E-2</c:v>
                </c:pt>
                <c:pt idx="108">
                  <c:v>3.1800000000000002E-2</c:v>
                </c:pt>
                <c:pt idx="109">
                  <c:v>2.9399999999999999E-2</c:v>
                </c:pt>
                <c:pt idx="110">
                  <c:v>2.75E-2</c:v>
                </c:pt>
                <c:pt idx="111">
                  <c:v>2.4899999999999999E-2</c:v>
                </c:pt>
                <c:pt idx="112">
                  <c:v>2.3699999999999999E-2</c:v>
                </c:pt>
                <c:pt idx="113">
                  <c:v>2.1700000000000001E-2</c:v>
                </c:pt>
                <c:pt idx="114">
                  <c:v>2.0199999999999999E-2</c:v>
                </c:pt>
                <c:pt idx="115">
                  <c:v>1.8499999999999999E-2</c:v>
                </c:pt>
                <c:pt idx="116">
                  <c:v>1.72E-2</c:v>
                </c:pt>
                <c:pt idx="117">
                  <c:v>1.5599999999999999E-2</c:v>
                </c:pt>
                <c:pt idx="118">
                  <c:v>1.4800000000000001E-2</c:v>
                </c:pt>
                <c:pt idx="119">
                  <c:v>1.2999999999999999E-2</c:v>
                </c:pt>
                <c:pt idx="120">
                  <c:v>1.2200000000000001E-2</c:v>
                </c:pt>
                <c:pt idx="121">
                  <c:v>1.11E-2</c:v>
                </c:pt>
                <c:pt idx="122">
                  <c:v>9.4999999999999998E-3</c:v>
                </c:pt>
                <c:pt idx="123">
                  <c:v>9.1999999999999998E-3</c:v>
                </c:pt>
                <c:pt idx="124">
                  <c:v>8.0999999999999996E-3</c:v>
                </c:pt>
                <c:pt idx="125">
                  <c:v>7.6E-3</c:v>
                </c:pt>
                <c:pt idx="126">
                  <c:v>6.4999999999999997E-3</c:v>
                </c:pt>
                <c:pt idx="127">
                  <c:v>6.7000000000000002E-3</c:v>
                </c:pt>
                <c:pt idx="128">
                  <c:v>5.1999999999999998E-3</c:v>
                </c:pt>
                <c:pt idx="129">
                  <c:v>6.1000000000000004E-3</c:v>
                </c:pt>
                <c:pt idx="130">
                  <c:v>4.5999999999999999E-3</c:v>
                </c:pt>
                <c:pt idx="131">
                  <c:v>3.8999999999999998E-3</c:v>
                </c:pt>
                <c:pt idx="132">
                  <c:v>3.5999999999999999E-3</c:v>
                </c:pt>
                <c:pt idx="133">
                  <c:v>3.5999999999999999E-3</c:v>
                </c:pt>
                <c:pt idx="134">
                  <c:v>2.5000000000000001E-3</c:v>
                </c:pt>
                <c:pt idx="135">
                  <c:v>3.3999999999999998E-3</c:v>
                </c:pt>
                <c:pt idx="136">
                  <c:v>3.2000000000000002E-3</c:v>
                </c:pt>
                <c:pt idx="137">
                  <c:v>3.0999999999999999E-3</c:v>
                </c:pt>
                <c:pt idx="138">
                  <c:v>2.3E-3</c:v>
                </c:pt>
                <c:pt idx="139">
                  <c:v>3.0000000000000001E-3</c:v>
                </c:pt>
                <c:pt idx="140">
                  <c:v>2.8999999999999998E-3</c:v>
                </c:pt>
                <c:pt idx="141">
                  <c:v>3.3E-3</c:v>
                </c:pt>
                <c:pt idx="142">
                  <c:v>2.5999999999999999E-3</c:v>
                </c:pt>
                <c:pt idx="143">
                  <c:v>2.5999999999999999E-3</c:v>
                </c:pt>
                <c:pt idx="144">
                  <c:v>2.3E-3</c:v>
                </c:pt>
                <c:pt idx="145">
                  <c:v>2.3999999999999998E-3</c:v>
                </c:pt>
                <c:pt idx="146">
                  <c:v>2.3E-3</c:v>
                </c:pt>
                <c:pt idx="147">
                  <c:v>2.3E-3</c:v>
                </c:pt>
                <c:pt idx="148">
                  <c:v>2.5000000000000001E-3</c:v>
                </c:pt>
                <c:pt idx="149">
                  <c:v>3.0000000000000001E-3</c:v>
                </c:pt>
                <c:pt idx="150">
                  <c:v>3.2000000000000002E-3</c:v>
                </c:pt>
                <c:pt idx="151">
                  <c:v>3.8E-3</c:v>
                </c:pt>
                <c:pt idx="152">
                  <c:v>4.0000000000000001E-3</c:v>
                </c:pt>
                <c:pt idx="153">
                  <c:v>4.7999999999999996E-3</c:v>
                </c:pt>
                <c:pt idx="154">
                  <c:v>5.0000000000000001E-3</c:v>
                </c:pt>
                <c:pt idx="155">
                  <c:v>5.7999999999999996E-3</c:v>
                </c:pt>
                <c:pt idx="156">
                  <c:v>5.7000000000000002E-3</c:v>
                </c:pt>
                <c:pt idx="157">
                  <c:v>6.4999999999999997E-3</c:v>
                </c:pt>
                <c:pt idx="158">
                  <c:v>6.6E-3</c:v>
                </c:pt>
                <c:pt idx="159">
                  <c:v>7.6E-3</c:v>
                </c:pt>
                <c:pt idx="160">
                  <c:v>7.7999999999999996E-3</c:v>
                </c:pt>
                <c:pt idx="161">
                  <c:v>8.8999999999999999E-3</c:v>
                </c:pt>
                <c:pt idx="162">
                  <c:v>9.5999999999999992E-3</c:v>
                </c:pt>
                <c:pt idx="163">
                  <c:v>1.06E-2</c:v>
                </c:pt>
                <c:pt idx="164">
                  <c:v>1.11E-2</c:v>
                </c:pt>
                <c:pt idx="165">
                  <c:v>1.18E-2</c:v>
                </c:pt>
                <c:pt idx="166">
                  <c:v>1.29E-2</c:v>
                </c:pt>
                <c:pt idx="167">
                  <c:v>1.4E-2</c:v>
                </c:pt>
                <c:pt idx="168">
                  <c:v>1.44E-2</c:v>
                </c:pt>
                <c:pt idx="169">
                  <c:v>1.5599999999999999E-2</c:v>
                </c:pt>
                <c:pt idx="170">
                  <c:v>1.7000000000000001E-2</c:v>
                </c:pt>
                <c:pt idx="171">
                  <c:v>1.7899999999999999E-2</c:v>
                </c:pt>
                <c:pt idx="172">
                  <c:v>1.9199999999999998E-2</c:v>
                </c:pt>
                <c:pt idx="173">
                  <c:v>2.0299999999999999E-2</c:v>
                </c:pt>
                <c:pt idx="174">
                  <c:v>2.1600000000000001E-2</c:v>
                </c:pt>
                <c:pt idx="175">
                  <c:v>2.24E-2</c:v>
                </c:pt>
                <c:pt idx="176">
                  <c:v>2.41E-2</c:v>
                </c:pt>
                <c:pt idx="177">
                  <c:v>2.53E-2</c:v>
                </c:pt>
                <c:pt idx="178">
                  <c:v>2.7400000000000001E-2</c:v>
                </c:pt>
                <c:pt idx="179">
                  <c:v>2.9399999999999999E-2</c:v>
                </c:pt>
                <c:pt idx="180">
                  <c:v>3.1199999999999999E-2</c:v>
                </c:pt>
                <c:pt idx="181">
                  <c:v>3.3700000000000001E-2</c:v>
                </c:pt>
                <c:pt idx="182">
                  <c:v>3.5700000000000003E-2</c:v>
                </c:pt>
                <c:pt idx="183">
                  <c:v>3.85E-2</c:v>
                </c:pt>
                <c:pt idx="184">
                  <c:v>4.1200000000000001E-2</c:v>
                </c:pt>
                <c:pt idx="185">
                  <c:v>4.3900000000000002E-2</c:v>
                </c:pt>
                <c:pt idx="186">
                  <c:v>4.6800000000000001E-2</c:v>
                </c:pt>
                <c:pt idx="187">
                  <c:v>4.99E-2</c:v>
                </c:pt>
                <c:pt idx="188">
                  <c:v>5.28E-2</c:v>
                </c:pt>
                <c:pt idx="189">
                  <c:v>5.6399999999999999E-2</c:v>
                </c:pt>
                <c:pt idx="190">
                  <c:v>5.9900000000000002E-2</c:v>
                </c:pt>
                <c:pt idx="191">
                  <c:v>6.3299999999999995E-2</c:v>
                </c:pt>
                <c:pt idx="192">
                  <c:v>6.7100000000000007E-2</c:v>
                </c:pt>
                <c:pt idx="193">
                  <c:v>7.0999999999999994E-2</c:v>
                </c:pt>
                <c:pt idx="194">
                  <c:v>7.4499999999999997E-2</c:v>
                </c:pt>
                <c:pt idx="195">
                  <c:v>7.85E-2</c:v>
                </c:pt>
                <c:pt idx="196">
                  <c:v>8.2699999999999996E-2</c:v>
                </c:pt>
                <c:pt idx="197">
                  <c:v>8.6499999999999994E-2</c:v>
                </c:pt>
                <c:pt idx="198">
                  <c:v>9.0499999999999997E-2</c:v>
                </c:pt>
                <c:pt idx="199">
                  <c:v>9.4500000000000001E-2</c:v>
                </c:pt>
                <c:pt idx="200">
                  <c:v>9.8199999999999996E-2</c:v>
                </c:pt>
                <c:pt idx="201">
                  <c:v>0.1022</c:v>
                </c:pt>
                <c:pt idx="202">
                  <c:v>0.106</c:v>
                </c:pt>
                <c:pt idx="203">
                  <c:v>0.1096</c:v>
                </c:pt>
                <c:pt idx="204">
                  <c:v>0.1139</c:v>
                </c:pt>
                <c:pt idx="205">
                  <c:v>0.11799999999999999</c:v>
                </c:pt>
                <c:pt idx="206">
                  <c:v>0.12230000000000001</c:v>
                </c:pt>
                <c:pt idx="207">
                  <c:v>0.1263</c:v>
                </c:pt>
                <c:pt idx="208">
                  <c:v>0.13150000000000001</c:v>
                </c:pt>
                <c:pt idx="209">
                  <c:v>0.1366</c:v>
                </c:pt>
                <c:pt idx="210">
                  <c:v>0.14169999999999999</c:v>
                </c:pt>
                <c:pt idx="211">
                  <c:v>0.14760000000000001</c:v>
                </c:pt>
                <c:pt idx="212">
                  <c:v>0.1537</c:v>
                </c:pt>
                <c:pt idx="213">
                  <c:v>0.16039999999999999</c:v>
                </c:pt>
                <c:pt idx="214">
                  <c:v>0.16850000000000001</c:v>
                </c:pt>
                <c:pt idx="215">
                  <c:v>0.17649999999999999</c:v>
                </c:pt>
                <c:pt idx="216">
                  <c:v>0.18509999999999999</c:v>
                </c:pt>
                <c:pt idx="217">
                  <c:v>0.19470000000000001</c:v>
                </c:pt>
                <c:pt idx="218">
                  <c:v>0.2051</c:v>
                </c:pt>
                <c:pt idx="219">
                  <c:v>0.21590000000000001</c:v>
                </c:pt>
                <c:pt idx="220">
                  <c:v>0.22800000000000001</c:v>
                </c:pt>
                <c:pt idx="221">
                  <c:v>0.2402</c:v>
                </c:pt>
                <c:pt idx="222">
                  <c:v>0.25359999999999999</c:v>
                </c:pt>
                <c:pt idx="223">
                  <c:v>0.2671</c:v>
                </c:pt>
                <c:pt idx="224">
                  <c:v>0.28120000000000001</c:v>
                </c:pt>
                <c:pt idx="225">
                  <c:v>0.29570000000000002</c:v>
                </c:pt>
                <c:pt idx="226">
                  <c:v>0.31140000000000001</c:v>
                </c:pt>
                <c:pt idx="227">
                  <c:v>0.32700000000000001</c:v>
                </c:pt>
                <c:pt idx="228">
                  <c:v>0.34279999999999999</c:v>
                </c:pt>
                <c:pt idx="229">
                  <c:v>0.35830000000000001</c:v>
                </c:pt>
                <c:pt idx="230">
                  <c:v>0.37380000000000002</c:v>
                </c:pt>
                <c:pt idx="231">
                  <c:v>0.39029999999999998</c:v>
                </c:pt>
                <c:pt idx="232">
                  <c:v>0.40570000000000001</c:v>
                </c:pt>
                <c:pt idx="233">
                  <c:v>0.42070000000000002</c:v>
                </c:pt>
                <c:pt idx="234">
                  <c:v>0.43519999999999998</c:v>
                </c:pt>
                <c:pt idx="235">
                  <c:v>0.44929999999999998</c:v>
                </c:pt>
                <c:pt idx="236">
                  <c:v>0.46239999999999998</c:v>
                </c:pt>
                <c:pt idx="237">
                  <c:v>0.47449999999999998</c:v>
                </c:pt>
                <c:pt idx="238">
                  <c:v>0.48599999999999999</c:v>
                </c:pt>
                <c:pt idx="239">
                  <c:v>0.496</c:v>
                </c:pt>
                <c:pt idx="240">
                  <c:v>0.50460000000000005</c:v>
                </c:pt>
                <c:pt idx="241">
                  <c:v>0.51170000000000004</c:v>
                </c:pt>
                <c:pt idx="242">
                  <c:v>0.51780000000000004</c:v>
                </c:pt>
                <c:pt idx="243">
                  <c:v>0.52159999999999995</c:v>
                </c:pt>
                <c:pt idx="244">
                  <c:v>0.52529999999999999</c:v>
                </c:pt>
                <c:pt idx="245">
                  <c:v>0.52690000000000003</c:v>
                </c:pt>
                <c:pt idx="246">
                  <c:v>0.52829999999999999</c:v>
                </c:pt>
                <c:pt idx="247">
                  <c:v>0.52790000000000004</c:v>
                </c:pt>
                <c:pt idx="248">
                  <c:v>0.52800000000000002</c:v>
                </c:pt>
                <c:pt idx="249">
                  <c:v>0.52749999999999997</c:v>
                </c:pt>
                <c:pt idx="250">
                  <c:v>0.5282</c:v>
                </c:pt>
                <c:pt idx="251">
                  <c:v>0.52939999999999998</c:v>
                </c:pt>
                <c:pt idx="252">
                  <c:v>0.53159999999999996</c:v>
                </c:pt>
                <c:pt idx="253">
                  <c:v>0.53559999999999997</c:v>
                </c:pt>
                <c:pt idx="254">
                  <c:v>0.54120000000000001</c:v>
                </c:pt>
                <c:pt idx="255">
                  <c:v>0.54779999999999995</c:v>
                </c:pt>
                <c:pt idx="256">
                  <c:v>0.5575</c:v>
                </c:pt>
                <c:pt idx="257">
                  <c:v>0.56889999999999996</c:v>
                </c:pt>
                <c:pt idx="258">
                  <c:v>0.58209999999999995</c:v>
                </c:pt>
                <c:pt idx="259">
                  <c:v>0.59750000000000003</c:v>
                </c:pt>
                <c:pt idx="260">
                  <c:v>0.61460000000000004</c:v>
                </c:pt>
                <c:pt idx="261">
                  <c:v>0.63470000000000004</c:v>
                </c:pt>
                <c:pt idx="262">
                  <c:v>0.65569999999999995</c:v>
                </c:pt>
                <c:pt idx="263">
                  <c:v>0.6794</c:v>
                </c:pt>
                <c:pt idx="264">
                  <c:v>0.70369999999999999</c:v>
                </c:pt>
                <c:pt idx="265">
                  <c:v>0.72970000000000002</c:v>
                </c:pt>
                <c:pt idx="266">
                  <c:v>0.75690000000000002</c:v>
                </c:pt>
                <c:pt idx="267">
                  <c:v>0.78400000000000003</c:v>
                </c:pt>
                <c:pt idx="268">
                  <c:v>0.81079999999999997</c:v>
                </c:pt>
                <c:pt idx="269">
                  <c:v>0.8387</c:v>
                </c:pt>
                <c:pt idx="270">
                  <c:v>0.86529999999999996</c:v>
                </c:pt>
                <c:pt idx="271">
                  <c:v>0.89019999999999999</c:v>
                </c:pt>
                <c:pt idx="272">
                  <c:v>0.91379999999999995</c:v>
                </c:pt>
                <c:pt idx="273">
                  <c:v>0.93559999999999999</c:v>
                </c:pt>
                <c:pt idx="274">
                  <c:v>0.95520000000000005</c:v>
                </c:pt>
                <c:pt idx="275">
                  <c:v>0.9718</c:v>
                </c:pt>
                <c:pt idx="276">
                  <c:v>0.98460000000000003</c:v>
                </c:pt>
                <c:pt idx="277">
                  <c:v>0.99399999999999999</c:v>
                </c:pt>
                <c:pt idx="278">
                  <c:v>0.99909999999999999</c:v>
                </c:pt>
                <c:pt idx="279">
                  <c:v>1</c:v>
                </c:pt>
                <c:pt idx="280">
                  <c:v>0.996</c:v>
                </c:pt>
                <c:pt idx="281">
                  <c:v>0.98809999999999998</c:v>
                </c:pt>
                <c:pt idx="282">
                  <c:v>0.97540000000000004</c:v>
                </c:pt>
                <c:pt idx="283">
                  <c:v>0.95860000000000001</c:v>
                </c:pt>
                <c:pt idx="284">
                  <c:v>0.93810000000000004</c:v>
                </c:pt>
                <c:pt idx="285">
                  <c:v>0.91379999999999995</c:v>
                </c:pt>
                <c:pt idx="286">
                  <c:v>0.88590000000000002</c:v>
                </c:pt>
                <c:pt idx="287">
                  <c:v>0.85499999999999998</c:v>
                </c:pt>
                <c:pt idx="288">
                  <c:v>0.82169999999999999</c:v>
                </c:pt>
                <c:pt idx="289">
                  <c:v>0.78669999999999995</c:v>
                </c:pt>
                <c:pt idx="290">
                  <c:v>0.75019999999999998</c:v>
                </c:pt>
                <c:pt idx="291">
                  <c:v>0.7127</c:v>
                </c:pt>
                <c:pt idx="292">
                  <c:v>0.67310000000000003</c:v>
                </c:pt>
                <c:pt idx="293">
                  <c:v>0.63460000000000005</c:v>
                </c:pt>
                <c:pt idx="294">
                  <c:v>0.59509999999999996</c:v>
                </c:pt>
                <c:pt idx="295">
                  <c:v>0.55659999999999998</c:v>
                </c:pt>
                <c:pt idx="296">
                  <c:v>0.51890000000000003</c:v>
                </c:pt>
                <c:pt idx="297">
                  <c:v>0.48280000000000001</c:v>
                </c:pt>
                <c:pt idx="298">
                  <c:v>0.4466</c:v>
                </c:pt>
                <c:pt idx="299">
                  <c:v>0.41320000000000001</c:v>
                </c:pt>
                <c:pt idx="300">
                  <c:v>0.38030000000000003</c:v>
                </c:pt>
                <c:pt idx="301">
                  <c:v>0.35020000000000001</c:v>
                </c:pt>
                <c:pt idx="302">
                  <c:v>0.32150000000000001</c:v>
                </c:pt>
                <c:pt idx="303">
                  <c:v>0.2944</c:v>
                </c:pt>
                <c:pt idx="304">
                  <c:v>0.26879999999999998</c:v>
                </c:pt>
                <c:pt idx="305">
                  <c:v>0.24560000000000001</c:v>
                </c:pt>
                <c:pt idx="306">
                  <c:v>0.22439999999999999</c:v>
                </c:pt>
                <c:pt idx="307">
                  <c:v>0.20419999999999999</c:v>
                </c:pt>
                <c:pt idx="308">
                  <c:v>0.1852</c:v>
                </c:pt>
                <c:pt idx="309">
                  <c:v>0.16889999999999999</c:v>
                </c:pt>
                <c:pt idx="310">
                  <c:v>0.15340000000000001</c:v>
                </c:pt>
                <c:pt idx="311">
                  <c:v>0.13919999999999999</c:v>
                </c:pt>
                <c:pt idx="312">
                  <c:v>0.1265</c:v>
                </c:pt>
                <c:pt idx="313">
                  <c:v>0.11509999999999999</c:v>
                </c:pt>
                <c:pt idx="314">
                  <c:v>0.10349999999999999</c:v>
                </c:pt>
                <c:pt idx="315">
                  <c:v>9.3799999999999994E-2</c:v>
                </c:pt>
                <c:pt idx="316">
                  <c:v>8.48E-2</c:v>
                </c:pt>
                <c:pt idx="317">
                  <c:v>7.6999999999999999E-2</c:v>
                </c:pt>
                <c:pt idx="318">
                  <c:v>6.9099999999999995E-2</c:v>
                </c:pt>
                <c:pt idx="319">
                  <c:v>6.25E-2</c:v>
                </c:pt>
                <c:pt idx="320">
                  <c:v>5.5899999999999998E-2</c:v>
                </c:pt>
                <c:pt idx="321">
                  <c:v>5.0700000000000002E-2</c:v>
                </c:pt>
                <c:pt idx="322">
                  <c:v>4.5199999999999997E-2</c:v>
                </c:pt>
                <c:pt idx="323">
                  <c:v>4.02E-2</c:v>
                </c:pt>
                <c:pt idx="324">
                  <c:v>3.61E-2</c:v>
                </c:pt>
                <c:pt idx="325">
                  <c:v>3.1899999999999998E-2</c:v>
                </c:pt>
                <c:pt idx="326">
                  <c:v>2.8500000000000001E-2</c:v>
                </c:pt>
                <c:pt idx="327">
                  <c:v>2.5100000000000001E-2</c:v>
                </c:pt>
                <c:pt idx="328">
                  <c:v>2.23E-2</c:v>
                </c:pt>
                <c:pt idx="329">
                  <c:v>1.9400000000000001E-2</c:v>
                </c:pt>
                <c:pt idx="330">
                  <c:v>1.7399999999999999E-2</c:v>
                </c:pt>
                <c:pt idx="331">
                  <c:v>1.46E-2</c:v>
                </c:pt>
                <c:pt idx="332">
                  <c:v>1.29E-2</c:v>
                </c:pt>
                <c:pt idx="333">
                  <c:v>1.0699999999999999E-2</c:v>
                </c:pt>
                <c:pt idx="334">
                  <c:v>9.5999999999999992E-3</c:v>
                </c:pt>
                <c:pt idx="335">
                  <c:v>8.0999999999999996E-3</c:v>
                </c:pt>
                <c:pt idx="336">
                  <c:v>6.8999999999999999E-3</c:v>
                </c:pt>
                <c:pt idx="337">
                  <c:v>5.7000000000000002E-3</c:v>
                </c:pt>
                <c:pt idx="338">
                  <c:v>4.7999999999999996E-3</c:v>
                </c:pt>
                <c:pt idx="339">
                  <c:v>3.7000000000000002E-3</c:v>
                </c:pt>
                <c:pt idx="340">
                  <c:v>3.3E-3</c:v>
                </c:pt>
                <c:pt idx="341">
                  <c:v>2.3999999999999998E-3</c:v>
                </c:pt>
                <c:pt idx="342">
                  <c:v>2E-3</c:v>
                </c:pt>
                <c:pt idx="343">
                  <c:v>1.1999999999999999E-3</c:v>
                </c:pt>
                <c:pt idx="344">
                  <c:v>8.9999999999999998E-4</c:v>
                </c:pt>
                <c:pt idx="345">
                  <c:v>5.9999999999999995E-4</c:v>
                </c:pt>
                <c:pt idx="346">
                  <c:v>2.0000000000000001E-4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excitation!$O$1</c:f>
              <c:strCache>
                <c:ptCount val="1"/>
                <c:pt idx="0">
                  <c:v>Cy3.5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excitation!$O$2:$O$577</c:f>
              <c:numCache>
                <c:formatCode>General</c:formatCode>
                <c:ptCount val="576"/>
                <c:pt idx="154">
                  <c:v>1.11E-2</c:v>
                </c:pt>
                <c:pt idx="155">
                  <c:v>1.11E-2</c:v>
                </c:pt>
                <c:pt idx="156">
                  <c:v>1.11E-2</c:v>
                </c:pt>
                <c:pt idx="157">
                  <c:v>1.3899999999999999E-2</c:v>
                </c:pt>
                <c:pt idx="158">
                  <c:v>1.3899999999999999E-2</c:v>
                </c:pt>
                <c:pt idx="159">
                  <c:v>1.3899999999999999E-2</c:v>
                </c:pt>
                <c:pt idx="160">
                  <c:v>1.67E-2</c:v>
                </c:pt>
                <c:pt idx="161">
                  <c:v>1.67E-2</c:v>
                </c:pt>
                <c:pt idx="162">
                  <c:v>1.9400000000000001E-2</c:v>
                </c:pt>
                <c:pt idx="163">
                  <c:v>1.9400000000000001E-2</c:v>
                </c:pt>
                <c:pt idx="164">
                  <c:v>2.5000000000000001E-2</c:v>
                </c:pt>
                <c:pt idx="165">
                  <c:v>2.7799999999999998E-2</c:v>
                </c:pt>
                <c:pt idx="166">
                  <c:v>2.7799999999999998E-2</c:v>
                </c:pt>
                <c:pt idx="167">
                  <c:v>2.7799999999999998E-2</c:v>
                </c:pt>
                <c:pt idx="168">
                  <c:v>3.0599999999999999E-2</c:v>
                </c:pt>
                <c:pt idx="169">
                  <c:v>3.0599999999999999E-2</c:v>
                </c:pt>
                <c:pt idx="170">
                  <c:v>3.0599999999999999E-2</c:v>
                </c:pt>
                <c:pt idx="171">
                  <c:v>3.8899999999999997E-2</c:v>
                </c:pt>
                <c:pt idx="172">
                  <c:v>3.8899999999999997E-2</c:v>
                </c:pt>
                <c:pt idx="173">
                  <c:v>4.1700000000000001E-2</c:v>
                </c:pt>
                <c:pt idx="174">
                  <c:v>4.1700000000000001E-2</c:v>
                </c:pt>
                <c:pt idx="175">
                  <c:v>4.1700000000000001E-2</c:v>
                </c:pt>
                <c:pt idx="176">
                  <c:v>4.7199999999999999E-2</c:v>
                </c:pt>
                <c:pt idx="177">
                  <c:v>4.7199999999999999E-2</c:v>
                </c:pt>
                <c:pt idx="178">
                  <c:v>5.5599999999999997E-2</c:v>
                </c:pt>
                <c:pt idx="179">
                  <c:v>6.1100000000000002E-2</c:v>
                </c:pt>
                <c:pt idx="180">
                  <c:v>6.1100000000000002E-2</c:v>
                </c:pt>
                <c:pt idx="181">
                  <c:v>6.9400000000000003E-2</c:v>
                </c:pt>
                <c:pt idx="182">
                  <c:v>6.9400000000000003E-2</c:v>
                </c:pt>
                <c:pt idx="183">
                  <c:v>7.22E-2</c:v>
                </c:pt>
                <c:pt idx="184">
                  <c:v>7.4999999999999997E-2</c:v>
                </c:pt>
                <c:pt idx="185">
                  <c:v>7.4999999999999997E-2</c:v>
                </c:pt>
                <c:pt idx="186">
                  <c:v>8.3299999999999999E-2</c:v>
                </c:pt>
                <c:pt idx="187">
                  <c:v>8.8900000000000007E-2</c:v>
                </c:pt>
                <c:pt idx="188">
                  <c:v>9.7199999999999995E-2</c:v>
                </c:pt>
                <c:pt idx="189">
                  <c:v>0.1028</c:v>
                </c:pt>
                <c:pt idx="190">
                  <c:v>0.1111</c:v>
                </c:pt>
                <c:pt idx="191">
                  <c:v>0.1139</c:v>
                </c:pt>
                <c:pt idx="192">
                  <c:v>0.1222</c:v>
                </c:pt>
                <c:pt idx="193">
                  <c:v>0.125</c:v>
                </c:pt>
                <c:pt idx="194">
                  <c:v>0.1305</c:v>
                </c:pt>
                <c:pt idx="195">
                  <c:v>0.1389</c:v>
                </c:pt>
                <c:pt idx="196">
                  <c:v>0.14169999999999999</c:v>
                </c:pt>
                <c:pt idx="197">
                  <c:v>0.1555</c:v>
                </c:pt>
                <c:pt idx="198">
                  <c:v>0.16389999999999999</c:v>
                </c:pt>
                <c:pt idx="199">
                  <c:v>0.1694</c:v>
                </c:pt>
                <c:pt idx="200">
                  <c:v>0.17780000000000001</c:v>
                </c:pt>
                <c:pt idx="201">
                  <c:v>0.18329999999999999</c:v>
                </c:pt>
                <c:pt idx="202">
                  <c:v>0.19170000000000001</c:v>
                </c:pt>
                <c:pt idx="203">
                  <c:v>0.19719999999999999</c:v>
                </c:pt>
                <c:pt idx="204">
                  <c:v>0.20549999999999999</c:v>
                </c:pt>
                <c:pt idx="205">
                  <c:v>0.20549999999999999</c:v>
                </c:pt>
                <c:pt idx="206">
                  <c:v>0.21390000000000001</c:v>
                </c:pt>
                <c:pt idx="207">
                  <c:v>0.21390000000000001</c:v>
                </c:pt>
                <c:pt idx="208">
                  <c:v>0.22500000000000001</c:v>
                </c:pt>
                <c:pt idx="209">
                  <c:v>0.2361</c:v>
                </c:pt>
                <c:pt idx="210">
                  <c:v>0.2361</c:v>
                </c:pt>
                <c:pt idx="211">
                  <c:v>0.2472</c:v>
                </c:pt>
                <c:pt idx="212">
                  <c:v>0.25280000000000002</c:v>
                </c:pt>
                <c:pt idx="213">
                  <c:v>0.2611</c:v>
                </c:pt>
                <c:pt idx="214">
                  <c:v>0.27779999999999999</c:v>
                </c:pt>
                <c:pt idx="215">
                  <c:v>0.28889999999999999</c:v>
                </c:pt>
                <c:pt idx="216">
                  <c:v>0.2944</c:v>
                </c:pt>
                <c:pt idx="217">
                  <c:v>0.31109999999999999</c:v>
                </c:pt>
                <c:pt idx="218">
                  <c:v>0.31940000000000002</c:v>
                </c:pt>
                <c:pt idx="219">
                  <c:v>0.33610000000000001</c:v>
                </c:pt>
                <c:pt idx="220">
                  <c:v>0.34720000000000001</c:v>
                </c:pt>
                <c:pt idx="221">
                  <c:v>0.3528</c:v>
                </c:pt>
                <c:pt idx="222">
                  <c:v>0.37780000000000002</c:v>
                </c:pt>
                <c:pt idx="223">
                  <c:v>0.4</c:v>
                </c:pt>
                <c:pt idx="224">
                  <c:v>0.41389999999999999</c:v>
                </c:pt>
                <c:pt idx="225">
                  <c:v>0.42780000000000001</c:v>
                </c:pt>
                <c:pt idx="226">
                  <c:v>0.45279999999999998</c:v>
                </c:pt>
                <c:pt idx="227">
                  <c:v>0.4667</c:v>
                </c:pt>
                <c:pt idx="228">
                  <c:v>0.48609999999999998</c:v>
                </c:pt>
                <c:pt idx="229">
                  <c:v>0.50280000000000002</c:v>
                </c:pt>
                <c:pt idx="230">
                  <c:v>0.5222</c:v>
                </c:pt>
                <c:pt idx="231">
                  <c:v>0.5444</c:v>
                </c:pt>
                <c:pt idx="232">
                  <c:v>0.55559999999999998</c:v>
                </c:pt>
                <c:pt idx="233">
                  <c:v>0.57220000000000004</c:v>
                </c:pt>
                <c:pt idx="234">
                  <c:v>0.5917</c:v>
                </c:pt>
                <c:pt idx="235">
                  <c:v>0.5917</c:v>
                </c:pt>
                <c:pt idx="236">
                  <c:v>0.60829999999999995</c:v>
                </c:pt>
                <c:pt idx="237">
                  <c:v>0.6139</c:v>
                </c:pt>
                <c:pt idx="238">
                  <c:v>0.61939999999999995</c:v>
                </c:pt>
                <c:pt idx="239">
                  <c:v>0.62219999999999998</c:v>
                </c:pt>
                <c:pt idx="240">
                  <c:v>0.62219999999999998</c:v>
                </c:pt>
                <c:pt idx="241">
                  <c:v>0.62219999999999998</c:v>
                </c:pt>
                <c:pt idx="242">
                  <c:v>0.61939999999999995</c:v>
                </c:pt>
                <c:pt idx="243">
                  <c:v>0.61939999999999995</c:v>
                </c:pt>
                <c:pt idx="244">
                  <c:v>0.6139</c:v>
                </c:pt>
                <c:pt idx="245">
                  <c:v>0.60560000000000003</c:v>
                </c:pt>
                <c:pt idx="246">
                  <c:v>0.6</c:v>
                </c:pt>
                <c:pt idx="247">
                  <c:v>0.59440000000000004</c:v>
                </c:pt>
                <c:pt idx="248">
                  <c:v>0.58609999999999995</c:v>
                </c:pt>
                <c:pt idx="249">
                  <c:v>0.58330000000000004</c:v>
                </c:pt>
                <c:pt idx="250">
                  <c:v>0.58330000000000004</c:v>
                </c:pt>
                <c:pt idx="251">
                  <c:v>0.58330000000000004</c:v>
                </c:pt>
                <c:pt idx="252">
                  <c:v>0.58330000000000004</c:v>
                </c:pt>
                <c:pt idx="253">
                  <c:v>0.58609999999999995</c:v>
                </c:pt>
                <c:pt idx="254">
                  <c:v>0.5917</c:v>
                </c:pt>
                <c:pt idx="255">
                  <c:v>0.59440000000000004</c:v>
                </c:pt>
                <c:pt idx="256">
                  <c:v>0.60560000000000003</c:v>
                </c:pt>
                <c:pt idx="257">
                  <c:v>0.61109999999999998</c:v>
                </c:pt>
                <c:pt idx="258">
                  <c:v>0.62780000000000002</c:v>
                </c:pt>
                <c:pt idx="259">
                  <c:v>0.64170000000000005</c:v>
                </c:pt>
                <c:pt idx="260">
                  <c:v>0.65</c:v>
                </c:pt>
                <c:pt idx="261">
                  <c:v>0.68330000000000002</c:v>
                </c:pt>
                <c:pt idx="262">
                  <c:v>0.70279999999999998</c:v>
                </c:pt>
                <c:pt idx="263">
                  <c:v>0.72499999999999998</c:v>
                </c:pt>
                <c:pt idx="264">
                  <c:v>0.75829999999999997</c:v>
                </c:pt>
                <c:pt idx="265">
                  <c:v>0.75829999999999997</c:v>
                </c:pt>
                <c:pt idx="266">
                  <c:v>0.7944</c:v>
                </c:pt>
                <c:pt idx="267">
                  <c:v>0.82779999999999998</c:v>
                </c:pt>
                <c:pt idx="268">
                  <c:v>0.85560000000000003</c:v>
                </c:pt>
                <c:pt idx="269">
                  <c:v>0.8861</c:v>
                </c:pt>
                <c:pt idx="270">
                  <c:v>0.90559999999999996</c:v>
                </c:pt>
                <c:pt idx="271">
                  <c:v>0.92500000000000004</c:v>
                </c:pt>
                <c:pt idx="272">
                  <c:v>0.95279999999999998</c:v>
                </c:pt>
                <c:pt idx="273">
                  <c:v>0.96940000000000004</c:v>
                </c:pt>
                <c:pt idx="274">
                  <c:v>0.98609999999999998</c:v>
                </c:pt>
                <c:pt idx="275">
                  <c:v>0.99439999999999995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0.98329999999999995</c:v>
                </c:pt>
                <c:pt idx="281">
                  <c:v>0.9667</c:v>
                </c:pt>
                <c:pt idx="282">
                  <c:v>0.94440000000000002</c:v>
                </c:pt>
                <c:pt idx="283">
                  <c:v>0.89170000000000005</c:v>
                </c:pt>
                <c:pt idx="284">
                  <c:v>0.83330000000000004</c:v>
                </c:pt>
                <c:pt idx="285">
                  <c:v>0.7944</c:v>
                </c:pt>
                <c:pt idx="286">
                  <c:v>0.7389</c:v>
                </c:pt>
                <c:pt idx="287">
                  <c:v>0.6694</c:v>
                </c:pt>
                <c:pt idx="288">
                  <c:v>0.62780000000000002</c:v>
                </c:pt>
                <c:pt idx="289">
                  <c:v>0.56389999999999996</c:v>
                </c:pt>
                <c:pt idx="290">
                  <c:v>0.52500000000000002</c:v>
                </c:pt>
                <c:pt idx="291">
                  <c:v>0.48609999999999998</c:v>
                </c:pt>
                <c:pt idx="292">
                  <c:v>0.42780000000000001</c:v>
                </c:pt>
                <c:pt idx="293">
                  <c:v>0.38059999999999999</c:v>
                </c:pt>
                <c:pt idx="294">
                  <c:v>0.32500000000000001</c:v>
                </c:pt>
                <c:pt idx="295">
                  <c:v>0.26390000000000002</c:v>
                </c:pt>
                <c:pt idx="296">
                  <c:v>0.26390000000000002</c:v>
                </c:pt>
                <c:pt idx="297">
                  <c:v>0.22220000000000001</c:v>
                </c:pt>
                <c:pt idx="298">
                  <c:v>0.18049999999999999</c:v>
                </c:pt>
                <c:pt idx="299">
                  <c:v>0.1583</c:v>
                </c:pt>
                <c:pt idx="300">
                  <c:v>0.125</c:v>
                </c:pt>
                <c:pt idx="301">
                  <c:v>0.1111</c:v>
                </c:pt>
                <c:pt idx="302">
                  <c:v>9.4399999999999998E-2</c:v>
                </c:pt>
                <c:pt idx="303">
                  <c:v>7.4999999999999997E-2</c:v>
                </c:pt>
                <c:pt idx="304">
                  <c:v>6.6699999999999995E-2</c:v>
                </c:pt>
                <c:pt idx="305">
                  <c:v>5.28E-2</c:v>
                </c:pt>
                <c:pt idx="306">
                  <c:v>4.7199999999999999E-2</c:v>
                </c:pt>
                <c:pt idx="307">
                  <c:v>4.1700000000000001E-2</c:v>
                </c:pt>
                <c:pt idx="308">
                  <c:v>3.3300000000000003E-2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1.9400000000000001E-2</c:v>
                </c:pt>
                <c:pt idx="312">
                  <c:v>1.9400000000000001E-2</c:v>
                </c:pt>
                <c:pt idx="313">
                  <c:v>1.67E-2</c:v>
                </c:pt>
                <c:pt idx="314">
                  <c:v>1.3899999999999999E-2</c:v>
                </c:pt>
                <c:pt idx="315">
                  <c:v>1.3899999999999999E-2</c:v>
                </c:pt>
                <c:pt idx="316">
                  <c:v>1.11E-2</c:v>
                </c:pt>
                <c:pt idx="317">
                  <c:v>1.11E-2</c:v>
                </c:pt>
                <c:pt idx="318">
                  <c:v>1.11E-2</c:v>
                </c:pt>
                <c:pt idx="319">
                  <c:v>1.11E-2</c:v>
                </c:pt>
                <c:pt idx="320">
                  <c:v>5.5999999999999999E-3</c:v>
                </c:pt>
                <c:pt idx="321">
                  <c:v>5.5999999999999999E-3</c:v>
                </c:pt>
                <c:pt idx="322">
                  <c:v>5.5999999999999999E-3</c:v>
                </c:pt>
                <c:pt idx="323">
                  <c:v>1.11E-2</c:v>
                </c:pt>
                <c:pt idx="324">
                  <c:v>1.11E-2</c:v>
                </c:pt>
                <c:pt idx="325">
                  <c:v>1.11E-2</c:v>
                </c:pt>
                <c:pt idx="326">
                  <c:v>1.11E-2</c:v>
                </c:pt>
                <c:pt idx="327">
                  <c:v>1.11E-2</c:v>
                </c:pt>
                <c:pt idx="328">
                  <c:v>1.11E-2</c:v>
                </c:pt>
                <c:pt idx="329">
                  <c:v>1.11E-2</c:v>
                </c:pt>
                <c:pt idx="330">
                  <c:v>1.11E-2</c:v>
                </c:pt>
                <c:pt idx="331">
                  <c:v>1.11E-2</c:v>
                </c:pt>
                <c:pt idx="332">
                  <c:v>1.11E-2</c:v>
                </c:pt>
                <c:pt idx="333">
                  <c:v>1.11E-2</c:v>
                </c:pt>
                <c:pt idx="334">
                  <c:v>1.11E-2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excitation!$P$1</c:f>
              <c:strCache>
                <c:ptCount val="1"/>
                <c:pt idx="0">
                  <c:v>Alexa 594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excitation!$P$2:$P$577</c:f>
              <c:numCache>
                <c:formatCode>General</c:formatCode>
                <c:ptCount val="576"/>
                <c:pt idx="0">
                  <c:v>0.1988</c:v>
                </c:pt>
                <c:pt idx="1">
                  <c:v>0.17960000000000001</c:v>
                </c:pt>
                <c:pt idx="2">
                  <c:v>0.16220000000000001</c:v>
                </c:pt>
                <c:pt idx="3">
                  <c:v>0.1472</c:v>
                </c:pt>
                <c:pt idx="4">
                  <c:v>0.13539999999999999</c:v>
                </c:pt>
                <c:pt idx="5">
                  <c:v>0.1166</c:v>
                </c:pt>
                <c:pt idx="6">
                  <c:v>9.9900000000000003E-2</c:v>
                </c:pt>
                <c:pt idx="7">
                  <c:v>8.3599999999999994E-2</c:v>
                </c:pt>
                <c:pt idx="8">
                  <c:v>7.3499999999999996E-2</c:v>
                </c:pt>
                <c:pt idx="9">
                  <c:v>6.7699999999999996E-2</c:v>
                </c:pt>
                <c:pt idx="10">
                  <c:v>5.79E-2</c:v>
                </c:pt>
                <c:pt idx="11">
                  <c:v>5.0799999999999998E-2</c:v>
                </c:pt>
                <c:pt idx="12">
                  <c:v>5.2699999999999997E-2</c:v>
                </c:pt>
                <c:pt idx="13">
                  <c:v>4.6199999999999998E-2</c:v>
                </c:pt>
                <c:pt idx="14">
                  <c:v>4.2700000000000002E-2</c:v>
                </c:pt>
                <c:pt idx="15">
                  <c:v>3.9699999999999999E-2</c:v>
                </c:pt>
                <c:pt idx="16">
                  <c:v>4.5600000000000002E-2</c:v>
                </c:pt>
                <c:pt idx="17">
                  <c:v>3.73E-2</c:v>
                </c:pt>
                <c:pt idx="18">
                  <c:v>3.8800000000000001E-2</c:v>
                </c:pt>
                <c:pt idx="19">
                  <c:v>4.0899999999999999E-2</c:v>
                </c:pt>
                <c:pt idx="20">
                  <c:v>4.0500000000000001E-2</c:v>
                </c:pt>
                <c:pt idx="21">
                  <c:v>4.1300000000000003E-2</c:v>
                </c:pt>
                <c:pt idx="22">
                  <c:v>4.1300000000000003E-2</c:v>
                </c:pt>
                <c:pt idx="23">
                  <c:v>4.2099999999999999E-2</c:v>
                </c:pt>
                <c:pt idx="24">
                  <c:v>4.2299999999999997E-2</c:v>
                </c:pt>
                <c:pt idx="25">
                  <c:v>4.1799999999999997E-2</c:v>
                </c:pt>
                <c:pt idx="26">
                  <c:v>3.9600000000000003E-2</c:v>
                </c:pt>
                <c:pt idx="27">
                  <c:v>4.7199999999999999E-2</c:v>
                </c:pt>
                <c:pt idx="28">
                  <c:v>4.3099999999999999E-2</c:v>
                </c:pt>
                <c:pt idx="29">
                  <c:v>4.2099999999999999E-2</c:v>
                </c:pt>
                <c:pt idx="30">
                  <c:v>4.6300000000000001E-2</c:v>
                </c:pt>
                <c:pt idx="31">
                  <c:v>4.3999999999999997E-2</c:v>
                </c:pt>
                <c:pt idx="32">
                  <c:v>4.6100000000000002E-2</c:v>
                </c:pt>
                <c:pt idx="33">
                  <c:v>4.8599999999999997E-2</c:v>
                </c:pt>
                <c:pt idx="34">
                  <c:v>5.0299999999999997E-2</c:v>
                </c:pt>
                <c:pt idx="35">
                  <c:v>5.0500000000000003E-2</c:v>
                </c:pt>
                <c:pt idx="36">
                  <c:v>5.2200000000000003E-2</c:v>
                </c:pt>
                <c:pt idx="37">
                  <c:v>5.3800000000000001E-2</c:v>
                </c:pt>
                <c:pt idx="38">
                  <c:v>5.62E-2</c:v>
                </c:pt>
                <c:pt idx="39">
                  <c:v>5.8299999999999998E-2</c:v>
                </c:pt>
                <c:pt idx="40">
                  <c:v>6.0900000000000003E-2</c:v>
                </c:pt>
                <c:pt idx="41">
                  <c:v>6.2100000000000002E-2</c:v>
                </c:pt>
                <c:pt idx="42">
                  <c:v>6.3299999999999995E-2</c:v>
                </c:pt>
                <c:pt idx="43">
                  <c:v>6.4500000000000002E-2</c:v>
                </c:pt>
                <c:pt idx="44">
                  <c:v>6.5799999999999997E-2</c:v>
                </c:pt>
                <c:pt idx="45">
                  <c:v>6.83E-2</c:v>
                </c:pt>
                <c:pt idx="46">
                  <c:v>6.7799999999999999E-2</c:v>
                </c:pt>
                <c:pt idx="47">
                  <c:v>7.0400000000000004E-2</c:v>
                </c:pt>
                <c:pt idx="48">
                  <c:v>7.0900000000000005E-2</c:v>
                </c:pt>
                <c:pt idx="49">
                  <c:v>7.1300000000000002E-2</c:v>
                </c:pt>
                <c:pt idx="50">
                  <c:v>7.3200000000000001E-2</c:v>
                </c:pt>
                <c:pt idx="51">
                  <c:v>7.5899999999999995E-2</c:v>
                </c:pt>
                <c:pt idx="52">
                  <c:v>7.7399999999999997E-2</c:v>
                </c:pt>
                <c:pt idx="53">
                  <c:v>8.1100000000000005E-2</c:v>
                </c:pt>
                <c:pt idx="54">
                  <c:v>8.1299999999999997E-2</c:v>
                </c:pt>
                <c:pt idx="55">
                  <c:v>8.3500000000000005E-2</c:v>
                </c:pt>
                <c:pt idx="56">
                  <c:v>8.5599999999999996E-2</c:v>
                </c:pt>
                <c:pt idx="57">
                  <c:v>8.9899999999999994E-2</c:v>
                </c:pt>
                <c:pt idx="58">
                  <c:v>8.8499999999999995E-2</c:v>
                </c:pt>
                <c:pt idx="59">
                  <c:v>9.01E-2</c:v>
                </c:pt>
                <c:pt idx="60">
                  <c:v>9.1600000000000001E-2</c:v>
                </c:pt>
                <c:pt idx="61">
                  <c:v>9.2899999999999996E-2</c:v>
                </c:pt>
                <c:pt idx="62">
                  <c:v>9.2399999999999996E-2</c:v>
                </c:pt>
                <c:pt idx="63">
                  <c:v>9.4500000000000001E-2</c:v>
                </c:pt>
                <c:pt idx="64">
                  <c:v>9.4500000000000001E-2</c:v>
                </c:pt>
                <c:pt idx="65">
                  <c:v>9.69E-2</c:v>
                </c:pt>
                <c:pt idx="66">
                  <c:v>9.69E-2</c:v>
                </c:pt>
                <c:pt idx="67">
                  <c:v>9.9000000000000005E-2</c:v>
                </c:pt>
                <c:pt idx="68">
                  <c:v>0.10249999999999999</c:v>
                </c:pt>
                <c:pt idx="69">
                  <c:v>0.1033</c:v>
                </c:pt>
                <c:pt idx="70">
                  <c:v>0.10349999999999999</c:v>
                </c:pt>
                <c:pt idx="71">
                  <c:v>0.1075</c:v>
                </c:pt>
                <c:pt idx="72">
                  <c:v>0.1087</c:v>
                </c:pt>
                <c:pt idx="73">
                  <c:v>0.1111</c:v>
                </c:pt>
                <c:pt idx="74">
                  <c:v>0.1123</c:v>
                </c:pt>
                <c:pt idx="75">
                  <c:v>0.1152</c:v>
                </c:pt>
                <c:pt idx="76">
                  <c:v>0.1137</c:v>
                </c:pt>
                <c:pt idx="77">
                  <c:v>0.11360000000000001</c:v>
                </c:pt>
                <c:pt idx="78">
                  <c:v>0.11559999999999999</c:v>
                </c:pt>
                <c:pt idx="79">
                  <c:v>0.1143</c:v>
                </c:pt>
                <c:pt idx="80">
                  <c:v>0.1106</c:v>
                </c:pt>
                <c:pt idx="81">
                  <c:v>0.11020000000000001</c:v>
                </c:pt>
                <c:pt idx="82">
                  <c:v>0.108</c:v>
                </c:pt>
                <c:pt idx="83">
                  <c:v>0.1094</c:v>
                </c:pt>
                <c:pt idx="84">
                  <c:v>0.1043</c:v>
                </c:pt>
                <c:pt idx="85">
                  <c:v>0.1036</c:v>
                </c:pt>
                <c:pt idx="86">
                  <c:v>0.1014</c:v>
                </c:pt>
                <c:pt idx="87">
                  <c:v>9.9599999999999994E-2</c:v>
                </c:pt>
                <c:pt idx="88">
                  <c:v>9.8500000000000004E-2</c:v>
                </c:pt>
                <c:pt idx="89">
                  <c:v>9.8100000000000007E-2</c:v>
                </c:pt>
                <c:pt idx="90">
                  <c:v>9.69E-2</c:v>
                </c:pt>
                <c:pt idx="91">
                  <c:v>9.7500000000000003E-2</c:v>
                </c:pt>
                <c:pt idx="92">
                  <c:v>9.6699999999999994E-2</c:v>
                </c:pt>
                <c:pt idx="93">
                  <c:v>9.8500000000000004E-2</c:v>
                </c:pt>
                <c:pt idx="94">
                  <c:v>9.7500000000000003E-2</c:v>
                </c:pt>
                <c:pt idx="95">
                  <c:v>9.8100000000000007E-2</c:v>
                </c:pt>
                <c:pt idx="96">
                  <c:v>9.7699999999999995E-2</c:v>
                </c:pt>
                <c:pt idx="97">
                  <c:v>9.7900000000000001E-2</c:v>
                </c:pt>
                <c:pt idx="98">
                  <c:v>9.8100000000000007E-2</c:v>
                </c:pt>
                <c:pt idx="99">
                  <c:v>9.8400000000000001E-2</c:v>
                </c:pt>
                <c:pt idx="100">
                  <c:v>9.6299999999999997E-2</c:v>
                </c:pt>
                <c:pt idx="101">
                  <c:v>9.6000000000000002E-2</c:v>
                </c:pt>
                <c:pt idx="102">
                  <c:v>9.5299999999999996E-2</c:v>
                </c:pt>
                <c:pt idx="103">
                  <c:v>9.4799999999999995E-2</c:v>
                </c:pt>
                <c:pt idx="104">
                  <c:v>9.1200000000000003E-2</c:v>
                </c:pt>
                <c:pt idx="105">
                  <c:v>9.1700000000000004E-2</c:v>
                </c:pt>
                <c:pt idx="106">
                  <c:v>8.8300000000000003E-2</c:v>
                </c:pt>
                <c:pt idx="107">
                  <c:v>8.6699999999999999E-2</c:v>
                </c:pt>
                <c:pt idx="108">
                  <c:v>8.3599999999999994E-2</c:v>
                </c:pt>
                <c:pt idx="109">
                  <c:v>8.1900000000000001E-2</c:v>
                </c:pt>
                <c:pt idx="110">
                  <c:v>7.9399999999999998E-2</c:v>
                </c:pt>
                <c:pt idx="111">
                  <c:v>7.6300000000000007E-2</c:v>
                </c:pt>
                <c:pt idx="112">
                  <c:v>7.2999999999999995E-2</c:v>
                </c:pt>
                <c:pt idx="113">
                  <c:v>7.0800000000000002E-2</c:v>
                </c:pt>
                <c:pt idx="114">
                  <c:v>6.7900000000000002E-2</c:v>
                </c:pt>
                <c:pt idx="115">
                  <c:v>6.4899999999999999E-2</c:v>
                </c:pt>
                <c:pt idx="116">
                  <c:v>6.2399999999999997E-2</c:v>
                </c:pt>
                <c:pt idx="117">
                  <c:v>6.0699999999999997E-2</c:v>
                </c:pt>
                <c:pt idx="118">
                  <c:v>5.7200000000000001E-2</c:v>
                </c:pt>
                <c:pt idx="119">
                  <c:v>5.3900000000000003E-2</c:v>
                </c:pt>
                <c:pt idx="120">
                  <c:v>5.2400000000000002E-2</c:v>
                </c:pt>
                <c:pt idx="121">
                  <c:v>4.9599999999999998E-2</c:v>
                </c:pt>
                <c:pt idx="122">
                  <c:v>4.58E-2</c:v>
                </c:pt>
                <c:pt idx="123">
                  <c:v>4.5600000000000002E-2</c:v>
                </c:pt>
                <c:pt idx="124">
                  <c:v>4.2900000000000001E-2</c:v>
                </c:pt>
                <c:pt idx="125">
                  <c:v>4.0399999999999998E-2</c:v>
                </c:pt>
                <c:pt idx="126">
                  <c:v>3.9E-2</c:v>
                </c:pt>
                <c:pt idx="127">
                  <c:v>3.7499999999999999E-2</c:v>
                </c:pt>
                <c:pt idx="128">
                  <c:v>3.44E-2</c:v>
                </c:pt>
                <c:pt idx="129">
                  <c:v>3.44E-2</c:v>
                </c:pt>
                <c:pt idx="130">
                  <c:v>3.2800000000000003E-2</c:v>
                </c:pt>
                <c:pt idx="131">
                  <c:v>3.09E-2</c:v>
                </c:pt>
                <c:pt idx="132">
                  <c:v>2.9399999999999999E-2</c:v>
                </c:pt>
                <c:pt idx="133">
                  <c:v>3.0099999999999998E-2</c:v>
                </c:pt>
                <c:pt idx="134">
                  <c:v>2.81E-2</c:v>
                </c:pt>
                <c:pt idx="135">
                  <c:v>2.8799999999999999E-2</c:v>
                </c:pt>
                <c:pt idx="136">
                  <c:v>2.7199999999999998E-2</c:v>
                </c:pt>
                <c:pt idx="137">
                  <c:v>2.6200000000000001E-2</c:v>
                </c:pt>
                <c:pt idx="138">
                  <c:v>2.64E-2</c:v>
                </c:pt>
                <c:pt idx="139">
                  <c:v>2.5700000000000001E-2</c:v>
                </c:pt>
                <c:pt idx="140">
                  <c:v>2.4899999999999999E-2</c:v>
                </c:pt>
                <c:pt idx="141">
                  <c:v>2.4400000000000002E-2</c:v>
                </c:pt>
                <c:pt idx="142">
                  <c:v>2.3800000000000002E-2</c:v>
                </c:pt>
                <c:pt idx="143">
                  <c:v>2.3800000000000002E-2</c:v>
                </c:pt>
                <c:pt idx="144">
                  <c:v>2.3900000000000001E-2</c:v>
                </c:pt>
                <c:pt idx="145">
                  <c:v>2.4199999999999999E-2</c:v>
                </c:pt>
                <c:pt idx="146">
                  <c:v>2.3900000000000001E-2</c:v>
                </c:pt>
                <c:pt idx="147">
                  <c:v>2.4400000000000002E-2</c:v>
                </c:pt>
                <c:pt idx="148">
                  <c:v>2.4500000000000001E-2</c:v>
                </c:pt>
                <c:pt idx="149">
                  <c:v>2.3400000000000001E-2</c:v>
                </c:pt>
                <c:pt idx="150">
                  <c:v>2.29E-2</c:v>
                </c:pt>
                <c:pt idx="151">
                  <c:v>2.3400000000000001E-2</c:v>
                </c:pt>
                <c:pt idx="152">
                  <c:v>2.2499999999999999E-2</c:v>
                </c:pt>
                <c:pt idx="153">
                  <c:v>2.3800000000000002E-2</c:v>
                </c:pt>
                <c:pt idx="154">
                  <c:v>2.2599999999999999E-2</c:v>
                </c:pt>
                <c:pt idx="155">
                  <c:v>2.2800000000000001E-2</c:v>
                </c:pt>
                <c:pt idx="156">
                  <c:v>2.4299999999999999E-2</c:v>
                </c:pt>
                <c:pt idx="157">
                  <c:v>2.3699999999999999E-2</c:v>
                </c:pt>
                <c:pt idx="158">
                  <c:v>2.3699999999999999E-2</c:v>
                </c:pt>
                <c:pt idx="159">
                  <c:v>2.3599999999999999E-2</c:v>
                </c:pt>
                <c:pt idx="160">
                  <c:v>2.53E-2</c:v>
                </c:pt>
                <c:pt idx="161">
                  <c:v>2.3900000000000001E-2</c:v>
                </c:pt>
                <c:pt idx="162">
                  <c:v>2.4500000000000001E-2</c:v>
                </c:pt>
                <c:pt idx="163">
                  <c:v>2.47E-2</c:v>
                </c:pt>
                <c:pt idx="164">
                  <c:v>2.5000000000000001E-2</c:v>
                </c:pt>
                <c:pt idx="165">
                  <c:v>2.4400000000000002E-2</c:v>
                </c:pt>
                <c:pt idx="166">
                  <c:v>2.64E-2</c:v>
                </c:pt>
                <c:pt idx="167">
                  <c:v>2.7199999999999998E-2</c:v>
                </c:pt>
                <c:pt idx="168">
                  <c:v>2.75E-2</c:v>
                </c:pt>
                <c:pt idx="169">
                  <c:v>2.7E-2</c:v>
                </c:pt>
                <c:pt idx="170">
                  <c:v>2.8400000000000002E-2</c:v>
                </c:pt>
                <c:pt idx="171">
                  <c:v>2.8299999999999999E-2</c:v>
                </c:pt>
                <c:pt idx="172">
                  <c:v>2.9600000000000001E-2</c:v>
                </c:pt>
                <c:pt idx="173">
                  <c:v>2.93E-2</c:v>
                </c:pt>
                <c:pt idx="174">
                  <c:v>3.15E-2</c:v>
                </c:pt>
                <c:pt idx="175">
                  <c:v>3.1E-2</c:v>
                </c:pt>
                <c:pt idx="176">
                  <c:v>3.15E-2</c:v>
                </c:pt>
                <c:pt idx="177">
                  <c:v>3.2599999999999997E-2</c:v>
                </c:pt>
                <c:pt idx="178">
                  <c:v>3.3799999999999997E-2</c:v>
                </c:pt>
                <c:pt idx="179">
                  <c:v>3.3799999999999997E-2</c:v>
                </c:pt>
                <c:pt idx="180">
                  <c:v>3.4700000000000002E-2</c:v>
                </c:pt>
                <c:pt idx="181">
                  <c:v>3.61E-2</c:v>
                </c:pt>
                <c:pt idx="182">
                  <c:v>3.6900000000000002E-2</c:v>
                </c:pt>
                <c:pt idx="183">
                  <c:v>3.6600000000000001E-2</c:v>
                </c:pt>
                <c:pt idx="184">
                  <c:v>3.9699999999999999E-2</c:v>
                </c:pt>
                <c:pt idx="185">
                  <c:v>4.0599999999999997E-2</c:v>
                </c:pt>
                <c:pt idx="186">
                  <c:v>4.24E-2</c:v>
                </c:pt>
                <c:pt idx="187">
                  <c:v>4.3499999999999997E-2</c:v>
                </c:pt>
                <c:pt idx="188">
                  <c:v>4.5499999999999999E-2</c:v>
                </c:pt>
                <c:pt idx="189">
                  <c:v>4.7399999999999998E-2</c:v>
                </c:pt>
                <c:pt idx="190">
                  <c:v>0.05</c:v>
                </c:pt>
                <c:pt idx="191">
                  <c:v>5.0700000000000002E-2</c:v>
                </c:pt>
                <c:pt idx="192">
                  <c:v>5.2999999999999999E-2</c:v>
                </c:pt>
                <c:pt idx="193">
                  <c:v>5.5500000000000001E-2</c:v>
                </c:pt>
                <c:pt idx="194">
                  <c:v>5.8299999999999998E-2</c:v>
                </c:pt>
                <c:pt idx="195">
                  <c:v>5.9700000000000003E-2</c:v>
                </c:pt>
                <c:pt idx="196">
                  <c:v>6.2700000000000006E-2</c:v>
                </c:pt>
                <c:pt idx="197">
                  <c:v>6.54E-2</c:v>
                </c:pt>
                <c:pt idx="198">
                  <c:v>6.8699999999999997E-2</c:v>
                </c:pt>
                <c:pt idx="199">
                  <c:v>7.22E-2</c:v>
                </c:pt>
                <c:pt idx="200">
                  <c:v>7.4800000000000005E-2</c:v>
                </c:pt>
                <c:pt idx="201">
                  <c:v>7.6799999999999993E-2</c:v>
                </c:pt>
                <c:pt idx="202">
                  <c:v>8.0600000000000005E-2</c:v>
                </c:pt>
                <c:pt idx="203">
                  <c:v>8.2299999999999998E-2</c:v>
                </c:pt>
                <c:pt idx="204">
                  <c:v>8.6999999999999994E-2</c:v>
                </c:pt>
                <c:pt idx="205">
                  <c:v>8.9200000000000002E-2</c:v>
                </c:pt>
                <c:pt idx="206">
                  <c:v>9.1800000000000007E-2</c:v>
                </c:pt>
                <c:pt idx="207">
                  <c:v>9.5100000000000004E-2</c:v>
                </c:pt>
                <c:pt idx="208">
                  <c:v>9.8699999999999996E-2</c:v>
                </c:pt>
                <c:pt idx="209">
                  <c:v>0.1004</c:v>
                </c:pt>
                <c:pt idx="210">
                  <c:v>0.1043</c:v>
                </c:pt>
                <c:pt idx="211">
                  <c:v>0.1056</c:v>
                </c:pt>
                <c:pt idx="212">
                  <c:v>0.1091</c:v>
                </c:pt>
                <c:pt idx="213">
                  <c:v>0.11210000000000001</c:v>
                </c:pt>
                <c:pt idx="214">
                  <c:v>0.1158</c:v>
                </c:pt>
                <c:pt idx="215">
                  <c:v>0.1195</c:v>
                </c:pt>
                <c:pt idx="216">
                  <c:v>0.1237</c:v>
                </c:pt>
                <c:pt idx="217">
                  <c:v>0.12720000000000001</c:v>
                </c:pt>
                <c:pt idx="218">
                  <c:v>0.13150000000000001</c:v>
                </c:pt>
                <c:pt idx="219">
                  <c:v>0.13619999999999999</c:v>
                </c:pt>
                <c:pt idx="220">
                  <c:v>0.14330000000000001</c:v>
                </c:pt>
                <c:pt idx="221">
                  <c:v>0.14829999999999999</c:v>
                </c:pt>
                <c:pt idx="222">
                  <c:v>0.15490000000000001</c:v>
                </c:pt>
                <c:pt idx="223">
                  <c:v>0.1623</c:v>
                </c:pt>
                <c:pt idx="224">
                  <c:v>0.16919999999999999</c:v>
                </c:pt>
                <c:pt idx="225">
                  <c:v>0.17660000000000001</c:v>
                </c:pt>
                <c:pt idx="226">
                  <c:v>0.18429999999999999</c:v>
                </c:pt>
                <c:pt idx="227">
                  <c:v>0.19439999999999999</c:v>
                </c:pt>
                <c:pt idx="228">
                  <c:v>0.2041</c:v>
                </c:pt>
                <c:pt idx="229">
                  <c:v>0.215</c:v>
                </c:pt>
                <c:pt idx="230">
                  <c:v>0.22689999999999999</c:v>
                </c:pt>
                <c:pt idx="231">
                  <c:v>0.2384</c:v>
                </c:pt>
                <c:pt idx="232">
                  <c:v>0.24940000000000001</c:v>
                </c:pt>
                <c:pt idx="233">
                  <c:v>0.26200000000000001</c:v>
                </c:pt>
                <c:pt idx="234">
                  <c:v>0.2742</c:v>
                </c:pt>
                <c:pt idx="235">
                  <c:v>0.28760000000000002</c:v>
                </c:pt>
                <c:pt idx="236">
                  <c:v>0.29930000000000001</c:v>
                </c:pt>
                <c:pt idx="237">
                  <c:v>0.312</c:v>
                </c:pt>
                <c:pt idx="238">
                  <c:v>0.3266</c:v>
                </c:pt>
                <c:pt idx="239">
                  <c:v>0.33839999999999998</c:v>
                </c:pt>
                <c:pt idx="240">
                  <c:v>0.35020000000000001</c:v>
                </c:pt>
                <c:pt idx="241">
                  <c:v>0.3619</c:v>
                </c:pt>
                <c:pt idx="242">
                  <c:v>0.37340000000000001</c:v>
                </c:pt>
                <c:pt idx="243">
                  <c:v>0.38450000000000001</c:v>
                </c:pt>
                <c:pt idx="244">
                  <c:v>0.39419999999999999</c:v>
                </c:pt>
                <c:pt idx="245">
                  <c:v>0.40329999999999999</c:v>
                </c:pt>
                <c:pt idx="246">
                  <c:v>0.41249999999999998</c:v>
                </c:pt>
                <c:pt idx="247">
                  <c:v>0.4209</c:v>
                </c:pt>
                <c:pt idx="248">
                  <c:v>0.42730000000000001</c:v>
                </c:pt>
                <c:pt idx="249">
                  <c:v>0.43340000000000001</c:v>
                </c:pt>
                <c:pt idx="250">
                  <c:v>0.43819999999999998</c:v>
                </c:pt>
                <c:pt idx="251">
                  <c:v>0.44280000000000003</c:v>
                </c:pt>
                <c:pt idx="252">
                  <c:v>0.44469999999999998</c:v>
                </c:pt>
                <c:pt idx="253">
                  <c:v>0.44790000000000002</c:v>
                </c:pt>
                <c:pt idx="254">
                  <c:v>0.45019999999999999</c:v>
                </c:pt>
                <c:pt idx="255">
                  <c:v>0.4521</c:v>
                </c:pt>
                <c:pt idx="256">
                  <c:v>0.45390000000000003</c:v>
                </c:pt>
                <c:pt idx="257">
                  <c:v>0.45669999999999999</c:v>
                </c:pt>
                <c:pt idx="258">
                  <c:v>0.45750000000000002</c:v>
                </c:pt>
                <c:pt idx="259">
                  <c:v>0.4607</c:v>
                </c:pt>
                <c:pt idx="260">
                  <c:v>0.4642</c:v>
                </c:pt>
                <c:pt idx="261">
                  <c:v>0.46820000000000001</c:v>
                </c:pt>
                <c:pt idx="262">
                  <c:v>0.47270000000000001</c:v>
                </c:pt>
                <c:pt idx="263">
                  <c:v>0.47960000000000003</c:v>
                </c:pt>
                <c:pt idx="264">
                  <c:v>0.48909999999999998</c:v>
                </c:pt>
                <c:pt idx="265">
                  <c:v>0.4975</c:v>
                </c:pt>
                <c:pt idx="266">
                  <c:v>0.50970000000000004</c:v>
                </c:pt>
                <c:pt idx="267">
                  <c:v>0.52049999999999996</c:v>
                </c:pt>
                <c:pt idx="268">
                  <c:v>0.53800000000000003</c:v>
                </c:pt>
                <c:pt idx="269">
                  <c:v>0.55410000000000004</c:v>
                </c:pt>
                <c:pt idx="270">
                  <c:v>0.57410000000000005</c:v>
                </c:pt>
                <c:pt idx="271">
                  <c:v>0.59219999999999995</c:v>
                </c:pt>
                <c:pt idx="272">
                  <c:v>0.61609999999999998</c:v>
                </c:pt>
                <c:pt idx="273">
                  <c:v>0.6381</c:v>
                </c:pt>
                <c:pt idx="274">
                  <c:v>0.66420000000000001</c:v>
                </c:pt>
                <c:pt idx="275">
                  <c:v>0.68859999999999999</c:v>
                </c:pt>
                <c:pt idx="276">
                  <c:v>0.71750000000000003</c:v>
                </c:pt>
                <c:pt idx="277">
                  <c:v>0.74509999999999998</c:v>
                </c:pt>
                <c:pt idx="278">
                  <c:v>0.77370000000000005</c:v>
                </c:pt>
                <c:pt idx="279">
                  <c:v>0.80020000000000002</c:v>
                </c:pt>
                <c:pt idx="280">
                  <c:v>0.82809999999999995</c:v>
                </c:pt>
                <c:pt idx="281">
                  <c:v>0.85460000000000003</c:v>
                </c:pt>
                <c:pt idx="282">
                  <c:v>0.88160000000000005</c:v>
                </c:pt>
                <c:pt idx="283">
                  <c:v>0.90559999999999996</c:v>
                </c:pt>
                <c:pt idx="284">
                  <c:v>0.92810000000000004</c:v>
                </c:pt>
                <c:pt idx="285">
                  <c:v>0.94799999999999995</c:v>
                </c:pt>
                <c:pt idx="286">
                  <c:v>0.96489999999999998</c:v>
                </c:pt>
                <c:pt idx="287">
                  <c:v>0.97709999999999997</c:v>
                </c:pt>
                <c:pt idx="288">
                  <c:v>0.98839999999999995</c:v>
                </c:pt>
                <c:pt idx="289">
                  <c:v>0.99560000000000004</c:v>
                </c:pt>
                <c:pt idx="290">
                  <c:v>1</c:v>
                </c:pt>
                <c:pt idx="291">
                  <c:v>0.99780000000000002</c:v>
                </c:pt>
                <c:pt idx="292">
                  <c:v>0.99450000000000005</c:v>
                </c:pt>
                <c:pt idx="293">
                  <c:v>0.98550000000000004</c:v>
                </c:pt>
                <c:pt idx="294">
                  <c:v>0.97409999999999997</c:v>
                </c:pt>
                <c:pt idx="295">
                  <c:v>0.95889999999999997</c:v>
                </c:pt>
                <c:pt idx="296">
                  <c:v>0.9385</c:v>
                </c:pt>
                <c:pt idx="297">
                  <c:v>0.91649999999999998</c:v>
                </c:pt>
                <c:pt idx="298">
                  <c:v>0.8901</c:v>
                </c:pt>
                <c:pt idx="299">
                  <c:v>0.86150000000000004</c:v>
                </c:pt>
                <c:pt idx="300">
                  <c:v>0.83120000000000005</c:v>
                </c:pt>
                <c:pt idx="301">
                  <c:v>0.79920000000000002</c:v>
                </c:pt>
                <c:pt idx="302">
                  <c:v>0.76349999999999996</c:v>
                </c:pt>
                <c:pt idx="303">
                  <c:v>0.72829999999999995</c:v>
                </c:pt>
                <c:pt idx="304">
                  <c:v>0.69040000000000001</c:v>
                </c:pt>
                <c:pt idx="305">
                  <c:v>0.65280000000000005</c:v>
                </c:pt>
                <c:pt idx="306">
                  <c:v>0.61439999999999995</c:v>
                </c:pt>
                <c:pt idx="307">
                  <c:v>0.57599999999999996</c:v>
                </c:pt>
                <c:pt idx="308">
                  <c:v>0.53790000000000004</c:v>
                </c:pt>
                <c:pt idx="309">
                  <c:v>0.4995</c:v>
                </c:pt>
                <c:pt idx="310">
                  <c:v>0.46429999999999999</c:v>
                </c:pt>
                <c:pt idx="311">
                  <c:v>0.42909999999999998</c:v>
                </c:pt>
                <c:pt idx="312">
                  <c:v>0.39610000000000001</c:v>
                </c:pt>
                <c:pt idx="313">
                  <c:v>0.36370000000000002</c:v>
                </c:pt>
                <c:pt idx="314">
                  <c:v>0.33229999999999998</c:v>
                </c:pt>
                <c:pt idx="315">
                  <c:v>0.30499999999999999</c:v>
                </c:pt>
                <c:pt idx="316">
                  <c:v>0.2782</c:v>
                </c:pt>
                <c:pt idx="317">
                  <c:v>0.25240000000000001</c:v>
                </c:pt>
                <c:pt idx="318">
                  <c:v>0.2301</c:v>
                </c:pt>
                <c:pt idx="319">
                  <c:v>0.2079</c:v>
                </c:pt>
                <c:pt idx="320">
                  <c:v>0.1883</c:v>
                </c:pt>
                <c:pt idx="321">
                  <c:v>0.17080000000000001</c:v>
                </c:pt>
                <c:pt idx="322">
                  <c:v>0.1542</c:v>
                </c:pt>
                <c:pt idx="323">
                  <c:v>0.1386</c:v>
                </c:pt>
                <c:pt idx="324">
                  <c:v>0.1244</c:v>
                </c:pt>
                <c:pt idx="325">
                  <c:v>0.1115</c:v>
                </c:pt>
                <c:pt idx="326">
                  <c:v>0.1002</c:v>
                </c:pt>
                <c:pt idx="327">
                  <c:v>9.0899999999999995E-2</c:v>
                </c:pt>
                <c:pt idx="328">
                  <c:v>8.0100000000000005E-2</c:v>
                </c:pt>
                <c:pt idx="329">
                  <c:v>7.2099999999999997E-2</c:v>
                </c:pt>
                <c:pt idx="330">
                  <c:v>6.6600000000000006E-2</c:v>
                </c:pt>
                <c:pt idx="331">
                  <c:v>5.8400000000000001E-2</c:v>
                </c:pt>
                <c:pt idx="332">
                  <c:v>5.3100000000000001E-2</c:v>
                </c:pt>
                <c:pt idx="333">
                  <c:v>4.8000000000000001E-2</c:v>
                </c:pt>
                <c:pt idx="334">
                  <c:v>4.2999999999999997E-2</c:v>
                </c:pt>
                <c:pt idx="335">
                  <c:v>3.8199999999999998E-2</c:v>
                </c:pt>
                <c:pt idx="336">
                  <c:v>3.49E-2</c:v>
                </c:pt>
                <c:pt idx="337">
                  <c:v>3.0599999999999999E-2</c:v>
                </c:pt>
                <c:pt idx="338">
                  <c:v>2.76E-2</c:v>
                </c:pt>
                <c:pt idx="339">
                  <c:v>2.47E-2</c:v>
                </c:pt>
                <c:pt idx="340">
                  <c:v>2.3E-2</c:v>
                </c:pt>
                <c:pt idx="341">
                  <c:v>2.0899999999999998E-2</c:v>
                </c:pt>
                <c:pt idx="342">
                  <c:v>2.01E-2</c:v>
                </c:pt>
                <c:pt idx="343">
                  <c:v>1.78E-2</c:v>
                </c:pt>
                <c:pt idx="344">
                  <c:v>1.6400000000000001E-2</c:v>
                </c:pt>
                <c:pt idx="345">
                  <c:v>1.6299999999999999E-2</c:v>
                </c:pt>
                <c:pt idx="346">
                  <c:v>1.38E-2</c:v>
                </c:pt>
                <c:pt idx="347">
                  <c:v>1.3899999999999999E-2</c:v>
                </c:pt>
                <c:pt idx="348">
                  <c:v>1.35E-2</c:v>
                </c:pt>
                <c:pt idx="349">
                  <c:v>1.23E-2</c:v>
                </c:pt>
                <c:pt idx="350">
                  <c:v>1.21E-2</c:v>
                </c:pt>
                <c:pt idx="351">
                  <c:v>1.11E-2</c:v>
                </c:pt>
                <c:pt idx="352">
                  <c:v>1.0999999999999999E-2</c:v>
                </c:pt>
                <c:pt idx="353">
                  <c:v>1.04E-2</c:v>
                </c:pt>
                <c:pt idx="354">
                  <c:v>1.01E-2</c:v>
                </c:pt>
                <c:pt idx="355">
                  <c:v>9.1999999999999998E-3</c:v>
                </c:pt>
                <c:pt idx="356">
                  <c:v>8.6E-3</c:v>
                </c:pt>
                <c:pt idx="357">
                  <c:v>9.2999999999999992E-3</c:v>
                </c:pt>
                <c:pt idx="358">
                  <c:v>9.2999999999999992E-3</c:v>
                </c:pt>
                <c:pt idx="359">
                  <c:v>8.9999999999999993E-3</c:v>
                </c:pt>
                <c:pt idx="360">
                  <c:v>9.1000000000000004E-3</c:v>
                </c:pt>
                <c:pt idx="361">
                  <c:v>8.0000000000000002E-3</c:v>
                </c:pt>
                <c:pt idx="362">
                  <c:v>8.8000000000000005E-3</c:v>
                </c:pt>
                <c:pt idx="363">
                  <c:v>7.3000000000000001E-3</c:v>
                </c:pt>
                <c:pt idx="364">
                  <c:v>7.1999999999999998E-3</c:v>
                </c:pt>
                <c:pt idx="365">
                  <c:v>7.6E-3</c:v>
                </c:pt>
                <c:pt idx="366">
                  <c:v>6.7999999999999996E-3</c:v>
                </c:pt>
                <c:pt idx="367">
                  <c:v>7.9000000000000008E-3</c:v>
                </c:pt>
                <c:pt idx="368">
                  <c:v>6.4999999999999997E-3</c:v>
                </c:pt>
                <c:pt idx="369">
                  <c:v>7.4000000000000003E-3</c:v>
                </c:pt>
                <c:pt idx="370">
                  <c:v>6.8999999999999999E-3</c:v>
                </c:pt>
                <c:pt idx="371">
                  <c:v>7.4000000000000003E-3</c:v>
                </c:pt>
                <c:pt idx="372">
                  <c:v>6.8999999999999999E-3</c:v>
                </c:pt>
                <c:pt idx="373">
                  <c:v>7.3000000000000001E-3</c:v>
                </c:pt>
                <c:pt idx="374">
                  <c:v>5.7999999999999996E-3</c:v>
                </c:pt>
                <c:pt idx="375">
                  <c:v>7.1000000000000004E-3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excitation!$Q$1</c:f>
              <c:strCache>
                <c:ptCount val="1"/>
                <c:pt idx="0">
                  <c:v>Texas Red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excitation!$Q$2:$Q$577</c:f>
              <c:numCache>
                <c:formatCode>General</c:formatCode>
                <c:ptCount val="576"/>
                <c:pt idx="100">
                  <c:v>2.1999999999999999E-2</c:v>
                </c:pt>
                <c:pt idx="101">
                  <c:v>6.4000000000000003E-3</c:v>
                </c:pt>
                <c:pt idx="102">
                  <c:v>5.7000000000000002E-3</c:v>
                </c:pt>
                <c:pt idx="103">
                  <c:v>6.4000000000000003E-3</c:v>
                </c:pt>
                <c:pt idx="104">
                  <c:v>5.1000000000000004E-3</c:v>
                </c:pt>
                <c:pt idx="105">
                  <c:v>6.3E-3</c:v>
                </c:pt>
                <c:pt idx="106">
                  <c:v>4.3E-3</c:v>
                </c:pt>
                <c:pt idx="107">
                  <c:v>5.4999999999999997E-3</c:v>
                </c:pt>
                <c:pt idx="108">
                  <c:v>4.8999999999999998E-3</c:v>
                </c:pt>
                <c:pt idx="109">
                  <c:v>3.5999999999999999E-3</c:v>
                </c:pt>
                <c:pt idx="110">
                  <c:v>3.5999999999999999E-3</c:v>
                </c:pt>
                <c:pt idx="111">
                  <c:v>1.8E-3</c:v>
                </c:pt>
                <c:pt idx="112">
                  <c:v>1.8E-3</c:v>
                </c:pt>
                <c:pt idx="113">
                  <c:v>3.5000000000000001E-3</c:v>
                </c:pt>
                <c:pt idx="114">
                  <c:v>1.8E-3</c:v>
                </c:pt>
                <c:pt idx="115">
                  <c:v>1.1999999999999999E-3</c:v>
                </c:pt>
                <c:pt idx="116">
                  <c:v>5.9999999999999995E-4</c:v>
                </c:pt>
                <c:pt idx="117">
                  <c:v>5.0000000000000001E-4</c:v>
                </c:pt>
                <c:pt idx="118">
                  <c:v>1.1000000000000001E-3</c:v>
                </c:pt>
                <c:pt idx="119">
                  <c:v>2.2000000000000001E-3</c:v>
                </c:pt>
                <c:pt idx="120">
                  <c:v>3.3E-3</c:v>
                </c:pt>
                <c:pt idx="121">
                  <c:v>2.8E-3</c:v>
                </c:pt>
                <c:pt idx="122">
                  <c:v>2.8E-3</c:v>
                </c:pt>
                <c:pt idx="123">
                  <c:v>2.8E-3</c:v>
                </c:pt>
                <c:pt idx="124">
                  <c:v>3.8999999999999998E-3</c:v>
                </c:pt>
                <c:pt idx="125">
                  <c:v>3.8999999999999998E-3</c:v>
                </c:pt>
                <c:pt idx="126">
                  <c:v>3.8999999999999998E-3</c:v>
                </c:pt>
                <c:pt idx="127">
                  <c:v>4.4000000000000003E-3</c:v>
                </c:pt>
                <c:pt idx="128">
                  <c:v>4.4000000000000003E-3</c:v>
                </c:pt>
                <c:pt idx="129">
                  <c:v>3.8E-3</c:v>
                </c:pt>
                <c:pt idx="130">
                  <c:v>4.4000000000000003E-3</c:v>
                </c:pt>
                <c:pt idx="131">
                  <c:v>6.0000000000000001E-3</c:v>
                </c:pt>
                <c:pt idx="132">
                  <c:v>5.4000000000000003E-3</c:v>
                </c:pt>
                <c:pt idx="133">
                  <c:v>4.7999999999999996E-3</c:v>
                </c:pt>
                <c:pt idx="134">
                  <c:v>3.2000000000000002E-3</c:v>
                </c:pt>
                <c:pt idx="135">
                  <c:v>4.7000000000000002E-3</c:v>
                </c:pt>
                <c:pt idx="136">
                  <c:v>5.1999999999999998E-3</c:v>
                </c:pt>
                <c:pt idx="137">
                  <c:v>5.5999999999999999E-3</c:v>
                </c:pt>
                <c:pt idx="138">
                  <c:v>3.5000000000000001E-3</c:v>
                </c:pt>
                <c:pt idx="139">
                  <c:v>3.5000000000000001E-3</c:v>
                </c:pt>
                <c:pt idx="140">
                  <c:v>3.0000000000000001E-3</c:v>
                </c:pt>
                <c:pt idx="141">
                  <c:v>4.1000000000000003E-3</c:v>
                </c:pt>
                <c:pt idx="142">
                  <c:v>2.5000000000000001E-3</c:v>
                </c:pt>
                <c:pt idx="143">
                  <c:v>2.5000000000000001E-3</c:v>
                </c:pt>
                <c:pt idx="144">
                  <c:v>2.5000000000000001E-3</c:v>
                </c:pt>
                <c:pt idx="145">
                  <c:v>3.0000000000000001E-3</c:v>
                </c:pt>
                <c:pt idx="146">
                  <c:v>1.5E-3</c:v>
                </c:pt>
                <c:pt idx="147">
                  <c:v>1E-3</c:v>
                </c:pt>
                <c:pt idx="148">
                  <c:v>2.8E-3</c:v>
                </c:pt>
                <c:pt idx="149">
                  <c:v>4.0000000000000001E-3</c:v>
                </c:pt>
                <c:pt idx="150">
                  <c:v>4.3E-3</c:v>
                </c:pt>
                <c:pt idx="151">
                  <c:v>3.3999999999999998E-3</c:v>
                </c:pt>
                <c:pt idx="152">
                  <c:v>3.8999999999999998E-3</c:v>
                </c:pt>
                <c:pt idx="153">
                  <c:v>2.2000000000000001E-3</c:v>
                </c:pt>
                <c:pt idx="154">
                  <c:v>3.5999999999999999E-3</c:v>
                </c:pt>
                <c:pt idx="155">
                  <c:v>2.2000000000000001E-3</c:v>
                </c:pt>
                <c:pt idx="156">
                  <c:v>2.2000000000000001E-3</c:v>
                </c:pt>
                <c:pt idx="157">
                  <c:v>3.8999999999999998E-3</c:v>
                </c:pt>
                <c:pt idx="158">
                  <c:v>3.0000000000000001E-3</c:v>
                </c:pt>
                <c:pt idx="159">
                  <c:v>2.5000000000000001E-3</c:v>
                </c:pt>
                <c:pt idx="160">
                  <c:v>3.2000000000000002E-3</c:v>
                </c:pt>
                <c:pt idx="161">
                  <c:v>3.8999999999999998E-3</c:v>
                </c:pt>
                <c:pt idx="162">
                  <c:v>4.1999999999999997E-3</c:v>
                </c:pt>
                <c:pt idx="163">
                  <c:v>3.7000000000000002E-3</c:v>
                </c:pt>
                <c:pt idx="164">
                  <c:v>4.4000000000000003E-3</c:v>
                </c:pt>
                <c:pt idx="165">
                  <c:v>3.5000000000000001E-3</c:v>
                </c:pt>
                <c:pt idx="166">
                  <c:v>5.5999999999999999E-3</c:v>
                </c:pt>
                <c:pt idx="167">
                  <c:v>6.3E-3</c:v>
                </c:pt>
                <c:pt idx="168">
                  <c:v>5.5999999999999999E-3</c:v>
                </c:pt>
                <c:pt idx="169">
                  <c:v>5.1999999999999998E-3</c:v>
                </c:pt>
                <c:pt idx="170">
                  <c:v>4.1000000000000003E-3</c:v>
                </c:pt>
                <c:pt idx="171">
                  <c:v>3.8999999999999998E-3</c:v>
                </c:pt>
                <c:pt idx="172">
                  <c:v>2.8999999999999998E-3</c:v>
                </c:pt>
                <c:pt idx="173">
                  <c:v>3.3E-3</c:v>
                </c:pt>
                <c:pt idx="174">
                  <c:v>2.3E-3</c:v>
                </c:pt>
                <c:pt idx="175">
                  <c:v>1.6000000000000001E-3</c:v>
                </c:pt>
                <c:pt idx="176">
                  <c:v>8.0000000000000004E-4</c:v>
                </c:pt>
                <c:pt idx="177">
                  <c:v>4.0000000000000002E-4</c:v>
                </c:pt>
                <c:pt idx="178">
                  <c:v>1.8E-3</c:v>
                </c:pt>
                <c:pt idx="179">
                  <c:v>2.8999999999999998E-3</c:v>
                </c:pt>
                <c:pt idx="180">
                  <c:v>2.8E-3</c:v>
                </c:pt>
                <c:pt idx="181">
                  <c:v>5.0000000000000001E-3</c:v>
                </c:pt>
                <c:pt idx="182">
                  <c:v>3.8E-3</c:v>
                </c:pt>
                <c:pt idx="183">
                  <c:v>3.3999999999999998E-3</c:v>
                </c:pt>
                <c:pt idx="184">
                  <c:v>4.4000000000000003E-3</c:v>
                </c:pt>
                <c:pt idx="185">
                  <c:v>4.4999999999999997E-3</c:v>
                </c:pt>
                <c:pt idx="186">
                  <c:v>5.1000000000000004E-3</c:v>
                </c:pt>
                <c:pt idx="187">
                  <c:v>6.4999999999999997E-3</c:v>
                </c:pt>
                <c:pt idx="188">
                  <c:v>6.4999999999999997E-3</c:v>
                </c:pt>
                <c:pt idx="189">
                  <c:v>8.0999999999999996E-3</c:v>
                </c:pt>
                <c:pt idx="190">
                  <c:v>9.7999999999999997E-3</c:v>
                </c:pt>
                <c:pt idx="191">
                  <c:v>1.18E-2</c:v>
                </c:pt>
                <c:pt idx="192">
                  <c:v>1.4999999999999999E-2</c:v>
                </c:pt>
                <c:pt idx="193">
                  <c:v>1.6299999999999999E-2</c:v>
                </c:pt>
                <c:pt idx="194">
                  <c:v>1.84E-2</c:v>
                </c:pt>
                <c:pt idx="195">
                  <c:v>1.7899999999999999E-2</c:v>
                </c:pt>
                <c:pt idx="196">
                  <c:v>0.02</c:v>
                </c:pt>
                <c:pt idx="197">
                  <c:v>2.1399999999999999E-2</c:v>
                </c:pt>
                <c:pt idx="198">
                  <c:v>2.3400000000000001E-2</c:v>
                </c:pt>
                <c:pt idx="199">
                  <c:v>2.6700000000000002E-2</c:v>
                </c:pt>
                <c:pt idx="200">
                  <c:v>2.76E-2</c:v>
                </c:pt>
                <c:pt idx="201">
                  <c:v>3.1399999999999997E-2</c:v>
                </c:pt>
                <c:pt idx="202">
                  <c:v>3.3500000000000002E-2</c:v>
                </c:pt>
                <c:pt idx="203">
                  <c:v>3.56E-2</c:v>
                </c:pt>
                <c:pt idx="204">
                  <c:v>3.7999999999999999E-2</c:v>
                </c:pt>
                <c:pt idx="205">
                  <c:v>3.9399999999999998E-2</c:v>
                </c:pt>
                <c:pt idx="206">
                  <c:v>4.1700000000000001E-2</c:v>
                </c:pt>
                <c:pt idx="207">
                  <c:v>4.2200000000000001E-2</c:v>
                </c:pt>
                <c:pt idx="208">
                  <c:v>4.4999999999999998E-2</c:v>
                </c:pt>
                <c:pt idx="209">
                  <c:v>4.8099999999999997E-2</c:v>
                </c:pt>
                <c:pt idx="210">
                  <c:v>4.9200000000000001E-2</c:v>
                </c:pt>
                <c:pt idx="211">
                  <c:v>5.1700000000000003E-2</c:v>
                </c:pt>
                <c:pt idx="212">
                  <c:v>5.1200000000000002E-2</c:v>
                </c:pt>
                <c:pt idx="213">
                  <c:v>5.4899999999999997E-2</c:v>
                </c:pt>
                <c:pt idx="214">
                  <c:v>5.7799999999999997E-2</c:v>
                </c:pt>
                <c:pt idx="215">
                  <c:v>5.8000000000000003E-2</c:v>
                </c:pt>
                <c:pt idx="216">
                  <c:v>6.3700000000000007E-2</c:v>
                </c:pt>
                <c:pt idx="217">
                  <c:v>6.3399999999999998E-2</c:v>
                </c:pt>
                <c:pt idx="218">
                  <c:v>6.5600000000000006E-2</c:v>
                </c:pt>
                <c:pt idx="219">
                  <c:v>7.0400000000000004E-2</c:v>
                </c:pt>
                <c:pt idx="220">
                  <c:v>7.2700000000000001E-2</c:v>
                </c:pt>
                <c:pt idx="221">
                  <c:v>7.7899999999999997E-2</c:v>
                </c:pt>
                <c:pt idx="222">
                  <c:v>8.1199999999999994E-2</c:v>
                </c:pt>
                <c:pt idx="223">
                  <c:v>8.5699999999999998E-2</c:v>
                </c:pt>
                <c:pt idx="224">
                  <c:v>9.1700000000000004E-2</c:v>
                </c:pt>
                <c:pt idx="225">
                  <c:v>9.69E-2</c:v>
                </c:pt>
                <c:pt idx="226">
                  <c:v>0.1024</c:v>
                </c:pt>
                <c:pt idx="227">
                  <c:v>0.108</c:v>
                </c:pt>
                <c:pt idx="228">
                  <c:v>0.1162</c:v>
                </c:pt>
                <c:pt idx="229">
                  <c:v>0.1234</c:v>
                </c:pt>
                <c:pt idx="230">
                  <c:v>0.13220000000000001</c:v>
                </c:pt>
                <c:pt idx="231">
                  <c:v>0.14319999999999999</c:v>
                </c:pt>
                <c:pt idx="232">
                  <c:v>0.14929999999999999</c:v>
                </c:pt>
                <c:pt idx="233">
                  <c:v>0.16120000000000001</c:v>
                </c:pt>
                <c:pt idx="234">
                  <c:v>0.16969999999999999</c:v>
                </c:pt>
                <c:pt idx="235">
                  <c:v>0.1827</c:v>
                </c:pt>
                <c:pt idx="236">
                  <c:v>0.19239999999999999</c:v>
                </c:pt>
                <c:pt idx="237">
                  <c:v>0.2072</c:v>
                </c:pt>
                <c:pt idx="238">
                  <c:v>0.21729999999999999</c:v>
                </c:pt>
                <c:pt idx="239">
                  <c:v>0.2271</c:v>
                </c:pt>
                <c:pt idx="240">
                  <c:v>0.2382</c:v>
                </c:pt>
                <c:pt idx="241">
                  <c:v>0.24709999999999999</c:v>
                </c:pt>
                <c:pt idx="242">
                  <c:v>0.25679999999999997</c:v>
                </c:pt>
                <c:pt idx="243">
                  <c:v>0.26700000000000002</c:v>
                </c:pt>
                <c:pt idx="244">
                  <c:v>0.2727</c:v>
                </c:pt>
                <c:pt idx="245">
                  <c:v>0.28110000000000002</c:v>
                </c:pt>
                <c:pt idx="246">
                  <c:v>0.29189999999999999</c:v>
                </c:pt>
                <c:pt idx="247">
                  <c:v>0.29549999999999998</c:v>
                </c:pt>
                <c:pt idx="248">
                  <c:v>0.30120000000000002</c:v>
                </c:pt>
                <c:pt idx="249">
                  <c:v>0.30869999999999997</c:v>
                </c:pt>
                <c:pt idx="250">
                  <c:v>0.31080000000000002</c:v>
                </c:pt>
                <c:pt idx="251">
                  <c:v>0.31290000000000001</c:v>
                </c:pt>
                <c:pt idx="252">
                  <c:v>0.30470000000000003</c:v>
                </c:pt>
                <c:pt idx="253">
                  <c:v>0.30959999999999999</c:v>
                </c:pt>
                <c:pt idx="254">
                  <c:v>0.308</c:v>
                </c:pt>
                <c:pt idx="255">
                  <c:v>0.30930000000000002</c:v>
                </c:pt>
                <c:pt idx="256">
                  <c:v>0.30840000000000001</c:v>
                </c:pt>
                <c:pt idx="257">
                  <c:v>0.30649999999999999</c:v>
                </c:pt>
                <c:pt idx="258">
                  <c:v>0.3029</c:v>
                </c:pt>
                <c:pt idx="259">
                  <c:v>0.30130000000000001</c:v>
                </c:pt>
                <c:pt idx="260">
                  <c:v>0.30840000000000001</c:v>
                </c:pt>
                <c:pt idx="261">
                  <c:v>0.30769999999999997</c:v>
                </c:pt>
                <c:pt idx="262">
                  <c:v>0.30830000000000002</c:v>
                </c:pt>
                <c:pt idx="263">
                  <c:v>0.31119999999999998</c:v>
                </c:pt>
                <c:pt idx="264">
                  <c:v>0.31630000000000003</c:v>
                </c:pt>
                <c:pt idx="265">
                  <c:v>0.32550000000000001</c:v>
                </c:pt>
                <c:pt idx="266">
                  <c:v>0.33229999999999998</c:v>
                </c:pt>
                <c:pt idx="267">
                  <c:v>0.34</c:v>
                </c:pt>
                <c:pt idx="268">
                  <c:v>0.3533</c:v>
                </c:pt>
                <c:pt idx="269">
                  <c:v>0.36470000000000002</c:v>
                </c:pt>
                <c:pt idx="270">
                  <c:v>0.37780000000000002</c:v>
                </c:pt>
                <c:pt idx="271">
                  <c:v>0.39950000000000002</c:v>
                </c:pt>
                <c:pt idx="272">
                  <c:v>0.41620000000000001</c:v>
                </c:pt>
                <c:pt idx="273">
                  <c:v>0.43680000000000002</c:v>
                </c:pt>
                <c:pt idx="274">
                  <c:v>0.4501</c:v>
                </c:pt>
                <c:pt idx="275">
                  <c:v>0.48459999999999998</c:v>
                </c:pt>
                <c:pt idx="276">
                  <c:v>0.51</c:v>
                </c:pt>
                <c:pt idx="277">
                  <c:v>0.5323</c:v>
                </c:pt>
                <c:pt idx="278">
                  <c:v>0.56220000000000003</c:v>
                </c:pt>
                <c:pt idx="279">
                  <c:v>0.59430000000000005</c:v>
                </c:pt>
                <c:pt idx="280">
                  <c:v>0.62790000000000001</c:v>
                </c:pt>
                <c:pt idx="281">
                  <c:v>0.66020000000000001</c:v>
                </c:pt>
                <c:pt idx="282">
                  <c:v>0.69140000000000001</c:v>
                </c:pt>
                <c:pt idx="283">
                  <c:v>0.73240000000000005</c:v>
                </c:pt>
                <c:pt idx="284">
                  <c:v>0.75760000000000005</c:v>
                </c:pt>
                <c:pt idx="285">
                  <c:v>0.79669999999999996</c:v>
                </c:pt>
                <c:pt idx="286">
                  <c:v>0.82369999999999999</c:v>
                </c:pt>
                <c:pt idx="287">
                  <c:v>0.85680000000000001</c:v>
                </c:pt>
                <c:pt idx="288">
                  <c:v>0.88319999999999999</c:v>
                </c:pt>
                <c:pt idx="289">
                  <c:v>0.9173</c:v>
                </c:pt>
                <c:pt idx="290">
                  <c:v>0.93689999999999996</c:v>
                </c:pt>
                <c:pt idx="291">
                  <c:v>0.95860000000000001</c:v>
                </c:pt>
                <c:pt idx="292">
                  <c:v>0.97250000000000003</c:v>
                </c:pt>
                <c:pt idx="293">
                  <c:v>0.99160000000000004</c:v>
                </c:pt>
                <c:pt idx="294">
                  <c:v>0.99319999999999997</c:v>
                </c:pt>
                <c:pt idx="295">
                  <c:v>1</c:v>
                </c:pt>
                <c:pt idx="296">
                  <c:v>0.99729999999999996</c:v>
                </c:pt>
                <c:pt idx="297">
                  <c:v>0.99139999999999995</c:v>
                </c:pt>
                <c:pt idx="298">
                  <c:v>0.96640000000000004</c:v>
                </c:pt>
                <c:pt idx="299">
                  <c:v>0.94699999999999995</c:v>
                </c:pt>
                <c:pt idx="300">
                  <c:v>0.92090000000000005</c:v>
                </c:pt>
                <c:pt idx="301">
                  <c:v>0.89290000000000003</c:v>
                </c:pt>
                <c:pt idx="302">
                  <c:v>0.85860000000000003</c:v>
                </c:pt>
                <c:pt idx="303">
                  <c:v>0.82499999999999996</c:v>
                </c:pt>
                <c:pt idx="304">
                  <c:v>0.77859999999999996</c:v>
                </c:pt>
                <c:pt idx="305">
                  <c:v>0.73719999999999997</c:v>
                </c:pt>
                <c:pt idx="306">
                  <c:v>0.69169999999999998</c:v>
                </c:pt>
                <c:pt idx="307">
                  <c:v>0.63780000000000003</c:v>
                </c:pt>
                <c:pt idx="308">
                  <c:v>0.59619999999999995</c:v>
                </c:pt>
                <c:pt idx="309">
                  <c:v>0.54610000000000003</c:v>
                </c:pt>
                <c:pt idx="310">
                  <c:v>0.50239999999999996</c:v>
                </c:pt>
                <c:pt idx="311">
                  <c:v>0.4572</c:v>
                </c:pt>
                <c:pt idx="312">
                  <c:v>0.41</c:v>
                </c:pt>
                <c:pt idx="313">
                  <c:v>0.3679</c:v>
                </c:pt>
                <c:pt idx="314">
                  <c:v>0.32750000000000001</c:v>
                </c:pt>
                <c:pt idx="315">
                  <c:v>0.29099999999999998</c:v>
                </c:pt>
                <c:pt idx="316">
                  <c:v>0.26100000000000001</c:v>
                </c:pt>
                <c:pt idx="317">
                  <c:v>0.2258</c:v>
                </c:pt>
                <c:pt idx="318">
                  <c:v>0.2026</c:v>
                </c:pt>
                <c:pt idx="319">
                  <c:v>0.18010000000000001</c:v>
                </c:pt>
                <c:pt idx="320">
                  <c:v>0.1489</c:v>
                </c:pt>
                <c:pt idx="321">
                  <c:v>0.12790000000000001</c:v>
                </c:pt>
                <c:pt idx="322">
                  <c:v>0.11260000000000001</c:v>
                </c:pt>
                <c:pt idx="323">
                  <c:v>9.2100000000000001E-2</c:v>
                </c:pt>
                <c:pt idx="324">
                  <c:v>7.9100000000000004E-2</c:v>
                </c:pt>
                <c:pt idx="325">
                  <c:v>6.7299999999999999E-2</c:v>
                </c:pt>
                <c:pt idx="326">
                  <c:v>5.0799999999999998E-2</c:v>
                </c:pt>
                <c:pt idx="327">
                  <c:v>4.2700000000000002E-2</c:v>
                </c:pt>
                <c:pt idx="328">
                  <c:v>3.39E-2</c:v>
                </c:pt>
                <c:pt idx="329">
                  <c:v>2.6599999999999999E-2</c:v>
                </c:pt>
                <c:pt idx="330">
                  <c:v>1.9699999999999999E-2</c:v>
                </c:pt>
                <c:pt idx="331">
                  <c:v>1.6299999999999999E-2</c:v>
                </c:pt>
                <c:pt idx="332">
                  <c:v>8.8000000000000005E-3</c:v>
                </c:pt>
                <c:pt idx="333">
                  <c:v>4.7000000000000002E-3</c:v>
                </c:pt>
                <c:pt idx="334">
                  <c:v>1.8E-3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excitation!$R$1</c:f>
              <c:strCache>
                <c:ptCount val="1"/>
                <c:pt idx="0">
                  <c:v>Alexa 610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excitation!$R$2:$R$577</c:f>
              <c:numCache>
                <c:formatCode>General</c:formatCode>
                <c:ptCount val="576"/>
                <c:pt idx="100">
                  <c:v>6.2600000000000003E-2</c:v>
                </c:pt>
                <c:pt idx="101">
                  <c:v>7.0300000000000001E-2</c:v>
                </c:pt>
                <c:pt idx="102">
                  <c:v>6.7599999999999993E-2</c:v>
                </c:pt>
                <c:pt idx="103">
                  <c:v>6.5600000000000006E-2</c:v>
                </c:pt>
                <c:pt idx="104">
                  <c:v>6.7100000000000007E-2</c:v>
                </c:pt>
                <c:pt idx="105">
                  <c:v>6.8400000000000002E-2</c:v>
                </c:pt>
                <c:pt idx="106">
                  <c:v>6.4199999999999993E-2</c:v>
                </c:pt>
                <c:pt idx="107">
                  <c:v>5.79E-2</c:v>
                </c:pt>
                <c:pt idx="108">
                  <c:v>5.57E-2</c:v>
                </c:pt>
                <c:pt idx="109">
                  <c:v>5.4800000000000001E-2</c:v>
                </c:pt>
                <c:pt idx="110">
                  <c:v>5.1200000000000002E-2</c:v>
                </c:pt>
                <c:pt idx="111">
                  <c:v>4.7600000000000003E-2</c:v>
                </c:pt>
                <c:pt idx="112">
                  <c:v>4.9700000000000001E-2</c:v>
                </c:pt>
                <c:pt idx="113">
                  <c:v>5.1700000000000003E-2</c:v>
                </c:pt>
                <c:pt idx="114">
                  <c:v>4.8800000000000003E-2</c:v>
                </c:pt>
                <c:pt idx="115">
                  <c:v>4.1700000000000001E-2</c:v>
                </c:pt>
                <c:pt idx="116">
                  <c:v>3.7999999999999999E-2</c:v>
                </c:pt>
                <c:pt idx="117">
                  <c:v>3.49E-2</c:v>
                </c:pt>
                <c:pt idx="118">
                  <c:v>3.39E-2</c:v>
                </c:pt>
                <c:pt idx="119">
                  <c:v>3.0800000000000001E-2</c:v>
                </c:pt>
                <c:pt idx="120">
                  <c:v>3.0200000000000001E-2</c:v>
                </c:pt>
                <c:pt idx="121">
                  <c:v>2.6700000000000002E-2</c:v>
                </c:pt>
                <c:pt idx="122">
                  <c:v>2.7400000000000001E-2</c:v>
                </c:pt>
                <c:pt idx="123">
                  <c:v>2.5000000000000001E-2</c:v>
                </c:pt>
                <c:pt idx="124">
                  <c:v>2.3300000000000001E-2</c:v>
                </c:pt>
                <c:pt idx="125">
                  <c:v>1.9E-2</c:v>
                </c:pt>
                <c:pt idx="126">
                  <c:v>1.6899999999999998E-2</c:v>
                </c:pt>
                <c:pt idx="127">
                  <c:v>1.2699999999999999E-2</c:v>
                </c:pt>
                <c:pt idx="128">
                  <c:v>1.4500000000000001E-2</c:v>
                </c:pt>
                <c:pt idx="129">
                  <c:v>1.3599999999999999E-2</c:v>
                </c:pt>
                <c:pt idx="130">
                  <c:v>1.1900000000000001E-2</c:v>
                </c:pt>
                <c:pt idx="131">
                  <c:v>9.1000000000000004E-3</c:v>
                </c:pt>
                <c:pt idx="132">
                  <c:v>9.7000000000000003E-3</c:v>
                </c:pt>
                <c:pt idx="133">
                  <c:v>9.1999999999999998E-3</c:v>
                </c:pt>
                <c:pt idx="134">
                  <c:v>7.3000000000000001E-3</c:v>
                </c:pt>
                <c:pt idx="135">
                  <c:v>6.7999999999999996E-3</c:v>
                </c:pt>
                <c:pt idx="136">
                  <c:v>5.1000000000000004E-3</c:v>
                </c:pt>
                <c:pt idx="137">
                  <c:v>5.1000000000000004E-3</c:v>
                </c:pt>
                <c:pt idx="138">
                  <c:v>6.7000000000000002E-3</c:v>
                </c:pt>
                <c:pt idx="139">
                  <c:v>6.1999999999999998E-3</c:v>
                </c:pt>
                <c:pt idx="140">
                  <c:v>4.7000000000000002E-3</c:v>
                </c:pt>
                <c:pt idx="141">
                  <c:v>2.8999999999999998E-3</c:v>
                </c:pt>
                <c:pt idx="142">
                  <c:v>4.7000000000000002E-3</c:v>
                </c:pt>
                <c:pt idx="143">
                  <c:v>5.7000000000000002E-3</c:v>
                </c:pt>
                <c:pt idx="144">
                  <c:v>5.5999999999999999E-3</c:v>
                </c:pt>
                <c:pt idx="145">
                  <c:v>3.2000000000000002E-3</c:v>
                </c:pt>
                <c:pt idx="146">
                  <c:v>3.2000000000000002E-3</c:v>
                </c:pt>
                <c:pt idx="147">
                  <c:v>3.5000000000000001E-3</c:v>
                </c:pt>
                <c:pt idx="148">
                  <c:v>3.8999999999999998E-3</c:v>
                </c:pt>
                <c:pt idx="149">
                  <c:v>2.3E-3</c:v>
                </c:pt>
                <c:pt idx="150">
                  <c:v>2.5000000000000001E-3</c:v>
                </c:pt>
                <c:pt idx="151">
                  <c:v>2.3E-3</c:v>
                </c:pt>
                <c:pt idx="152">
                  <c:v>4.1000000000000003E-3</c:v>
                </c:pt>
                <c:pt idx="153">
                  <c:v>3.3E-3</c:v>
                </c:pt>
                <c:pt idx="154">
                  <c:v>1.9E-3</c:v>
                </c:pt>
                <c:pt idx="155">
                  <c:v>0</c:v>
                </c:pt>
                <c:pt idx="156">
                  <c:v>1.1000000000000001E-3</c:v>
                </c:pt>
                <c:pt idx="157">
                  <c:v>2.3999999999999998E-3</c:v>
                </c:pt>
                <c:pt idx="158">
                  <c:v>3.3999999999999998E-3</c:v>
                </c:pt>
                <c:pt idx="159">
                  <c:v>2.7000000000000001E-3</c:v>
                </c:pt>
                <c:pt idx="160">
                  <c:v>3.0999999999999999E-3</c:v>
                </c:pt>
                <c:pt idx="161">
                  <c:v>1.8E-3</c:v>
                </c:pt>
                <c:pt idx="162">
                  <c:v>2.2000000000000001E-3</c:v>
                </c:pt>
                <c:pt idx="163">
                  <c:v>2.0999999999999999E-3</c:v>
                </c:pt>
                <c:pt idx="164">
                  <c:v>2.7000000000000001E-3</c:v>
                </c:pt>
                <c:pt idx="165">
                  <c:v>2.8E-3</c:v>
                </c:pt>
                <c:pt idx="166">
                  <c:v>3.5000000000000001E-3</c:v>
                </c:pt>
                <c:pt idx="167">
                  <c:v>3.5999999999999999E-3</c:v>
                </c:pt>
                <c:pt idx="168">
                  <c:v>3.2000000000000002E-3</c:v>
                </c:pt>
                <c:pt idx="169">
                  <c:v>3.7000000000000002E-3</c:v>
                </c:pt>
                <c:pt idx="170">
                  <c:v>4.8999999999999998E-3</c:v>
                </c:pt>
                <c:pt idx="171">
                  <c:v>4.5999999999999999E-3</c:v>
                </c:pt>
                <c:pt idx="172">
                  <c:v>4.1000000000000003E-3</c:v>
                </c:pt>
                <c:pt idx="173">
                  <c:v>3.8E-3</c:v>
                </c:pt>
                <c:pt idx="174">
                  <c:v>5.3E-3</c:v>
                </c:pt>
                <c:pt idx="175">
                  <c:v>6.3E-3</c:v>
                </c:pt>
                <c:pt idx="176">
                  <c:v>6.1999999999999998E-3</c:v>
                </c:pt>
                <c:pt idx="177">
                  <c:v>5.0000000000000001E-3</c:v>
                </c:pt>
                <c:pt idx="178">
                  <c:v>5.8999999999999999E-3</c:v>
                </c:pt>
                <c:pt idx="179">
                  <c:v>7.9000000000000008E-3</c:v>
                </c:pt>
                <c:pt idx="180">
                  <c:v>8.5000000000000006E-3</c:v>
                </c:pt>
                <c:pt idx="181">
                  <c:v>9.1000000000000004E-3</c:v>
                </c:pt>
                <c:pt idx="182">
                  <c:v>1.03E-2</c:v>
                </c:pt>
                <c:pt idx="183">
                  <c:v>1.1900000000000001E-2</c:v>
                </c:pt>
                <c:pt idx="184">
                  <c:v>1.0200000000000001E-2</c:v>
                </c:pt>
                <c:pt idx="185">
                  <c:v>1.06E-2</c:v>
                </c:pt>
                <c:pt idx="186">
                  <c:v>1.09E-2</c:v>
                </c:pt>
                <c:pt idx="187">
                  <c:v>1.18E-2</c:v>
                </c:pt>
                <c:pt idx="188">
                  <c:v>1.06E-2</c:v>
                </c:pt>
                <c:pt idx="189">
                  <c:v>1.09E-2</c:v>
                </c:pt>
                <c:pt idx="190">
                  <c:v>1.01E-2</c:v>
                </c:pt>
                <c:pt idx="191">
                  <c:v>1.14E-2</c:v>
                </c:pt>
                <c:pt idx="192">
                  <c:v>1.43E-2</c:v>
                </c:pt>
                <c:pt idx="193">
                  <c:v>1.6400000000000001E-2</c:v>
                </c:pt>
                <c:pt idx="194">
                  <c:v>1.6799999999999999E-2</c:v>
                </c:pt>
                <c:pt idx="195">
                  <c:v>1.6E-2</c:v>
                </c:pt>
                <c:pt idx="196">
                  <c:v>1.5699999999999999E-2</c:v>
                </c:pt>
                <c:pt idx="197">
                  <c:v>1.5299999999999999E-2</c:v>
                </c:pt>
                <c:pt idx="198">
                  <c:v>1.7299999999999999E-2</c:v>
                </c:pt>
                <c:pt idx="199">
                  <c:v>1.8599999999999998E-2</c:v>
                </c:pt>
                <c:pt idx="200">
                  <c:v>2.24E-2</c:v>
                </c:pt>
                <c:pt idx="201">
                  <c:v>2.53E-2</c:v>
                </c:pt>
                <c:pt idx="202">
                  <c:v>2.6499999999999999E-2</c:v>
                </c:pt>
                <c:pt idx="203">
                  <c:v>2.5499999999999998E-2</c:v>
                </c:pt>
                <c:pt idx="204">
                  <c:v>2.7E-2</c:v>
                </c:pt>
                <c:pt idx="205">
                  <c:v>2.9600000000000001E-2</c:v>
                </c:pt>
                <c:pt idx="206">
                  <c:v>3.4500000000000003E-2</c:v>
                </c:pt>
                <c:pt idx="207">
                  <c:v>3.7999999999999999E-2</c:v>
                </c:pt>
                <c:pt idx="208">
                  <c:v>3.7699999999999997E-2</c:v>
                </c:pt>
                <c:pt idx="209">
                  <c:v>3.78E-2</c:v>
                </c:pt>
                <c:pt idx="210">
                  <c:v>4.19E-2</c:v>
                </c:pt>
                <c:pt idx="211">
                  <c:v>4.7199999999999999E-2</c:v>
                </c:pt>
                <c:pt idx="212">
                  <c:v>4.7800000000000002E-2</c:v>
                </c:pt>
                <c:pt idx="213">
                  <c:v>4.8800000000000003E-2</c:v>
                </c:pt>
                <c:pt idx="214">
                  <c:v>5.0999999999999997E-2</c:v>
                </c:pt>
                <c:pt idx="215">
                  <c:v>5.6399999999999999E-2</c:v>
                </c:pt>
                <c:pt idx="216">
                  <c:v>6.0100000000000001E-2</c:v>
                </c:pt>
                <c:pt idx="217">
                  <c:v>6.1499999999999999E-2</c:v>
                </c:pt>
                <c:pt idx="218">
                  <c:v>5.9799999999999999E-2</c:v>
                </c:pt>
                <c:pt idx="219">
                  <c:v>6.1199999999999997E-2</c:v>
                </c:pt>
                <c:pt idx="220">
                  <c:v>6.6799999999999998E-2</c:v>
                </c:pt>
                <c:pt idx="221">
                  <c:v>7.22E-2</c:v>
                </c:pt>
                <c:pt idx="222">
                  <c:v>7.0900000000000005E-2</c:v>
                </c:pt>
                <c:pt idx="223">
                  <c:v>6.8400000000000002E-2</c:v>
                </c:pt>
                <c:pt idx="224">
                  <c:v>6.6699999999999995E-2</c:v>
                </c:pt>
                <c:pt idx="225">
                  <c:v>7.0000000000000007E-2</c:v>
                </c:pt>
                <c:pt idx="226">
                  <c:v>7.2900000000000006E-2</c:v>
                </c:pt>
                <c:pt idx="227">
                  <c:v>8.0699999999999994E-2</c:v>
                </c:pt>
                <c:pt idx="228">
                  <c:v>8.3199999999999996E-2</c:v>
                </c:pt>
                <c:pt idx="229">
                  <c:v>8.2400000000000001E-2</c:v>
                </c:pt>
                <c:pt idx="230">
                  <c:v>8.0100000000000005E-2</c:v>
                </c:pt>
                <c:pt idx="231">
                  <c:v>8.2900000000000001E-2</c:v>
                </c:pt>
                <c:pt idx="232">
                  <c:v>8.5500000000000007E-2</c:v>
                </c:pt>
                <c:pt idx="233">
                  <c:v>8.77E-2</c:v>
                </c:pt>
                <c:pt idx="234">
                  <c:v>9.3700000000000006E-2</c:v>
                </c:pt>
                <c:pt idx="235">
                  <c:v>0.10059999999999999</c:v>
                </c:pt>
                <c:pt idx="236">
                  <c:v>0.10390000000000001</c:v>
                </c:pt>
                <c:pt idx="237">
                  <c:v>0.1033</c:v>
                </c:pt>
                <c:pt idx="238">
                  <c:v>0.1095</c:v>
                </c:pt>
                <c:pt idx="239">
                  <c:v>0.1201</c:v>
                </c:pt>
                <c:pt idx="240">
                  <c:v>0.13020000000000001</c:v>
                </c:pt>
                <c:pt idx="241">
                  <c:v>0.13439999999999999</c:v>
                </c:pt>
                <c:pt idx="242">
                  <c:v>0.1409</c:v>
                </c:pt>
                <c:pt idx="243">
                  <c:v>0.14929999999999999</c:v>
                </c:pt>
                <c:pt idx="244">
                  <c:v>0.1628</c:v>
                </c:pt>
                <c:pt idx="245">
                  <c:v>0.1726</c:v>
                </c:pt>
                <c:pt idx="246">
                  <c:v>0.182</c:v>
                </c:pt>
                <c:pt idx="247">
                  <c:v>0.18909999999999999</c:v>
                </c:pt>
                <c:pt idx="248">
                  <c:v>0.2011</c:v>
                </c:pt>
                <c:pt idx="249">
                  <c:v>0.21729999999999999</c:v>
                </c:pt>
                <c:pt idx="250">
                  <c:v>0.2316</c:v>
                </c:pt>
                <c:pt idx="251">
                  <c:v>0.2369</c:v>
                </c:pt>
                <c:pt idx="252">
                  <c:v>0.24390000000000001</c:v>
                </c:pt>
                <c:pt idx="253">
                  <c:v>0.25619999999999998</c:v>
                </c:pt>
                <c:pt idx="254">
                  <c:v>0.26979999999999998</c:v>
                </c:pt>
                <c:pt idx="255">
                  <c:v>0.28510000000000002</c:v>
                </c:pt>
                <c:pt idx="256">
                  <c:v>0.29970000000000002</c:v>
                </c:pt>
                <c:pt idx="257">
                  <c:v>0.3049</c:v>
                </c:pt>
                <c:pt idx="258">
                  <c:v>0.30990000000000001</c:v>
                </c:pt>
                <c:pt idx="259">
                  <c:v>0.32069999999999999</c:v>
                </c:pt>
                <c:pt idx="260">
                  <c:v>0.32250000000000001</c:v>
                </c:pt>
                <c:pt idx="261">
                  <c:v>0.32140000000000002</c:v>
                </c:pt>
                <c:pt idx="262">
                  <c:v>0.33150000000000002</c:v>
                </c:pt>
                <c:pt idx="263">
                  <c:v>0.34210000000000002</c:v>
                </c:pt>
                <c:pt idx="264">
                  <c:v>0.33960000000000001</c:v>
                </c:pt>
                <c:pt idx="265">
                  <c:v>0.33410000000000001</c:v>
                </c:pt>
                <c:pt idx="266">
                  <c:v>0.33410000000000001</c:v>
                </c:pt>
                <c:pt idx="267">
                  <c:v>0.3327</c:v>
                </c:pt>
                <c:pt idx="268">
                  <c:v>0.33339999999999997</c:v>
                </c:pt>
                <c:pt idx="269">
                  <c:v>0.33210000000000001</c:v>
                </c:pt>
                <c:pt idx="270">
                  <c:v>0.3266</c:v>
                </c:pt>
                <c:pt idx="271">
                  <c:v>0.31640000000000001</c:v>
                </c:pt>
                <c:pt idx="272">
                  <c:v>0.31269999999999998</c:v>
                </c:pt>
                <c:pt idx="273">
                  <c:v>0.31140000000000001</c:v>
                </c:pt>
                <c:pt idx="274">
                  <c:v>0.3095</c:v>
                </c:pt>
                <c:pt idx="275">
                  <c:v>0.30449999999999999</c:v>
                </c:pt>
                <c:pt idx="276">
                  <c:v>0.3009</c:v>
                </c:pt>
                <c:pt idx="277">
                  <c:v>0.3004</c:v>
                </c:pt>
                <c:pt idx="278">
                  <c:v>0.30530000000000002</c:v>
                </c:pt>
                <c:pt idx="279">
                  <c:v>0.30680000000000002</c:v>
                </c:pt>
                <c:pt idx="280">
                  <c:v>0.31180000000000002</c:v>
                </c:pt>
                <c:pt idx="281">
                  <c:v>0.31990000000000002</c:v>
                </c:pt>
                <c:pt idx="282">
                  <c:v>0.33189999999999997</c:v>
                </c:pt>
                <c:pt idx="283">
                  <c:v>0.33950000000000002</c:v>
                </c:pt>
                <c:pt idx="284">
                  <c:v>0.34860000000000002</c:v>
                </c:pt>
                <c:pt idx="285">
                  <c:v>0.36180000000000001</c:v>
                </c:pt>
                <c:pt idx="286">
                  <c:v>0.37690000000000001</c:v>
                </c:pt>
                <c:pt idx="287">
                  <c:v>0.38940000000000002</c:v>
                </c:pt>
                <c:pt idx="288">
                  <c:v>0.41139999999999999</c:v>
                </c:pt>
                <c:pt idx="289">
                  <c:v>0.43590000000000001</c:v>
                </c:pt>
                <c:pt idx="290">
                  <c:v>0.4602</c:v>
                </c:pt>
                <c:pt idx="291">
                  <c:v>0.47899999999999998</c:v>
                </c:pt>
                <c:pt idx="292">
                  <c:v>0.50370000000000004</c:v>
                </c:pt>
                <c:pt idx="293">
                  <c:v>0.52829999999999999</c:v>
                </c:pt>
                <c:pt idx="294">
                  <c:v>0.55610000000000004</c:v>
                </c:pt>
                <c:pt idx="295">
                  <c:v>0.58879999999999999</c:v>
                </c:pt>
                <c:pt idx="296">
                  <c:v>0.61760000000000004</c:v>
                </c:pt>
                <c:pt idx="297">
                  <c:v>0.65259999999999996</c:v>
                </c:pt>
                <c:pt idx="298">
                  <c:v>0.6885</c:v>
                </c:pt>
                <c:pt idx="299">
                  <c:v>0.72030000000000005</c:v>
                </c:pt>
                <c:pt idx="300">
                  <c:v>0.74929999999999997</c:v>
                </c:pt>
                <c:pt idx="301">
                  <c:v>0.78820000000000001</c:v>
                </c:pt>
                <c:pt idx="302">
                  <c:v>0.82509999999999994</c:v>
                </c:pt>
                <c:pt idx="303">
                  <c:v>0.85150000000000003</c:v>
                </c:pt>
                <c:pt idx="304">
                  <c:v>0.87639999999999996</c:v>
                </c:pt>
                <c:pt idx="305">
                  <c:v>0.90329999999999999</c:v>
                </c:pt>
                <c:pt idx="306">
                  <c:v>0.9385</c:v>
                </c:pt>
                <c:pt idx="307">
                  <c:v>0.96460000000000001</c:v>
                </c:pt>
                <c:pt idx="308">
                  <c:v>0.98799999999999999</c:v>
                </c:pt>
                <c:pt idx="309">
                  <c:v>0.99129999999999996</c:v>
                </c:pt>
                <c:pt idx="310">
                  <c:v>0.99309999999999998</c:v>
                </c:pt>
                <c:pt idx="311">
                  <c:v>0.99590000000000001</c:v>
                </c:pt>
                <c:pt idx="312">
                  <c:v>1</c:v>
                </c:pt>
                <c:pt idx="313">
                  <c:v>0.98719999999999997</c:v>
                </c:pt>
                <c:pt idx="314">
                  <c:v>0.96140000000000003</c:v>
                </c:pt>
                <c:pt idx="315">
                  <c:v>0.93930000000000002</c:v>
                </c:pt>
                <c:pt idx="316">
                  <c:v>0.9163</c:v>
                </c:pt>
                <c:pt idx="317">
                  <c:v>0.8921</c:v>
                </c:pt>
                <c:pt idx="318">
                  <c:v>0.8659</c:v>
                </c:pt>
                <c:pt idx="319">
                  <c:v>0.82750000000000001</c:v>
                </c:pt>
                <c:pt idx="320">
                  <c:v>0.77669999999999995</c:v>
                </c:pt>
                <c:pt idx="321">
                  <c:v>0.73019999999999996</c:v>
                </c:pt>
                <c:pt idx="322">
                  <c:v>0.68689999999999996</c:v>
                </c:pt>
                <c:pt idx="323">
                  <c:v>0.63929999999999998</c:v>
                </c:pt>
                <c:pt idx="324">
                  <c:v>0.59370000000000001</c:v>
                </c:pt>
                <c:pt idx="325">
                  <c:v>0.55249999999999999</c:v>
                </c:pt>
                <c:pt idx="326">
                  <c:v>0.50939999999999996</c:v>
                </c:pt>
                <c:pt idx="327">
                  <c:v>0.45929999999999999</c:v>
                </c:pt>
                <c:pt idx="328">
                  <c:v>0.42099999999999999</c:v>
                </c:pt>
                <c:pt idx="329">
                  <c:v>0.37869999999999998</c:v>
                </c:pt>
                <c:pt idx="330">
                  <c:v>0.3382</c:v>
                </c:pt>
                <c:pt idx="331">
                  <c:v>0.30199999999999999</c:v>
                </c:pt>
                <c:pt idx="332">
                  <c:v>0.27210000000000001</c:v>
                </c:pt>
                <c:pt idx="333">
                  <c:v>0.2387</c:v>
                </c:pt>
                <c:pt idx="334">
                  <c:v>0.20810000000000001</c:v>
                </c:pt>
                <c:pt idx="335">
                  <c:v>0.18179999999999999</c:v>
                </c:pt>
                <c:pt idx="336">
                  <c:v>0.1552</c:v>
                </c:pt>
                <c:pt idx="337">
                  <c:v>0.1331</c:v>
                </c:pt>
                <c:pt idx="338">
                  <c:v>0.1182</c:v>
                </c:pt>
                <c:pt idx="339">
                  <c:v>0.105</c:v>
                </c:pt>
                <c:pt idx="340">
                  <c:v>9.0999999999999998E-2</c:v>
                </c:pt>
                <c:pt idx="341">
                  <c:v>7.9500000000000001E-2</c:v>
                </c:pt>
                <c:pt idx="342">
                  <c:v>6.9900000000000004E-2</c:v>
                </c:pt>
                <c:pt idx="343">
                  <c:v>6.2700000000000006E-2</c:v>
                </c:pt>
                <c:pt idx="344">
                  <c:v>5.3800000000000001E-2</c:v>
                </c:pt>
                <c:pt idx="345">
                  <c:v>4.2000000000000003E-2</c:v>
                </c:pt>
                <c:pt idx="346">
                  <c:v>3.4799999999999998E-2</c:v>
                </c:pt>
                <c:pt idx="347">
                  <c:v>3.1099999999999999E-2</c:v>
                </c:pt>
                <c:pt idx="348">
                  <c:v>3.0300000000000001E-2</c:v>
                </c:pt>
                <c:pt idx="349">
                  <c:v>2.5499999999999998E-2</c:v>
                </c:pt>
                <c:pt idx="350">
                  <c:v>2.2200000000000001E-2</c:v>
                </c:pt>
                <c:pt idx="351">
                  <c:v>1.6400000000000001E-2</c:v>
                </c:pt>
                <c:pt idx="352">
                  <c:v>1.32E-2</c:v>
                </c:pt>
                <c:pt idx="353">
                  <c:v>1.03E-2</c:v>
                </c:pt>
                <c:pt idx="354">
                  <c:v>9.7000000000000003E-3</c:v>
                </c:pt>
                <c:pt idx="355">
                  <c:v>7.3000000000000001E-3</c:v>
                </c:pt>
                <c:pt idx="356">
                  <c:v>6.4999999999999997E-3</c:v>
                </c:pt>
                <c:pt idx="357">
                  <c:v>5.4000000000000003E-3</c:v>
                </c:pt>
                <c:pt idx="358">
                  <c:v>4.8999999999999998E-3</c:v>
                </c:pt>
                <c:pt idx="359">
                  <c:v>3.5999999999999999E-3</c:v>
                </c:pt>
                <c:pt idx="360">
                  <c:v>2.7000000000000001E-3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excitation!$S$1</c:f>
              <c:strCache>
                <c:ptCount val="1"/>
                <c:pt idx="0">
                  <c:v>Alexa 633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excitation!$S$2:$S$577</c:f>
              <c:numCache>
                <c:formatCode>General</c:formatCode>
                <c:ptCount val="576"/>
                <c:pt idx="200">
                  <c:v>1.41E-2</c:v>
                </c:pt>
                <c:pt idx="201">
                  <c:v>1.4500000000000001E-2</c:v>
                </c:pt>
                <c:pt idx="202">
                  <c:v>1.5100000000000001E-2</c:v>
                </c:pt>
                <c:pt idx="203">
                  <c:v>1.5599999999999999E-2</c:v>
                </c:pt>
                <c:pt idx="204">
                  <c:v>1.6199999999999999E-2</c:v>
                </c:pt>
                <c:pt idx="205">
                  <c:v>1.6799999999999999E-2</c:v>
                </c:pt>
                <c:pt idx="206">
                  <c:v>1.7299999999999999E-2</c:v>
                </c:pt>
                <c:pt idx="207">
                  <c:v>1.7899999999999999E-2</c:v>
                </c:pt>
                <c:pt idx="208">
                  <c:v>1.8800000000000001E-2</c:v>
                </c:pt>
                <c:pt idx="209">
                  <c:v>1.95E-2</c:v>
                </c:pt>
                <c:pt idx="210">
                  <c:v>2.0400000000000001E-2</c:v>
                </c:pt>
                <c:pt idx="211">
                  <c:v>2.1299999999999999E-2</c:v>
                </c:pt>
                <c:pt idx="212">
                  <c:v>2.24E-2</c:v>
                </c:pt>
                <c:pt idx="213">
                  <c:v>2.35E-2</c:v>
                </c:pt>
                <c:pt idx="214">
                  <c:v>2.5000000000000001E-2</c:v>
                </c:pt>
                <c:pt idx="215">
                  <c:v>2.64E-2</c:v>
                </c:pt>
                <c:pt idx="216">
                  <c:v>2.8000000000000001E-2</c:v>
                </c:pt>
                <c:pt idx="217">
                  <c:v>2.9899999999999999E-2</c:v>
                </c:pt>
                <c:pt idx="218">
                  <c:v>3.1800000000000002E-2</c:v>
                </c:pt>
                <c:pt idx="219">
                  <c:v>3.3700000000000001E-2</c:v>
                </c:pt>
                <c:pt idx="220">
                  <c:v>3.5999999999999997E-2</c:v>
                </c:pt>
                <c:pt idx="221">
                  <c:v>3.8199999999999998E-2</c:v>
                </c:pt>
                <c:pt idx="222">
                  <c:v>4.07E-2</c:v>
                </c:pt>
                <c:pt idx="223">
                  <c:v>4.3200000000000002E-2</c:v>
                </c:pt>
                <c:pt idx="224">
                  <c:v>4.5900000000000003E-2</c:v>
                </c:pt>
                <c:pt idx="225">
                  <c:v>4.87E-2</c:v>
                </c:pt>
                <c:pt idx="226">
                  <c:v>5.21E-2</c:v>
                </c:pt>
                <c:pt idx="227">
                  <c:v>5.4100000000000002E-2</c:v>
                </c:pt>
                <c:pt idx="228">
                  <c:v>5.62E-2</c:v>
                </c:pt>
                <c:pt idx="229">
                  <c:v>5.8799999999999998E-2</c:v>
                </c:pt>
                <c:pt idx="230">
                  <c:v>6.2199999999999998E-2</c:v>
                </c:pt>
                <c:pt idx="231">
                  <c:v>6.5199999999999994E-2</c:v>
                </c:pt>
                <c:pt idx="232">
                  <c:v>6.8199999999999997E-2</c:v>
                </c:pt>
                <c:pt idx="233">
                  <c:v>6.88E-2</c:v>
                </c:pt>
                <c:pt idx="234">
                  <c:v>7.1300000000000002E-2</c:v>
                </c:pt>
                <c:pt idx="235">
                  <c:v>7.2999999999999995E-2</c:v>
                </c:pt>
                <c:pt idx="236">
                  <c:v>7.4800000000000005E-2</c:v>
                </c:pt>
                <c:pt idx="237">
                  <c:v>7.6700000000000004E-2</c:v>
                </c:pt>
                <c:pt idx="238">
                  <c:v>7.7200000000000005E-2</c:v>
                </c:pt>
                <c:pt idx="239">
                  <c:v>7.9299999999999995E-2</c:v>
                </c:pt>
                <c:pt idx="240">
                  <c:v>0.08</c:v>
                </c:pt>
                <c:pt idx="241">
                  <c:v>8.1199999999999994E-2</c:v>
                </c:pt>
                <c:pt idx="242">
                  <c:v>8.2699999999999996E-2</c:v>
                </c:pt>
                <c:pt idx="243">
                  <c:v>8.4000000000000005E-2</c:v>
                </c:pt>
                <c:pt idx="244">
                  <c:v>8.5500000000000007E-2</c:v>
                </c:pt>
                <c:pt idx="245">
                  <c:v>8.7300000000000003E-2</c:v>
                </c:pt>
                <c:pt idx="246">
                  <c:v>9.1499999999999998E-2</c:v>
                </c:pt>
                <c:pt idx="247">
                  <c:v>9.1999999999999998E-2</c:v>
                </c:pt>
                <c:pt idx="248">
                  <c:v>9.5500000000000002E-2</c:v>
                </c:pt>
                <c:pt idx="249">
                  <c:v>9.7100000000000006E-2</c:v>
                </c:pt>
                <c:pt idx="250">
                  <c:v>0.1008</c:v>
                </c:pt>
                <c:pt idx="251">
                  <c:v>0.1038</c:v>
                </c:pt>
                <c:pt idx="252">
                  <c:v>0.10829999999999999</c:v>
                </c:pt>
                <c:pt idx="253">
                  <c:v>0.11310000000000001</c:v>
                </c:pt>
                <c:pt idx="254">
                  <c:v>0.1173</c:v>
                </c:pt>
                <c:pt idx="255">
                  <c:v>0.1236</c:v>
                </c:pt>
                <c:pt idx="256">
                  <c:v>0.12790000000000001</c:v>
                </c:pt>
                <c:pt idx="257">
                  <c:v>0.1368</c:v>
                </c:pt>
                <c:pt idx="258">
                  <c:v>0.1431</c:v>
                </c:pt>
                <c:pt idx="259">
                  <c:v>0.15160000000000001</c:v>
                </c:pt>
                <c:pt idx="260">
                  <c:v>0.1603</c:v>
                </c:pt>
                <c:pt idx="261">
                  <c:v>0.16750000000000001</c:v>
                </c:pt>
                <c:pt idx="262">
                  <c:v>0.1804</c:v>
                </c:pt>
                <c:pt idx="263">
                  <c:v>0.1898</c:v>
                </c:pt>
                <c:pt idx="264">
                  <c:v>0.2006</c:v>
                </c:pt>
                <c:pt idx="265">
                  <c:v>0.21340000000000001</c:v>
                </c:pt>
                <c:pt idx="266">
                  <c:v>0.2248</c:v>
                </c:pt>
                <c:pt idx="267">
                  <c:v>0.23680000000000001</c:v>
                </c:pt>
                <c:pt idx="268">
                  <c:v>0.2485</c:v>
                </c:pt>
                <c:pt idx="269">
                  <c:v>0.25819999999999999</c:v>
                </c:pt>
                <c:pt idx="270">
                  <c:v>0.2717</c:v>
                </c:pt>
                <c:pt idx="271">
                  <c:v>0.2838</c:v>
                </c:pt>
                <c:pt idx="272">
                  <c:v>0.29399999999999998</c:v>
                </c:pt>
                <c:pt idx="273">
                  <c:v>0.30580000000000002</c:v>
                </c:pt>
                <c:pt idx="274">
                  <c:v>0.3125</c:v>
                </c:pt>
                <c:pt idx="275">
                  <c:v>0.32600000000000001</c:v>
                </c:pt>
                <c:pt idx="276">
                  <c:v>0.33</c:v>
                </c:pt>
                <c:pt idx="277">
                  <c:v>0.33860000000000001</c:v>
                </c:pt>
                <c:pt idx="278">
                  <c:v>0.34499999999999997</c:v>
                </c:pt>
                <c:pt idx="279">
                  <c:v>0.34870000000000001</c:v>
                </c:pt>
                <c:pt idx="280">
                  <c:v>0.35049999999999998</c:v>
                </c:pt>
                <c:pt idx="281">
                  <c:v>0.35339999999999999</c:v>
                </c:pt>
                <c:pt idx="282">
                  <c:v>0.35210000000000002</c:v>
                </c:pt>
                <c:pt idx="283">
                  <c:v>0.35110000000000002</c:v>
                </c:pt>
                <c:pt idx="284">
                  <c:v>0.34849999999999998</c:v>
                </c:pt>
                <c:pt idx="285">
                  <c:v>0.34599999999999997</c:v>
                </c:pt>
                <c:pt idx="286">
                  <c:v>0.3407</c:v>
                </c:pt>
                <c:pt idx="287">
                  <c:v>0.34139999999999998</c:v>
                </c:pt>
                <c:pt idx="288">
                  <c:v>0.33560000000000001</c:v>
                </c:pt>
                <c:pt idx="289">
                  <c:v>0.32629999999999998</c:v>
                </c:pt>
                <c:pt idx="290">
                  <c:v>0.32679999999999998</c:v>
                </c:pt>
                <c:pt idx="291">
                  <c:v>0.31859999999999999</c:v>
                </c:pt>
                <c:pt idx="292">
                  <c:v>0.31280000000000002</c:v>
                </c:pt>
                <c:pt idx="293">
                  <c:v>0.31019999999999998</c:v>
                </c:pt>
                <c:pt idx="294">
                  <c:v>0.30719999999999997</c:v>
                </c:pt>
                <c:pt idx="295">
                  <c:v>0.30549999999999999</c:v>
                </c:pt>
                <c:pt idx="296">
                  <c:v>0.30199999999999999</c:v>
                </c:pt>
                <c:pt idx="297">
                  <c:v>0.30330000000000001</c:v>
                </c:pt>
                <c:pt idx="298">
                  <c:v>0.31</c:v>
                </c:pt>
                <c:pt idx="299">
                  <c:v>0.31240000000000001</c:v>
                </c:pt>
                <c:pt idx="300">
                  <c:v>0.31559999999999999</c:v>
                </c:pt>
                <c:pt idx="301">
                  <c:v>0.32350000000000001</c:v>
                </c:pt>
                <c:pt idx="302">
                  <c:v>0.32690000000000002</c:v>
                </c:pt>
                <c:pt idx="303">
                  <c:v>0.33879999999999999</c:v>
                </c:pt>
                <c:pt idx="304">
                  <c:v>0.3473</c:v>
                </c:pt>
                <c:pt idx="305">
                  <c:v>0.36109999999999998</c:v>
                </c:pt>
                <c:pt idx="306">
                  <c:v>0.3785</c:v>
                </c:pt>
                <c:pt idx="307">
                  <c:v>0.39710000000000001</c:v>
                </c:pt>
                <c:pt idx="308">
                  <c:v>0.41220000000000001</c:v>
                </c:pt>
                <c:pt idx="309">
                  <c:v>0.42980000000000002</c:v>
                </c:pt>
                <c:pt idx="310">
                  <c:v>0.44790000000000002</c:v>
                </c:pt>
                <c:pt idx="311">
                  <c:v>0.47420000000000001</c:v>
                </c:pt>
                <c:pt idx="312">
                  <c:v>0.50070000000000003</c:v>
                </c:pt>
                <c:pt idx="313">
                  <c:v>0.52800000000000002</c:v>
                </c:pt>
                <c:pt idx="314">
                  <c:v>0.55710000000000004</c:v>
                </c:pt>
                <c:pt idx="315">
                  <c:v>0.58630000000000004</c:v>
                </c:pt>
                <c:pt idx="316">
                  <c:v>0.61619999999999997</c:v>
                </c:pt>
                <c:pt idx="317">
                  <c:v>0.6492</c:v>
                </c:pt>
                <c:pt idx="318">
                  <c:v>0.67710000000000004</c:v>
                </c:pt>
                <c:pt idx="319">
                  <c:v>0.70809999999999995</c:v>
                </c:pt>
                <c:pt idx="320">
                  <c:v>0.74629999999999996</c:v>
                </c:pt>
                <c:pt idx="321">
                  <c:v>0.7823</c:v>
                </c:pt>
                <c:pt idx="322">
                  <c:v>0.81740000000000002</c:v>
                </c:pt>
                <c:pt idx="323">
                  <c:v>0.85</c:v>
                </c:pt>
                <c:pt idx="324">
                  <c:v>0.87839999999999996</c:v>
                </c:pt>
                <c:pt idx="325">
                  <c:v>0.91</c:v>
                </c:pt>
                <c:pt idx="326">
                  <c:v>0.93089999999999995</c:v>
                </c:pt>
                <c:pt idx="327">
                  <c:v>0.94969999999999999</c:v>
                </c:pt>
                <c:pt idx="328">
                  <c:v>0.97629999999999995</c:v>
                </c:pt>
                <c:pt idx="329">
                  <c:v>0.98470000000000002</c:v>
                </c:pt>
                <c:pt idx="330">
                  <c:v>0.99429999999999996</c:v>
                </c:pt>
                <c:pt idx="331">
                  <c:v>1</c:v>
                </c:pt>
                <c:pt idx="332">
                  <c:v>0.99839999999999995</c:v>
                </c:pt>
                <c:pt idx="333">
                  <c:v>0.99690000000000001</c:v>
                </c:pt>
                <c:pt idx="334">
                  <c:v>0.98570000000000002</c:v>
                </c:pt>
                <c:pt idx="335">
                  <c:v>0.96950000000000003</c:v>
                </c:pt>
                <c:pt idx="336">
                  <c:v>0.95369999999999999</c:v>
                </c:pt>
                <c:pt idx="337">
                  <c:v>0.92359999999999998</c:v>
                </c:pt>
                <c:pt idx="338">
                  <c:v>0.9022</c:v>
                </c:pt>
                <c:pt idx="339">
                  <c:v>0.86370000000000002</c:v>
                </c:pt>
                <c:pt idx="340">
                  <c:v>0.8296</c:v>
                </c:pt>
                <c:pt idx="341">
                  <c:v>0.78769999999999996</c:v>
                </c:pt>
                <c:pt idx="342">
                  <c:v>0.74539999999999995</c:v>
                </c:pt>
                <c:pt idx="343">
                  <c:v>0.70699999999999996</c:v>
                </c:pt>
                <c:pt idx="344">
                  <c:v>0.65920000000000001</c:v>
                </c:pt>
                <c:pt idx="345">
                  <c:v>0.61650000000000005</c:v>
                </c:pt>
                <c:pt idx="346">
                  <c:v>0.58550000000000002</c:v>
                </c:pt>
                <c:pt idx="347">
                  <c:v>0.55410000000000004</c:v>
                </c:pt>
                <c:pt idx="348">
                  <c:v>0.52329999999999999</c:v>
                </c:pt>
                <c:pt idx="349">
                  <c:v>0.49880000000000002</c:v>
                </c:pt>
                <c:pt idx="350">
                  <c:v>0.4587</c:v>
                </c:pt>
                <c:pt idx="351">
                  <c:v>0.42130000000000001</c:v>
                </c:pt>
                <c:pt idx="352">
                  <c:v>0.37090000000000001</c:v>
                </c:pt>
                <c:pt idx="353">
                  <c:v>0.32250000000000001</c:v>
                </c:pt>
                <c:pt idx="354">
                  <c:v>0.28549999999999998</c:v>
                </c:pt>
                <c:pt idx="355">
                  <c:v>0.2455</c:v>
                </c:pt>
                <c:pt idx="356">
                  <c:v>0.21779999999999999</c:v>
                </c:pt>
                <c:pt idx="357">
                  <c:v>0.19520000000000001</c:v>
                </c:pt>
                <c:pt idx="358">
                  <c:v>0.17230000000000001</c:v>
                </c:pt>
                <c:pt idx="359">
                  <c:v>0.1525</c:v>
                </c:pt>
                <c:pt idx="360">
                  <c:v>0.13439999999999999</c:v>
                </c:pt>
                <c:pt idx="361">
                  <c:v>0.11650000000000001</c:v>
                </c:pt>
                <c:pt idx="362">
                  <c:v>0.1036</c:v>
                </c:pt>
                <c:pt idx="363">
                  <c:v>8.9899999999999994E-2</c:v>
                </c:pt>
                <c:pt idx="364">
                  <c:v>7.7799999999999994E-2</c:v>
                </c:pt>
                <c:pt idx="365">
                  <c:v>6.83E-2</c:v>
                </c:pt>
                <c:pt idx="366">
                  <c:v>5.9200000000000003E-2</c:v>
                </c:pt>
                <c:pt idx="367">
                  <c:v>5.04E-2</c:v>
                </c:pt>
                <c:pt idx="368">
                  <c:v>4.5600000000000002E-2</c:v>
                </c:pt>
                <c:pt idx="369">
                  <c:v>3.8600000000000002E-2</c:v>
                </c:pt>
                <c:pt idx="370">
                  <c:v>3.3300000000000003E-2</c:v>
                </c:pt>
                <c:pt idx="371">
                  <c:v>2.9600000000000001E-2</c:v>
                </c:pt>
                <c:pt idx="372">
                  <c:v>2.4899999999999999E-2</c:v>
                </c:pt>
                <c:pt idx="373">
                  <c:v>2.23E-2</c:v>
                </c:pt>
                <c:pt idx="374">
                  <c:v>1.95E-2</c:v>
                </c:pt>
                <c:pt idx="375">
                  <c:v>1.6400000000000001E-2</c:v>
                </c:pt>
                <c:pt idx="376">
                  <c:v>1.43E-2</c:v>
                </c:pt>
                <c:pt idx="377">
                  <c:v>1.1599999999999999E-2</c:v>
                </c:pt>
                <c:pt idx="378">
                  <c:v>1.04E-2</c:v>
                </c:pt>
                <c:pt idx="379">
                  <c:v>0.01</c:v>
                </c:pt>
                <c:pt idx="380">
                  <c:v>7.7999999999999996E-3</c:v>
                </c:pt>
                <c:pt idx="381">
                  <c:v>6.6E-3</c:v>
                </c:pt>
                <c:pt idx="382">
                  <c:v>5.7999999999999996E-3</c:v>
                </c:pt>
                <c:pt idx="383">
                  <c:v>4.7000000000000002E-3</c:v>
                </c:pt>
                <c:pt idx="384">
                  <c:v>3.8999999999999998E-3</c:v>
                </c:pt>
                <c:pt idx="385">
                  <c:v>3.5000000000000001E-3</c:v>
                </c:pt>
                <c:pt idx="386">
                  <c:v>3.5000000000000001E-3</c:v>
                </c:pt>
                <c:pt idx="387">
                  <c:v>2.2000000000000001E-3</c:v>
                </c:pt>
                <c:pt idx="388">
                  <c:v>2.5000000000000001E-3</c:v>
                </c:pt>
                <c:pt idx="389">
                  <c:v>1.8E-3</c:v>
                </c:pt>
                <c:pt idx="390">
                  <c:v>1.8E-3</c:v>
                </c:pt>
                <c:pt idx="391">
                  <c:v>1.2999999999999999E-3</c:v>
                </c:pt>
                <c:pt idx="392">
                  <c:v>1.1999999999999999E-3</c:v>
                </c:pt>
                <c:pt idx="393">
                  <c:v>6.9999999999999999E-4</c:v>
                </c:pt>
                <c:pt idx="394">
                  <c:v>6.9999999999999999E-4</c:v>
                </c:pt>
                <c:pt idx="395">
                  <c:v>2.0000000000000001E-4</c:v>
                </c:pt>
                <c:pt idx="396">
                  <c:v>2.9999999999999997E-4</c:v>
                </c:pt>
                <c:pt idx="397">
                  <c:v>8.9999999999999998E-4</c:v>
                </c:pt>
                <c:pt idx="398">
                  <c:v>1.1000000000000001E-3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excitation!$T$1</c:f>
              <c:strCache>
                <c:ptCount val="1"/>
                <c:pt idx="0">
                  <c:v>Alexa 635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excitation!$T$2:$T$577</c:f>
              <c:numCache>
                <c:formatCode>General</c:formatCode>
                <c:ptCount val="576"/>
                <c:pt idx="0">
                  <c:v>0.44700000000000001</c:v>
                </c:pt>
                <c:pt idx="1">
                  <c:v>0.3967</c:v>
                </c:pt>
                <c:pt idx="2">
                  <c:v>0.34389999999999998</c:v>
                </c:pt>
                <c:pt idx="3">
                  <c:v>0.29499999999999998</c:v>
                </c:pt>
                <c:pt idx="4">
                  <c:v>0.24890000000000001</c:v>
                </c:pt>
                <c:pt idx="5">
                  <c:v>0.2109</c:v>
                </c:pt>
                <c:pt idx="6">
                  <c:v>0.17979999999999999</c:v>
                </c:pt>
                <c:pt idx="7">
                  <c:v>0.15459999999999999</c:v>
                </c:pt>
                <c:pt idx="8">
                  <c:v>0.13400000000000001</c:v>
                </c:pt>
                <c:pt idx="9">
                  <c:v>0.1193</c:v>
                </c:pt>
                <c:pt idx="10">
                  <c:v>0.1051</c:v>
                </c:pt>
                <c:pt idx="11">
                  <c:v>9.1999999999999998E-2</c:v>
                </c:pt>
                <c:pt idx="12">
                  <c:v>8.5099999999999995E-2</c:v>
                </c:pt>
                <c:pt idx="13">
                  <c:v>7.7399999999999997E-2</c:v>
                </c:pt>
                <c:pt idx="14">
                  <c:v>7.0900000000000005E-2</c:v>
                </c:pt>
                <c:pt idx="15">
                  <c:v>6.6100000000000006E-2</c:v>
                </c:pt>
                <c:pt idx="16">
                  <c:v>6.1800000000000001E-2</c:v>
                </c:pt>
                <c:pt idx="17">
                  <c:v>5.67E-2</c:v>
                </c:pt>
                <c:pt idx="18">
                  <c:v>5.2499999999999998E-2</c:v>
                </c:pt>
                <c:pt idx="19">
                  <c:v>4.9200000000000001E-2</c:v>
                </c:pt>
                <c:pt idx="20">
                  <c:v>4.53E-2</c:v>
                </c:pt>
                <c:pt idx="21">
                  <c:v>4.3200000000000002E-2</c:v>
                </c:pt>
                <c:pt idx="22">
                  <c:v>4.0099999999999997E-2</c:v>
                </c:pt>
                <c:pt idx="23">
                  <c:v>3.85E-2</c:v>
                </c:pt>
                <c:pt idx="24">
                  <c:v>3.8800000000000001E-2</c:v>
                </c:pt>
                <c:pt idx="25">
                  <c:v>3.8600000000000002E-2</c:v>
                </c:pt>
                <c:pt idx="26">
                  <c:v>3.6200000000000003E-2</c:v>
                </c:pt>
                <c:pt idx="27">
                  <c:v>3.8600000000000002E-2</c:v>
                </c:pt>
                <c:pt idx="28">
                  <c:v>3.7999999999999999E-2</c:v>
                </c:pt>
                <c:pt idx="29">
                  <c:v>3.6799999999999999E-2</c:v>
                </c:pt>
                <c:pt idx="30">
                  <c:v>3.73E-2</c:v>
                </c:pt>
                <c:pt idx="31">
                  <c:v>3.7499999999999999E-2</c:v>
                </c:pt>
                <c:pt idx="32">
                  <c:v>3.6799999999999999E-2</c:v>
                </c:pt>
                <c:pt idx="33">
                  <c:v>3.7199999999999997E-2</c:v>
                </c:pt>
                <c:pt idx="34">
                  <c:v>3.73E-2</c:v>
                </c:pt>
                <c:pt idx="35">
                  <c:v>3.7199999999999997E-2</c:v>
                </c:pt>
                <c:pt idx="36">
                  <c:v>3.73E-2</c:v>
                </c:pt>
                <c:pt idx="37">
                  <c:v>3.7400000000000003E-2</c:v>
                </c:pt>
                <c:pt idx="38">
                  <c:v>3.7600000000000001E-2</c:v>
                </c:pt>
                <c:pt idx="39">
                  <c:v>3.8300000000000001E-2</c:v>
                </c:pt>
                <c:pt idx="40">
                  <c:v>3.8699999999999998E-2</c:v>
                </c:pt>
                <c:pt idx="41">
                  <c:v>4.02E-2</c:v>
                </c:pt>
                <c:pt idx="42">
                  <c:v>4.1399999999999999E-2</c:v>
                </c:pt>
                <c:pt idx="43">
                  <c:v>4.2799999999999998E-2</c:v>
                </c:pt>
                <c:pt idx="44">
                  <c:v>4.3799999999999999E-2</c:v>
                </c:pt>
                <c:pt idx="45">
                  <c:v>4.5600000000000002E-2</c:v>
                </c:pt>
                <c:pt idx="46">
                  <c:v>4.6800000000000001E-2</c:v>
                </c:pt>
                <c:pt idx="47">
                  <c:v>4.8300000000000003E-2</c:v>
                </c:pt>
                <c:pt idx="48">
                  <c:v>4.9299999999999997E-2</c:v>
                </c:pt>
                <c:pt idx="49">
                  <c:v>5.0299999999999997E-2</c:v>
                </c:pt>
                <c:pt idx="50">
                  <c:v>5.0999999999999997E-2</c:v>
                </c:pt>
                <c:pt idx="51">
                  <c:v>5.2299999999999999E-2</c:v>
                </c:pt>
                <c:pt idx="52">
                  <c:v>5.3100000000000001E-2</c:v>
                </c:pt>
                <c:pt idx="53">
                  <c:v>5.4100000000000002E-2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5.74E-2</c:v>
                </c:pt>
                <c:pt idx="57">
                  <c:v>5.8999999999999997E-2</c:v>
                </c:pt>
                <c:pt idx="58">
                  <c:v>6.0499999999999998E-2</c:v>
                </c:pt>
                <c:pt idx="59">
                  <c:v>6.1600000000000002E-2</c:v>
                </c:pt>
                <c:pt idx="60">
                  <c:v>6.3600000000000004E-2</c:v>
                </c:pt>
                <c:pt idx="61">
                  <c:v>6.5500000000000003E-2</c:v>
                </c:pt>
                <c:pt idx="62">
                  <c:v>6.7000000000000004E-2</c:v>
                </c:pt>
                <c:pt idx="63">
                  <c:v>6.8699999999999997E-2</c:v>
                </c:pt>
                <c:pt idx="64">
                  <c:v>7.0199999999999999E-2</c:v>
                </c:pt>
                <c:pt idx="65">
                  <c:v>7.1400000000000005E-2</c:v>
                </c:pt>
                <c:pt idx="66">
                  <c:v>7.2499999999999995E-2</c:v>
                </c:pt>
                <c:pt idx="67">
                  <c:v>7.3400000000000007E-2</c:v>
                </c:pt>
                <c:pt idx="68">
                  <c:v>7.3999999999999996E-2</c:v>
                </c:pt>
                <c:pt idx="69">
                  <c:v>7.46E-2</c:v>
                </c:pt>
                <c:pt idx="70">
                  <c:v>7.4999999999999997E-2</c:v>
                </c:pt>
                <c:pt idx="71">
                  <c:v>7.5499999999999998E-2</c:v>
                </c:pt>
                <c:pt idx="72">
                  <c:v>7.6100000000000001E-2</c:v>
                </c:pt>
                <c:pt idx="73">
                  <c:v>7.6300000000000007E-2</c:v>
                </c:pt>
                <c:pt idx="74">
                  <c:v>7.5999999999999998E-2</c:v>
                </c:pt>
                <c:pt idx="75">
                  <c:v>7.6899999999999996E-2</c:v>
                </c:pt>
                <c:pt idx="76">
                  <c:v>7.6700000000000004E-2</c:v>
                </c:pt>
                <c:pt idx="77">
                  <c:v>7.6799999999999993E-2</c:v>
                </c:pt>
                <c:pt idx="78">
                  <c:v>7.7799999999999994E-2</c:v>
                </c:pt>
                <c:pt idx="79">
                  <c:v>7.8799999999999995E-2</c:v>
                </c:pt>
                <c:pt idx="80">
                  <c:v>7.9399999999999998E-2</c:v>
                </c:pt>
                <c:pt idx="81">
                  <c:v>8.1199999999999994E-2</c:v>
                </c:pt>
                <c:pt idx="82">
                  <c:v>8.2299999999999998E-2</c:v>
                </c:pt>
                <c:pt idx="83">
                  <c:v>8.3799999999999999E-2</c:v>
                </c:pt>
                <c:pt idx="84">
                  <c:v>8.5300000000000001E-2</c:v>
                </c:pt>
                <c:pt idx="85">
                  <c:v>8.6400000000000005E-2</c:v>
                </c:pt>
                <c:pt idx="86">
                  <c:v>8.6800000000000002E-2</c:v>
                </c:pt>
                <c:pt idx="87">
                  <c:v>8.6099999999999996E-2</c:v>
                </c:pt>
                <c:pt idx="88">
                  <c:v>8.5199999999999998E-2</c:v>
                </c:pt>
                <c:pt idx="89">
                  <c:v>8.3500000000000005E-2</c:v>
                </c:pt>
                <c:pt idx="90">
                  <c:v>8.1299999999999997E-2</c:v>
                </c:pt>
                <c:pt idx="91">
                  <c:v>7.8600000000000003E-2</c:v>
                </c:pt>
                <c:pt idx="92">
                  <c:v>7.5899999999999995E-2</c:v>
                </c:pt>
                <c:pt idx="93">
                  <c:v>7.2700000000000001E-2</c:v>
                </c:pt>
                <c:pt idx="94">
                  <c:v>6.9400000000000003E-2</c:v>
                </c:pt>
                <c:pt idx="95">
                  <c:v>6.5699999999999995E-2</c:v>
                </c:pt>
                <c:pt idx="96">
                  <c:v>6.2100000000000002E-2</c:v>
                </c:pt>
                <c:pt idx="97">
                  <c:v>5.8400000000000001E-2</c:v>
                </c:pt>
                <c:pt idx="98">
                  <c:v>5.5E-2</c:v>
                </c:pt>
                <c:pt idx="99">
                  <c:v>5.1900000000000002E-2</c:v>
                </c:pt>
                <c:pt idx="100">
                  <c:v>4.9000000000000002E-2</c:v>
                </c:pt>
                <c:pt idx="101">
                  <c:v>4.6199999999999998E-2</c:v>
                </c:pt>
                <c:pt idx="102">
                  <c:v>4.4600000000000001E-2</c:v>
                </c:pt>
                <c:pt idx="103">
                  <c:v>4.2900000000000001E-2</c:v>
                </c:pt>
                <c:pt idx="104">
                  <c:v>4.2700000000000002E-2</c:v>
                </c:pt>
                <c:pt idx="105">
                  <c:v>4.2500000000000003E-2</c:v>
                </c:pt>
                <c:pt idx="106">
                  <c:v>4.3200000000000002E-2</c:v>
                </c:pt>
                <c:pt idx="107">
                  <c:v>4.41E-2</c:v>
                </c:pt>
                <c:pt idx="108">
                  <c:v>4.5499999999999999E-2</c:v>
                </c:pt>
                <c:pt idx="109">
                  <c:v>5.2900000000000003E-2</c:v>
                </c:pt>
                <c:pt idx="110">
                  <c:v>4.8500000000000001E-2</c:v>
                </c:pt>
                <c:pt idx="111">
                  <c:v>4.9700000000000001E-2</c:v>
                </c:pt>
                <c:pt idx="112">
                  <c:v>5.11E-2</c:v>
                </c:pt>
                <c:pt idx="113">
                  <c:v>5.1900000000000002E-2</c:v>
                </c:pt>
                <c:pt idx="114">
                  <c:v>5.2499999999999998E-2</c:v>
                </c:pt>
                <c:pt idx="115">
                  <c:v>5.2299999999999999E-2</c:v>
                </c:pt>
                <c:pt idx="116">
                  <c:v>5.1999999999999998E-2</c:v>
                </c:pt>
                <c:pt idx="117">
                  <c:v>5.0999999999999997E-2</c:v>
                </c:pt>
                <c:pt idx="118">
                  <c:v>4.9599999999999998E-2</c:v>
                </c:pt>
                <c:pt idx="119">
                  <c:v>4.7899999999999998E-2</c:v>
                </c:pt>
                <c:pt idx="120">
                  <c:v>4.6300000000000001E-2</c:v>
                </c:pt>
                <c:pt idx="121">
                  <c:v>4.41E-2</c:v>
                </c:pt>
                <c:pt idx="122">
                  <c:v>4.1300000000000003E-2</c:v>
                </c:pt>
                <c:pt idx="123">
                  <c:v>3.9399999999999998E-2</c:v>
                </c:pt>
                <c:pt idx="124">
                  <c:v>3.6799999999999999E-2</c:v>
                </c:pt>
                <c:pt idx="125">
                  <c:v>3.5000000000000003E-2</c:v>
                </c:pt>
                <c:pt idx="126">
                  <c:v>3.2899999999999999E-2</c:v>
                </c:pt>
                <c:pt idx="127">
                  <c:v>3.1199999999999999E-2</c:v>
                </c:pt>
                <c:pt idx="128">
                  <c:v>2.9399999999999999E-2</c:v>
                </c:pt>
                <c:pt idx="129">
                  <c:v>2.7799999999999998E-2</c:v>
                </c:pt>
                <c:pt idx="130">
                  <c:v>2.7099999999999999E-2</c:v>
                </c:pt>
                <c:pt idx="131">
                  <c:v>2.6200000000000001E-2</c:v>
                </c:pt>
                <c:pt idx="132">
                  <c:v>2.4899999999999999E-2</c:v>
                </c:pt>
                <c:pt idx="133">
                  <c:v>2.4400000000000002E-2</c:v>
                </c:pt>
                <c:pt idx="134">
                  <c:v>2.3800000000000002E-2</c:v>
                </c:pt>
                <c:pt idx="135">
                  <c:v>2.3800000000000002E-2</c:v>
                </c:pt>
                <c:pt idx="136">
                  <c:v>2.2700000000000001E-2</c:v>
                </c:pt>
                <c:pt idx="137">
                  <c:v>2.2499999999999999E-2</c:v>
                </c:pt>
                <c:pt idx="138">
                  <c:v>2.1700000000000001E-2</c:v>
                </c:pt>
                <c:pt idx="139">
                  <c:v>2.1600000000000001E-2</c:v>
                </c:pt>
                <c:pt idx="140">
                  <c:v>2.1000000000000001E-2</c:v>
                </c:pt>
                <c:pt idx="141">
                  <c:v>2.0500000000000001E-2</c:v>
                </c:pt>
                <c:pt idx="142">
                  <c:v>2.0299999999999999E-2</c:v>
                </c:pt>
                <c:pt idx="143">
                  <c:v>0.02</c:v>
                </c:pt>
                <c:pt idx="144">
                  <c:v>1.9699999999999999E-2</c:v>
                </c:pt>
                <c:pt idx="145">
                  <c:v>1.9400000000000001E-2</c:v>
                </c:pt>
                <c:pt idx="146">
                  <c:v>1.89E-2</c:v>
                </c:pt>
                <c:pt idx="147">
                  <c:v>1.8499999999999999E-2</c:v>
                </c:pt>
                <c:pt idx="148">
                  <c:v>1.8100000000000002E-2</c:v>
                </c:pt>
                <c:pt idx="149">
                  <c:v>1.7500000000000002E-2</c:v>
                </c:pt>
                <c:pt idx="150">
                  <c:v>1.72E-2</c:v>
                </c:pt>
                <c:pt idx="151">
                  <c:v>1.7000000000000001E-2</c:v>
                </c:pt>
                <c:pt idx="152">
                  <c:v>1.6400000000000001E-2</c:v>
                </c:pt>
                <c:pt idx="153">
                  <c:v>1.5900000000000001E-2</c:v>
                </c:pt>
                <c:pt idx="154">
                  <c:v>1.5299999999999999E-2</c:v>
                </c:pt>
                <c:pt idx="155">
                  <c:v>1.5100000000000001E-2</c:v>
                </c:pt>
                <c:pt idx="156">
                  <c:v>1.47E-2</c:v>
                </c:pt>
                <c:pt idx="157">
                  <c:v>1.4500000000000001E-2</c:v>
                </c:pt>
                <c:pt idx="158">
                  <c:v>1.41E-2</c:v>
                </c:pt>
                <c:pt idx="159">
                  <c:v>1.38E-2</c:v>
                </c:pt>
                <c:pt idx="160">
                  <c:v>1.34E-2</c:v>
                </c:pt>
                <c:pt idx="161">
                  <c:v>1.34E-2</c:v>
                </c:pt>
                <c:pt idx="162">
                  <c:v>1.2999999999999999E-2</c:v>
                </c:pt>
                <c:pt idx="163">
                  <c:v>1.29E-2</c:v>
                </c:pt>
                <c:pt idx="164">
                  <c:v>1.2699999999999999E-2</c:v>
                </c:pt>
                <c:pt idx="165">
                  <c:v>1.2500000000000001E-2</c:v>
                </c:pt>
                <c:pt idx="166">
                  <c:v>1.21E-2</c:v>
                </c:pt>
                <c:pt idx="167">
                  <c:v>1.2E-2</c:v>
                </c:pt>
                <c:pt idx="168">
                  <c:v>1.1599999999999999E-2</c:v>
                </c:pt>
                <c:pt idx="169">
                  <c:v>1.14E-2</c:v>
                </c:pt>
                <c:pt idx="170">
                  <c:v>1.11E-2</c:v>
                </c:pt>
                <c:pt idx="171">
                  <c:v>1.0800000000000001E-2</c:v>
                </c:pt>
                <c:pt idx="172">
                  <c:v>1.0500000000000001E-2</c:v>
                </c:pt>
                <c:pt idx="173">
                  <c:v>1.0500000000000001E-2</c:v>
                </c:pt>
                <c:pt idx="174">
                  <c:v>1.03E-2</c:v>
                </c:pt>
                <c:pt idx="175">
                  <c:v>1.0200000000000001E-2</c:v>
                </c:pt>
                <c:pt idx="176">
                  <c:v>1.01E-2</c:v>
                </c:pt>
                <c:pt idx="177">
                  <c:v>0.01</c:v>
                </c:pt>
                <c:pt idx="178">
                  <c:v>9.7999999999999997E-3</c:v>
                </c:pt>
                <c:pt idx="179">
                  <c:v>9.4999999999999998E-3</c:v>
                </c:pt>
                <c:pt idx="180">
                  <c:v>9.4000000000000004E-3</c:v>
                </c:pt>
                <c:pt idx="181">
                  <c:v>9.4000000000000004E-3</c:v>
                </c:pt>
                <c:pt idx="182">
                  <c:v>9.1000000000000004E-3</c:v>
                </c:pt>
                <c:pt idx="183">
                  <c:v>8.8999999999999999E-3</c:v>
                </c:pt>
                <c:pt idx="184">
                  <c:v>8.8999999999999999E-3</c:v>
                </c:pt>
                <c:pt idx="185">
                  <c:v>8.8000000000000005E-3</c:v>
                </c:pt>
                <c:pt idx="186">
                  <c:v>8.6999999999999994E-3</c:v>
                </c:pt>
                <c:pt idx="187">
                  <c:v>8.8000000000000005E-3</c:v>
                </c:pt>
                <c:pt idx="188">
                  <c:v>8.8000000000000005E-3</c:v>
                </c:pt>
                <c:pt idx="189">
                  <c:v>8.8999999999999999E-3</c:v>
                </c:pt>
                <c:pt idx="190">
                  <c:v>9.1000000000000004E-3</c:v>
                </c:pt>
                <c:pt idx="191">
                  <c:v>9.2999999999999992E-3</c:v>
                </c:pt>
                <c:pt idx="192">
                  <c:v>9.4999999999999998E-3</c:v>
                </c:pt>
                <c:pt idx="193">
                  <c:v>9.7000000000000003E-3</c:v>
                </c:pt>
                <c:pt idx="194">
                  <c:v>0.01</c:v>
                </c:pt>
                <c:pt idx="195">
                  <c:v>1.0200000000000001E-2</c:v>
                </c:pt>
                <c:pt idx="196">
                  <c:v>1.03E-2</c:v>
                </c:pt>
                <c:pt idx="197">
                  <c:v>1.0500000000000001E-2</c:v>
                </c:pt>
                <c:pt idx="198">
                  <c:v>1.09E-2</c:v>
                </c:pt>
                <c:pt idx="199">
                  <c:v>1.12E-2</c:v>
                </c:pt>
                <c:pt idx="200">
                  <c:v>1.1299999999999999E-2</c:v>
                </c:pt>
                <c:pt idx="201">
                  <c:v>1.15E-2</c:v>
                </c:pt>
                <c:pt idx="202">
                  <c:v>1.2E-2</c:v>
                </c:pt>
                <c:pt idx="203">
                  <c:v>1.23E-2</c:v>
                </c:pt>
                <c:pt idx="204">
                  <c:v>1.29E-2</c:v>
                </c:pt>
                <c:pt idx="205">
                  <c:v>1.3299999999999999E-2</c:v>
                </c:pt>
                <c:pt idx="206">
                  <c:v>1.38E-2</c:v>
                </c:pt>
                <c:pt idx="207">
                  <c:v>1.44E-2</c:v>
                </c:pt>
                <c:pt idx="208">
                  <c:v>1.49E-2</c:v>
                </c:pt>
                <c:pt idx="209">
                  <c:v>1.5299999999999999E-2</c:v>
                </c:pt>
                <c:pt idx="210">
                  <c:v>1.61E-2</c:v>
                </c:pt>
                <c:pt idx="211">
                  <c:v>1.67E-2</c:v>
                </c:pt>
                <c:pt idx="212">
                  <c:v>1.77E-2</c:v>
                </c:pt>
                <c:pt idx="213">
                  <c:v>1.83E-2</c:v>
                </c:pt>
                <c:pt idx="214">
                  <c:v>1.9099999999999999E-2</c:v>
                </c:pt>
                <c:pt idx="215">
                  <c:v>2.0299999999999999E-2</c:v>
                </c:pt>
                <c:pt idx="216">
                  <c:v>2.1499999999999998E-2</c:v>
                </c:pt>
                <c:pt idx="217">
                  <c:v>2.2800000000000001E-2</c:v>
                </c:pt>
                <c:pt idx="218">
                  <c:v>2.41E-2</c:v>
                </c:pt>
                <c:pt idx="219">
                  <c:v>2.5600000000000001E-2</c:v>
                </c:pt>
                <c:pt idx="220">
                  <c:v>2.7099999999999999E-2</c:v>
                </c:pt>
                <c:pt idx="221">
                  <c:v>2.8899999999999999E-2</c:v>
                </c:pt>
                <c:pt idx="222">
                  <c:v>3.0599999999999999E-2</c:v>
                </c:pt>
                <c:pt idx="223">
                  <c:v>3.2599999999999997E-2</c:v>
                </c:pt>
                <c:pt idx="224">
                  <c:v>3.4599999999999999E-2</c:v>
                </c:pt>
                <c:pt idx="225">
                  <c:v>3.6400000000000002E-2</c:v>
                </c:pt>
                <c:pt idx="226">
                  <c:v>3.8800000000000001E-2</c:v>
                </c:pt>
                <c:pt idx="227">
                  <c:v>4.07E-2</c:v>
                </c:pt>
                <c:pt idx="228">
                  <c:v>4.2900000000000001E-2</c:v>
                </c:pt>
                <c:pt idx="229">
                  <c:v>4.53E-2</c:v>
                </c:pt>
                <c:pt idx="230">
                  <c:v>4.7500000000000001E-2</c:v>
                </c:pt>
                <c:pt idx="231">
                  <c:v>4.9599999999999998E-2</c:v>
                </c:pt>
                <c:pt idx="232">
                  <c:v>5.1900000000000002E-2</c:v>
                </c:pt>
                <c:pt idx="233">
                  <c:v>5.4300000000000001E-2</c:v>
                </c:pt>
                <c:pt idx="234">
                  <c:v>5.6300000000000003E-2</c:v>
                </c:pt>
                <c:pt idx="235">
                  <c:v>5.8500000000000003E-2</c:v>
                </c:pt>
                <c:pt idx="236">
                  <c:v>6.0400000000000002E-2</c:v>
                </c:pt>
                <c:pt idx="237">
                  <c:v>6.2199999999999998E-2</c:v>
                </c:pt>
                <c:pt idx="238">
                  <c:v>6.4000000000000001E-2</c:v>
                </c:pt>
                <c:pt idx="239">
                  <c:v>6.5699999999999995E-2</c:v>
                </c:pt>
                <c:pt idx="240">
                  <c:v>6.6900000000000001E-2</c:v>
                </c:pt>
                <c:pt idx="241">
                  <c:v>6.8500000000000005E-2</c:v>
                </c:pt>
                <c:pt idx="242">
                  <c:v>6.9599999999999995E-2</c:v>
                </c:pt>
                <c:pt idx="243">
                  <c:v>7.0699999999999999E-2</c:v>
                </c:pt>
                <c:pt idx="244">
                  <c:v>7.22E-2</c:v>
                </c:pt>
                <c:pt idx="245">
                  <c:v>7.3400000000000007E-2</c:v>
                </c:pt>
                <c:pt idx="246">
                  <c:v>7.4899999999999994E-2</c:v>
                </c:pt>
                <c:pt idx="247">
                  <c:v>7.6499999999999999E-2</c:v>
                </c:pt>
                <c:pt idx="248">
                  <c:v>7.8299999999999995E-2</c:v>
                </c:pt>
                <c:pt idx="249">
                  <c:v>0.08</c:v>
                </c:pt>
                <c:pt idx="250">
                  <c:v>8.2400000000000001E-2</c:v>
                </c:pt>
                <c:pt idx="251">
                  <c:v>8.5099999999999995E-2</c:v>
                </c:pt>
                <c:pt idx="252">
                  <c:v>8.7800000000000003E-2</c:v>
                </c:pt>
                <c:pt idx="253">
                  <c:v>9.1399999999999995E-2</c:v>
                </c:pt>
                <c:pt idx="254">
                  <c:v>9.5100000000000004E-2</c:v>
                </c:pt>
                <c:pt idx="255">
                  <c:v>9.9400000000000002E-2</c:v>
                </c:pt>
                <c:pt idx="256">
                  <c:v>0.1041</c:v>
                </c:pt>
                <c:pt idx="257">
                  <c:v>0.1094</c:v>
                </c:pt>
                <c:pt idx="258">
                  <c:v>0.1153</c:v>
                </c:pt>
                <c:pt idx="259">
                  <c:v>0.12189999999999999</c:v>
                </c:pt>
                <c:pt idx="260">
                  <c:v>0.1288</c:v>
                </c:pt>
                <c:pt idx="261">
                  <c:v>0.13639999999999999</c:v>
                </c:pt>
                <c:pt idx="262">
                  <c:v>0.14460000000000001</c:v>
                </c:pt>
                <c:pt idx="263">
                  <c:v>0.15329999999999999</c:v>
                </c:pt>
                <c:pt idx="264">
                  <c:v>0.1628</c:v>
                </c:pt>
                <c:pt idx="265">
                  <c:v>0.17249999999999999</c:v>
                </c:pt>
                <c:pt idx="266">
                  <c:v>0.18310000000000001</c:v>
                </c:pt>
                <c:pt idx="267">
                  <c:v>0.19359999999999999</c:v>
                </c:pt>
                <c:pt idx="268">
                  <c:v>0.20499999999999999</c:v>
                </c:pt>
                <c:pt idx="269">
                  <c:v>0.2162</c:v>
                </c:pt>
                <c:pt idx="270">
                  <c:v>0.22850000000000001</c:v>
                </c:pt>
                <c:pt idx="271">
                  <c:v>0.2402</c:v>
                </c:pt>
                <c:pt idx="272">
                  <c:v>0.2525</c:v>
                </c:pt>
                <c:pt idx="273">
                  <c:v>0.2641</c:v>
                </c:pt>
                <c:pt idx="274">
                  <c:v>0.27579999999999999</c:v>
                </c:pt>
                <c:pt idx="275">
                  <c:v>0.28720000000000001</c:v>
                </c:pt>
                <c:pt idx="276">
                  <c:v>0.29870000000000002</c:v>
                </c:pt>
                <c:pt idx="277">
                  <c:v>0.30919999999999997</c:v>
                </c:pt>
                <c:pt idx="278">
                  <c:v>0.31940000000000002</c:v>
                </c:pt>
                <c:pt idx="279">
                  <c:v>0.32869999999999999</c:v>
                </c:pt>
                <c:pt idx="280">
                  <c:v>0.33710000000000001</c:v>
                </c:pt>
                <c:pt idx="281">
                  <c:v>0.34420000000000001</c:v>
                </c:pt>
                <c:pt idx="282">
                  <c:v>0.3503</c:v>
                </c:pt>
                <c:pt idx="283">
                  <c:v>0.35499999999999998</c:v>
                </c:pt>
                <c:pt idx="284">
                  <c:v>0.35859999999999997</c:v>
                </c:pt>
                <c:pt idx="285">
                  <c:v>0.3599</c:v>
                </c:pt>
                <c:pt idx="286">
                  <c:v>0.36020000000000002</c:v>
                </c:pt>
                <c:pt idx="287">
                  <c:v>0.3584</c:v>
                </c:pt>
                <c:pt idx="288">
                  <c:v>0.35520000000000002</c:v>
                </c:pt>
                <c:pt idx="289">
                  <c:v>0.35060000000000002</c:v>
                </c:pt>
                <c:pt idx="290">
                  <c:v>0.34510000000000002</c:v>
                </c:pt>
                <c:pt idx="291">
                  <c:v>0.3382</c:v>
                </c:pt>
                <c:pt idx="292">
                  <c:v>0.33069999999999999</c:v>
                </c:pt>
                <c:pt idx="293">
                  <c:v>0.32290000000000002</c:v>
                </c:pt>
                <c:pt idx="294">
                  <c:v>0.31530000000000002</c:v>
                </c:pt>
                <c:pt idx="295">
                  <c:v>0.308</c:v>
                </c:pt>
                <c:pt idx="296">
                  <c:v>0.30159999999999998</c:v>
                </c:pt>
                <c:pt idx="297">
                  <c:v>0.29620000000000002</c:v>
                </c:pt>
                <c:pt idx="298">
                  <c:v>0.29220000000000002</c:v>
                </c:pt>
                <c:pt idx="299">
                  <c:v>0.2898</c:v>
                </c:pt>
                <c:pt idx="300">
                  <c:v>0.28910000000000002</c:v>
                </c:pt>
                <c:pt idx="301">
                  <c:v>0.28999999999999998</c:v>
                </c:pt>
                <c:pt idx="302">
                  <c:v>0.29299999999999998</c:v>
                </c:pt>
                <c:pt idx="303">
                  <c:v>0.29749999999999999</c:v>
                </c:pt>
                <c:pt idx="304">
                  <c:v>0.30399999999999999</c:v>
                </c:pt>
                <c:pt idx="305">
                  <c:v>0.31259999999999999</c:v>
                </c:pt>
                <c:pt idx="306">
                  <c:v>0.32319999999999999</c:v>
                </c:pt>
                <c:pt idx="307">
                  <c:v>0.33600000000000002</c:v>
                </c:pt>
                <c:pt idx="308">
                  <c:v>0.35060000000000002</c:v>
                </c:pt>
                <c:pt idx="309">
                  <c:v>0.36770000000000003</c:v>
                </c:pt>
                <c:pt idx="310">
                  <c:v>0.38650000000000001</c:v>
                </c:pt>
                <c:pt idx="311">
                  <c:v>0.40760000000000002</c:v>
                </c:pt>
                <c:pt idx="312">
                  <c:v>0.4304</c:v>
                </c:pt>
                <c:pt idx="313">
                  <c:v>0.45529999999999998</c:v>
                </c:pt>
                <c:pt idx="314">
                  <c:v>0.48259999999999997</c:v>
                </c:pt>
                <c:pt idx="315">
                  <c:v>0.51080000000000003</c:v>
                </c:pt>
                <c:pt idx="316">
                  <c:v>0.54139999999999999</c:v>
                </c:pt>
                <c:pt idx="317">
                  <c:v>0.57310000000000005</c:v>
                </c:pt>
                <c:pt idx="318">
                  <c:v>0.60709999999999997</c:v>
                </c:pt>
                <c:pt idx="319">
                  <c:v>0.6411</c:v>
                </c:pt>
                <c:pt idx="320">
                  <c:v>0.67710000000000004</c:v>
                </c:pt>
                <c:pt idx="321">
                  <c:v>0.71220000000000006</c:v>
                </c:pt>
                <c:pt idx="322">
                  <c:v>0.74819999999999998</c:v>
                </c:pt>
                <c:pt idx="323">
                  <c:v>0.78339999999999999</c:v>
                </c:pt>
                <c:pt idx="324">
                  <c:v>0.81840000000000002</c:v>
                </c:pt>
                <c:pt idx="325">
                  <c:v>0.85199999999999998</c:v>
                </c:pt>
                <c:pt idx="326">
                  <c:v>0.88329999999999997</c:v>
                </c:pt>
                <c:pt idx="327">
                  <c:v>0.91190000000000004</c:v>
                </c:pt>
                <c:pt idx="328">
                  <c:v>0.93730000000000002</c:v>
                </c:pt>
                <c:pt idx="329">
                  <c:v>0.95960000000000001</c:v>
                </c:pt>
                <c:pt idx="330">
                  <c:v>0.97729999999999995</c:v>
                </c:pt>
                <c:pt idx="331">
                  <c:v>0.98939999999999995</c:v>
                </c:pt>
                <c:pt idx="332">
                  <c:v>0.99809999999999999</c:v>
                </c:pt>
                <c:pt idx="333">
                  <c:v>1</c:v>
                </c:pt>
                <c:pt idx="334">
                  <c:v>0.99639999999999995</c:v>
                </c:pt>
                <c:pt idx="335">
                  <c:v>0.9869</c:v>
                </c:pt>
                <c:pt idx="336">
                  <c:v>0.97189999999999999</c:v>
                </c:pt>
                <c:pt idx="337">
                  <c:v>0.95120000000000005</c:v>
                </c:pt>
                <c:pt idx="338">
                  <c:v>0.92500000000000004</c:v>
                </c:pt>
                <c:pt idx="339">
                  <c:v>0.89380000000000004</c:v>
                </c:pt>
                <c:pt idx="340">
                  <c:v>0.85840000000000005</c:v>
                </c:pt>
                <c:pt idx="341">
                  <c:v>0.82050000000000001</c:v>
                </c:pt>
                <c:pt idx="342">
                  <c:v>0.77859999999999996</c:v>
                </c:pt>
                <c:pt idx="343">
                  <c:v>0.73499999999999999</c:v>
                </c:pt>
                <c:pt idx="344">
                  <c:v>0.68879999999999997</c:v>
                </c:pt>
                <c:pt idx="345">
                  <c:v>0.6431</c:v>
                </c:pt>
                <c:pt idx="346">
                  <c:v>0.59570000000000001</c:v>
                </c:pt>
                <c:pt idx="347">
                  <c:v>0.54949999999999999</c:v>
                </c:pt>
                <c:pt idx="348">
                  <c:v>0.50449999999999995</c:v>
                </c:pt>
                <c:pt idx="349">
                  <c:v>0.46110000000000001</c:v>
                </c:pt>
                <c:pt idx="350">
                  <c:v>0.4199</c:v>
                </c:pt>
                <c:pt idx="351">
                  <c:v>0.38</c:v>
                </c:pt>
                <c:pt idx="352">
                  <c:v>0.34329999999999999</c:v>
                </c:pt>
                <c:pt idx="353">
                  <c:v>0.30819999999999997</c:v>
                </c:pt>
                <c:pt idx="354">
                  <c:v>0.27600000000000002</c:v>
                </c:pt>
                <c:pt idx="355">
                  <c:v>0.2457</c:v>
                </c:pt>
                <c:pt idx="356">
                  <c:v>0.21879999999999999</c:v>
                </c:pt>
                <c:pt idx="357">
                  <c:v>0.19339999999999999</c:v>
                </c:pt>
                <c:pt idx="358">
                  <c:v>0.1711</c:v>
                </c:pt>
                <c:pt idx="359">
                  <c:v>0.1507</c:v>
                </c:pt>
                <c:pt idx="360">
                  <c:v>0.13270000000000001</c:v>
                </c:pt>
                <c:pt idx="361">
                  <c:v>0.11650000000000001</c:v>
                </c:pt>
                <c:pt idx="362">
                  <c:v>0.10199999999999999</c:v>
                </c:pt>
                <c:pt idx="363">
                  <c:v>8.9800000000000005E-2</c:v>
                </c:pt>
                <c:pt idx="364">
                  <c:v>7.85E-2</c:v>
                </c:pt>
                <c:pt idx="365">
                  <c:v>6.83E-2</c:v>
                </c:pt>
                <c:pt idx="366">
                  <c:v>5.9499999999999997E-2</c:v>
                </c:pt>
                <c:pt idx="367">
                  <c:v>5.21E-2</c:v>
                </c:pt>
                <c:pt idx="368">
                  <c:v>4.5100000000000001E-2</c:v>
                </c:pt>
                <c:pt idx="369">
                  <c:v>3.9300000000000002E-2</c:v>
                </c:pt>
                <c:pt idx="370">
                  <c:v>3.4099999999999998E-2</c:v>
                </c:pt>
                <c:pt idx="371">
                  <c:v>2.9600000000000001E-2</c:v>
                </c:pt>
                <c:pt idx="372">
                  <c:v>2.5899999999999999E-2</c:v>
                </c:pt>
                <c:pt idx="373">
                  <c:v>2.2499999999999999E-2</c:v>
                </c:pt>
                <c:pt idx="374">
                  <c:v>1.9699999999999999E-2</c:v>
                </c:pt>
                <c:pt idx="375">
                  <c:v>1.72E-2</c:v>
                </c:pt>
                <c:pt idx="376">
                  <c:v>1.5299999999999999E-2</c:v>
                </c:pt>
                <c:pt idx="377">
                  <c:v>1.3299999999999999E-2</c:v>
                </c:pt>
                <c:pt idx="378">
                  <c:v>1.15E-2</c:v>
                </c:pt>
                <c:pt idx="379">
                  <c:v>1.01E-2</c:v>
                </c:pt>
                <c:pt idx="380">
                  <c:v>9.1000000000000004E-3</c:v>
                </c:pt>
                <c:pt idx="381">
                  <c:v>7.9000000000000008E-3</c:v>
                </c:pt>
                <c:pt idx="382">
                  <c:v>6.7999999999999996E-3</c:v>
                </c:pt>
                <c:pt idx="383">
                  <c:v>5.7999999999999996E-3</c:v>
                </c:pt>
                <c:pt idx="384">
                  <c:v>5.1000000000000004E-3</c:v>
                </c:pt>
                <c:pt idx="385">
                  <c:v>4.4000000000000003E-3</c:v>
                </c:pt>
                <c:pt idx="386">
                  <c:v>3.8E-3</c:v>
                </c:pt>
                <c:pt idx="387">
                  <c:v>3.5999999999999999E-3</c:v>
                </c:pt>
                <c:pt idx="388">
                  <c:v>2.8E-3</c:v>
                </c:pt>
                <c:pt idx="389">
                  <c:v>2.5999999999999999E-3</c:v>
                </c:pt>
                <c:pt idx="390">
                  <c:v>2.2000000000000001E-3</c:v>
                </c:pt>
                <c:pt idx="391">
                  <c:v>1.9E-3</c:v>
                </c:pt>
                <c:pt idx="392">
                  <c:v>1.5E-3</c:v>
                </c:pt>
                <c:pt idx="393">
                  <c:v>1.4E-3</c:v>
                </c:pt>
                <c:pt idx="394">
                  <c:v>1.1999999999999999E-3</c:v>
                </c:pt>
                <c:pt idx="395">
                  <c:v>8.9999999999999998E-4</c:v>
                </c:pt>
                <c:pt idx="396">
                  <c:v>5.9999999999999995E-4</c:v>
                </c:pt>
                <c:pt idx="397">
                  <c:v>5.0000000000000001E-4</c:v>
                </c:pt>
                <c:pt idx="398">
                  <c:v>4.0000000000000002E-4</c:v>
                </c:pt>
                <c:pt idx="399">
                  <c:v>4.0000000000000002E-4</c:v>
                </c:pt>
                <c:pt idx="400">
                  <c:v>1E-4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excitation!$U$1</c:f>
              <c:strCache>
                <c:ptCount val="1"/>
                <c:pt idx="0">
                  <c:v>Cy5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excitation!$U$2:$U$577</c:f>
              <c:numCache>
                <c:formatCode>General</c:formatCode>
                <c:ptCount val="576"/>
                <c:pt idx="207">
                  <c:v>1.0500000000000001E-2</c:v>
                </c:pt>
                <c:pt idx="208">
                  <c:v>1.0500000000000001E-2</c:v>
                </c:pt>
                <c:pt idx="209">
                  <c:v>1.0500000000000001E-2</c:v>
                </c:pt>
                <c:pt idx="210">
                  <c:v>1.0500000000000001E-2</c:v>
                </c:pt>
                <c:pt idx="211">
                  <c:v>1.0500000000000001E-2</c:v>
                </c:pt>
                <c:pt idx="212">
                  <c:v>1.0500000000000001E-2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1.4E-2</c:v>
                </c:pt>
                <c:pt idx="217">
                  <c:v>1.7500000000000002E-2</c:v>
                </c:pt>
                <c:pt idx="218">
                  <c:v>1.7500000000000002E-2</c:v>
                </c:pt>
                <c:pt idx="219">
                  <c:v>1.7500000000000002E-2</c:v>
                </c:pt>
                <c:pt idx="220">
                  <c:v>1.7500000000000002E-2</c:v>
                </c:pt>
                <c:pt idx="221">
                  <c:v>1.7600000000000001E-2</c:v>
                </c:pt>
                <c:pt idx="222">
                  <c:v>2.1000000000000001E-2</c:v>
                </c:pt>
                <c:pt idx="223">
                  <c:v>2.1000000000000001E-2</c:v>
                </c:pt>
                <c:pt idx="224">
                  <c:v>2.4500000000000001E-2</c:v>
                </c:pt>
                <c:pt idx="225">
                  <c:v>2.46E-2</c:v>
                </c:pt>
                <c:pt idx="226">
                  <c:v>2.46E-2</c:v>
                </c:pt>
                <c:pt idx="227">
                  <c:v>2.46E-2</c:v>
                </c:pt>
                <c:pt idx="228">
                  <c:v>2.81E-2</c:v>
                </c:pt>
                <c:pt idx="229">
                  <c:v>2.81E-2</c:v>
                </c:pt>
                <c:pt idx="230">
                  <c:v>2.81E-2</c:v>
                </c:pt>
                <c:pt idx="231">
                  <c:v>2.98E-2</c:v>
                </c:pt>
                <c:pt idx="232">
                  <c:v>2.98E-2</c:v>
                </c:pt>
                <c:pt idx="233">
                  <c:v>3.3300000000000003E-2</c:v>
                </c:pt>
                <c:pt idx="234">
                  <c:v>3.3300000000000003E-2</c:v>
                </c:pt>
                <c:pt idx="235">
                  <c:v>3.6799999999999999E-2</c:v>
                </c:pt>
                <c:pt idx="236">
                  <c:v>3.6799999999999999E-2</c:v>
                </c:pt>
                <c:pt idx="237">
                  <c:v>3.6799999999999999E-2</c:v>
                </c:pt>
                <c:pt idx="238">
                  <c:v>4.3799999999999999E-2</c:v>
                </c:pt>
                <c:pt idx="239">
                  <c:v>4.3799999999999999E-2</c:v>
                </c:pt>
                <c:pt idx="240">
                  <c:v>4.7300000000000002E-2</c:v>
                </c:pt>
                <c:pt idx="241">
                  <c:v>4.7300000000000002E-2</c:v>
                </c:pt>
                <c:pt idx="242">
                  <c:v>5.0799999999999998E-2</c:v>
                </c:pt>
                <c:pt idx="243">
                  <c:v>5.4300000000000001E-2</c:v>
                </c:pt>
                <c:pt idx="244">
                  <c:v>5.4300000000000001E-2</c:v>
                </c:pt>
                <c:pt idx="245">
                  <c:v>5.7799999999999997E-2</c:v>
                </c:pt>
                <c:pt idx="246">
                  <c:v>5.7799999999999997E-2</c:v>
                </c:pt>
                <c:pt idx="247">
                  <c:v>6.13E-2</c:v>
                </c:pt>
                <c:pt idx="248">
                  <c:v>6.13E-2</c:v>
                </c:pt>
                <c:pt idx="249">
                  <c:v>6.83E-2</c:v>
                </c:pt>
                <c:pt idx="250">
                  <c:v>6.83E-2</c:v>
                </c:pt>
                <c:pt idx="251">
                  <c:v>7.1800000000000003E-2</c:v>
                </c:pt>
                <c:pt idx="252">
                  <c:v>7.5300000000000006E-2</c:v>
                </c:pt>
                <c:pt idx="253">
                  <c:v>7.5300000000000006E-2</c:v>
                </c:pt>
                <c:pt idx="254">
                  <c:v>7.8799999999999995E-2</c:v>
                </c:pt>
                <c:pt idx="255">
                  <c:v>7.8799999999999995E-2</c:v>
                </c:pt>
                <c:pt idx="256">
                  <c:v>8.2299999999999998E-2</c:v>
                </c:pt>
                <c:pt idx="257">
                  <c:v>8.2299999999999998E-2</c:v>
                </c:pt>
                <c:pt idx="258">
                  <c:v>8.9300000000000004E-2</c:v>
                </c:pt>
                <c:pt idx="259">
                  <c:v>9.2799999999999994E-2</c:v>
                </c:pt>
                <c:pt idx="260">
                  <c:v>9.6299999999999997E-2</c:v>
                </c:pt>
                <c:pt idx="261">
                  <c:v>9.9699999999999997E-2</c:v>
                </c:pt>
                <c:pt idx="262">
                  <c:v>9.9699999999999997E-2</c:v>
                </c:pt>
                <c:pt idx="263">
                  <c:v>0.1032</c:v>
                </c:pt>
                <c:pt idx="264">
                  <c:v>0.1033</c:v>
                </c:pt>
                <c:pt idx="265">
                  <c:v>0.11020000000000001</c:v>
                </c:pt>
                <c:pt idx="266">
                  <c:v>0.1137</c:v>
                </c:pt>
                <c:pt idx="267">
                  <c:v>0.1172</c:v>
                </c:pt>
                <c:pt idx="268">
                  <c:v>0.1242</c:v>
                </c:pt>
                <c:pt idx="269">
                  <c:v>0.12770000000000001</c:v>
                </c:pt>
                <c:pt idx="270">
                  <c:v>0.13120000000000001</c:v>
                </c:pt>
                <c:pt idx="271">
                  <c:v>0.13469999999999999</c:v>
                </c:pt>
                <c:pt idx="272">
                  <c:v>0.14169999999999999</c:v>
                </c:pt>
                <c:pt idx="273">
                  <c:v>0.14510000000000001</c:v>
                </c:pt>
                <c:pt idx="274">
                  <c:v>0.15210000000000001</c:v>
                </c:pt>
                <c:pt idx="275">
                  <c:v>0.15909999999999999</c:v>
                </c:pt>
                <c:pt idx="276">
                  <c:v>0.1696</c:v>
                </c:pt>
                <c:pt idx="277">
                  <c:v>0.17660000000000001</c:v>
                </c:pt>
                <c:pt idx="278">
                  <c:v>0.18</c:v>
                </c:pt>
                <c:pt idx="279">
                  <c:v>0.19750000000000001</c:v>
                </c:pt>
                <c:pt idx="280">
                  <c:v>0.20449999999999999</c:v>
                </c:pt>
                <c:pt idx="281">
                  <c:v>0.21490000000000001</c:v>
                </c:pt>
                <c:pt idx="282">
                  <c:v>0.22189999999999999</c:v>
                </c:pt>
                <c:pt idx="283">
                  <c:v>0.22889999999999999</c:v>
                </c:pt>
                <c:pt idx="284">
                  <c:v>0.2359</c:v>
                </c:pt>
                <c:pt idx="285">
                  <c:v>0.24640000000000001</c:v>
                </c:pt>
                <c:pt idx="286">
                  <c:v>0.25330000000000003</c:v>
                </c:pt>
                <c:pt idx="287">
                  <c:v>0.26029999999999998</c:v>
                </c:pt>
                <c:pt idx="288">
                  <c:v>0.27079999999999999</c:v>
                </c:pt>
                <c:pt idx="289">
                  <c:v>0.27779999999999999</c:v>
                </c:pt>
                <c:pt idx="290">
                  <c:v>0.28820000000000001</c:v>
                </c:pt>
                <c:pt idx="291">
                  <c:v>0.29520000000000002</c:v>
                </c:pt>
                <c:pt idx="292">
                  <c:v>0.30220000000000002</c:v>
                </c:pt>
                <c:pt idx="293">
                  <c:v>0.30570000000000003</c:v>
                </c:pt>
                <c:pt idx="294">
                  <c:v>0.31269999999999998</c:v>
                </c:pt>
                <c:pt idx="295">
                  <c:v>0.3196</c:v>
                </c:pt>
                <c:pt idx="296">
                  <c:v>0.3231</c:v>
                </c:pt>
                <c:pt idx="297">
                  <c:v>0.3301</c:v>
                </c:pt>
                <c:pt idx="298">
                  <c:v>0.3301</c:v>
                </c:pt>
                <c:pt idx="299">
                  <c:v>0.33360000000000001</c:v>
                </c:pt>
                <c:pt idx="300">
                  <c:v>0.33710000000000001</c:v>
                </c:pt>
                <c:pt idx="301">
                  <c:v>0.33710000000000001</c:v>
                </c:pt>
                <c:pt idx="302">
                  <c:v>0.33710000000000001</c:v>
                </c:pt>
                <c:pt idx="303">
                  <c:v>0.33710000000000001</c:v>
                </c:pt>
                <c:pt idx="304">
                  <c:v>0.33710000000000001</c:v>
                </c:pt>
                <c:pt idx="305">
                  <c:v>0.33710000000000001</c:v>
                </c:pt>
                <c:pt idx="306">
                  <c:v>0.3337</c:v>
                </c:pt>
                <c:pt idx="307">
                  <c:v>0.3372</c:v>
                </c:pt>
                <c:pt idx="308">
                  <c:v>0.3372</c:v>
                </c:pt>
                <c:pt idx="309">
                  <c:v>0.3407</c:v>
                </c:pt>
                <c:pt idx="310">
                  <c:v>0.3407</c:v>
                </c:pt>
                <c:pt idx="311">
                  <c:v>0.34420000000000001</c:v>
                </c:pt>
                <c:pt idx="312">
                  <c:v>0.34760000000000002</c:v>
                </c:pt>
                <c:pt idx="313">
                  <c:v>0.35110000000000002</c:v>
                </c:pt>
                <c:pt idx="314">
                  <c:v>0.35809999999999997</c:v>
                </c:pt>
                <c:pt idx="315">
                  <c:v>0.37209999999999999</c:v>
                </c:pt>
                <c:pt idx="316">
                  <c:v>0.37909999999999999</c:v>
                </c:pt>
                <c:pt idx="317">
                  <c:v>0.39300000000000002</c:v>
                </c:pt>
                <c:pt idx="318">
                  <c:v>0.40350000000000003</c:v>
                </c:pt>
                <c:pt idx="319">
                  <c:v>0.4209</c:v>
                </c:pt>
                <c:pt idx="320">
                  <c:v>0.43490000000000001</c:v>
                </c:pt>
                <c:pt idx="321">
                  <c:v>0.4506</c:v>
                </c:pt>
                <c:pt idx="322">
                  <c:v>0.47149999999999997</c:v>
                </c:pt>
                <c:pt idx="323">
                  <c:v>0.48899999999999999</c:v>
                </c:pt>
                <c:pt idx="324">
                  <c:v>0.51339999999999997</c:v>
                </c:pt>
                <c:pt idx="325">
                  <c:v>0.53779999999999994</c:v>
                </c:pt>
                <c:pt idx="326">
                  <c:v>0.56920000000000004</c:v>
                </c:pt>
                <c:pt idx="327">
                  <c:v>0.59009999999999996</c:v>
                </c:pt>
                <c:pt idx="328">
                  <c:v>0.625</c:v>
                </c:pt>
                <c:pt idx="329">
                  <c:v>0.64590000000000003</c:v>
                </c:pt>
                <c:pt idx="330">
                  <c:v>0.66679999999999995</c:v>
                </c:pt>
                <c:pt idx="331">
                  <c:v>0.70169999999999999</c:v>
                </c:pt>
                <c:pt idx="332">
                  <c:v>0.71919999999999995</c:v>
                </c:pt>
                <c:pt idx="333">
                  <c:v>0.75409999999999999</c:v>
                </c:pt>
                <c:pt idx="334">
                  <c:v>0.78549999999999998</c:v>
                </c:pt>
                <c:pt idx="335">
                  <c:v>0.82030000000000003</c:v>
                </c:pt>
                <c:pt idx="336">
                  <c:v>0.8448</c:v>
                </c:pt>
                <c:pt idx="337">
                  <c:v>0.87790000000000001</c:v>
                </c:pt>
                <c:pt idx="338">
                  <c:v>0.89880000000000004</c:v>
                </c:pt>
                <c:pt idx="339">
                  <c:v>0.91969999999999996</c:v>
                </c:pt>
                <c:pt idx="340">
                  <c:v>0.94420000000000004</c:v>
                </c:pt>
                <c:pt idx="341">
                  <c:v>0.95809999999999995</c:v>
                </c:pt>
                <c:pt idx="342">
                  <c:v>0.97560000000000002</c:v>
                </c:pt>
                <c:pt idx="343">
                  <c:v>0.98599999999999999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0.99650000000000005</c:v>
                </c:pt>
                <c:pt idx="349">
                  <c:v>0.98260000000000003</c:v>
                </c:pt>
                <c:pt idx="350">
                  <c:v>0.96860000000000002</c:v>
                </c:pt>
                <c:pt idx="351">
                  <c:v>0.94420000000000004</c:v>
                </c:pt>
                <c:pt idx="352">
                  <c:v>0.9163</c:v>
                </c:pt>
                <c:pt idx="353">
                  <c:v>0.87450000000000006</c:v>
                </c:pt>
                <c:pt idx="354">
                  <c:v>0.85009999999999997</c:v>
                </c:pt>
                <c:pt idx="355">
                  <c:v>0.82389999999999997</c:v>
                </c:pt>
                <c:pt idx="356">
                  <c:v>0.77859999999999996</c:v>
                </c:pt>
                <c:pt idx="357">
                  <c:v>0.74019999999999997</c:v>
                </c:pt>
                <c:pt idx="358">
                  <c:v>0.68789999999999996</c:v>
                </c:pt>
                <c:pt idx="359">
                  <c:v>0.65310000000000001</c:v>
                </c:pt>
                <c:pt idx="360">
                  <c:v>0.59730000000000005</c:v>
                </c:pt>
                <c:pt idx="361">
                  <c:v>0.56240000000000001</c:v>
                </c:pt>
                <c:pt idx="362">
                  <c:v>0.52749999999999997</c:v>
                </c:pt>
                <c:pt idx="363">
                  <c:v>0.47170000000000001</c:v>
                </c:pt>
                <c:pt idx="364">
                  <c:v>0.43159999999999998</c:v>
                </c:pt>
                <c:pt idx="365">
                  <c:v>0.38279999999999997</c:v>
                </c:pt>
                <c:pt idx="366">
                  <c:v>0.3584</c:v>
                </c:pt>
                <c:pt idx="367">
                  <c:v>0.31309999999999999</c:v>
                </c:pt>
                <c:pt idx="368">
                  <c:v>0.28870000000000001</c:v>
                </c:pt>
                <c:pt idx="369">
                  <c:v>0.26429999999999998</c:v>
                </c:pt>
                <c:pt idx="370">
                  <c:v>0.22939999999999999</c:v>
                </c:pt>
                <c:pt idx="371">
                  <c:v>0.20849999999999999</c:v>
                </c:pt>
                <c:pt idx="372">
                  <c:v>0.17710000000000001</c:v>
                </c:pt>
                <c:pt idx="373">
                  <c:v>0.15620000000000001</c:v>
                </c:pt>
                <c:pt idx="374">
                  <c:v>0.1318</c:v>
                </c:pt>
                <c:pt idx="375">
                  <c:v>0.1178</c:v>
                </c:pt>
                <c:pt idx="376">
                  <c:v>0.1074</c:v>
                </c:pt>
                <c:pt idx="377">
                  <c:v>8.9899999999999994E-2</c:v>
                </c:pt>
                <c:pt idx="378">
                  <c:v>7.9500000000000001E-2</c:v>
                </c:pt>
                <c:pt idx="379">
                  <c:v>6.5600000000000006E-2</c:v>
                </c:pt>
                <c:pt idx="380">
                  <c:v>5.8599999999999999E-2</c:v>
                </c:pt>
                <c:pt idx="381">
                  <c:v>4.8099999999999997E-2</c:v>
                </c:pt>
                <c:pt idx="382">
                  <c:v>4.4600000000000001E-2</c:v>
                </c:pt>
                <c:pt idx="383">
                  <c:v>3.4200000000000001E-2</c:v>
                </c:pt>
                <c:pt idx="384">
                  <c:v>3.0700000000000002E-2</c:v>
                </c:pt>
                <c:pt idx="385">
                  <c:v>2.9000000000000001E-2</c:v>
                </c:pt>
                <c:pt idx="386">
                  <c:v>2.5499999999999998E-2</c:v>
                </c:pt>
                <c:pt idx="387">
                  <c:v>2.1999999999999999E-2</c:v>
                </c:pt>
                <c:pt idx="388">
                  <c:v>1.8499999999999999E-2</c:v>
                </c:pt>
                <c:pt idx="389">
                  <c:v>1.4999999999999999E-2</c:v>
                </c:pt>
                <c:pt idx="390">
                  <c:v>1.4999999999999999E-2</c:v>
                </c:pt>
                <c:pt idx="391">
                  <c:v>1.1599999999999999E-2</c:v>
                </c:pt>
                <c:pt idx="392">
                  <c:v>1.1599999999999999E-2</c:v>
                </c:pt>
                <c:pt idx="393">
                  <c:v>1.1599999999999999E-2</c:v>
                </c:pt>
                <c:pt idx="394">
                  <c:v>1.1599999999999999E-2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excitation!$V$1</c:f>
              <c:strCache>
                <c:ptCount val="1"/>
                <c:pt idx="0">
                  <c:v>Alexa 647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excitation!$V$2:$V$577</c:f>
              <c:numCache>
                <c:formatCode>General</c:formatCode>
                <c:ptCount val="576"/>
                <c:pt idx="200">
                  <c:v>0.01</c:v>
                </c:pt>
                <c:pt idx="201">
                  <c:v>8.9999999999999993E-3</c:v>
                </c:pt>
                <c:pt idx="202">
                  <c:v>9.1999999999999998E-3</c:v>
                </c:pt>
                <c:pt idx="203">
                  <c:v>9.5999999999999992E-3</c:v>
                </c:pt>
                <c:pt idx="204">
                  <c:v>9.7999999999999997E-3</c:v>
                </c:pt>
                <c:pt idx="205">
                  <c:v>1.03E-2</c:v>
                </c:pt>
                <c:pt idx="206">
                  <c:v>1.0800000000000001E-2</c:v>
                </c:pt>
                <c:pt idx="207">
                  <c:v>1.0800000000000001E-2</c:v>
                </c:pt>
                <c:pt idx="208">
                  <c:v>1.11E-2</c:v>
                </c:pt>
                <c:pt idx="209">
                  <c:v>1.18E-2</c:v>
                </c:pt>
                <c:pt idx="210">
                  <c:v>1.2200000000000001E-2</c:v>
                </c:pt>
                <c:pt idx="211">
                  <c:v>1.24E-2</c:v>
                </c:pt>
                <c:pt idx="212">
                  <c:v>1.3299999999999999E-2</c:v>
                </c:pt>
                <c:pt idx="213">
                  <c:v>1.3899999999999999E-2</c:v>
                </c:pt>
                <c:pt idx="214">
                  <c:v>1.44E-2</c:v>
                </c:pt>
                <c:pt idx="215">
                  <c:v>1.4500000000000001E-2</c:v>
                </c:pt>
                <c:pt idx="216">
                  <c:v>1.5599999999999999E-2</c:v>
                </c:pt>
                <c:pt idx="217">
                  <c:v>1.5699999999999999E-2</c:v>
                </c:pt>
                <c:pt idx="218">
                  <c:v>1.6199999999999999E-2</c:v>
                </c:pt>
                <c:pt idx="219">
                  <c:v>1.72E-2</c:v>
                </c:pt>
                <c:pt idx="220">
                  <c:v>1.78E-2</c:v>
                </c:pt>
                <c:pt idx="221">
                  <c:v>1.8100000000000002E-2</c:v>
                </c:pt>
                <c:pt idx="222">
                  <c:v>1.8700000000000001E-2</c:v>
                </c:pt>
                <c:pt idx="223">
                  <c:v>1.9E-2</c:v>
                </c:pt>
                <c:pt idx="224">
                  <c:v>1.9699999999999999E-2</c:v>
                </c:pt>
                <c:pt idx="225">
                  <c:v>2.0500000000000001E-2</c:v>
                </c:pt>
                <c:pt idx="226">
                  <c:v>2.1000000000000001E-2</c:v>
                </c:pt>
                <c:pt idx="227">
                  <c:v>2.2100000000000002E-2</c:v>
                </c:pt>
                <c:pt idx="228">
                  <c:v>2.29E-2</c:v>
                </c:pt>
                <c:pt idx="229">
                  <c:v>2.3199999999999998E-2</c:v>
                </c:pt>
                <c:pt idx="230">
                  <c:v>2.41E-2</c:v>
                </c:pt>
                <c:pt idx="231">
                  <c:v>2.5100000000000001E-2</c:v>
                </c:pt>
                <c:pt idx="232">
                  <c:v>2.69E-2</c:v>
                </c:pt>
                <c:pt idx="233">
                  <c:v>2.7900000000000001E-2</c:v>
                </c:pt>
                <c:pt idx="234">
                  <c:v>2.9000000000000001E-2</c:v>
                </c:pt>
                <c:pt idx="235">
                  <c:v>2.9600000000000001E-2</c:v>
                </c:pt>
                <c:pt idx="236">
                  <c:v>3.0300000000000001E-2</c:v>
                </c:pt>
                <c:pt idx="237">
                  <c:v>3.2199999999999999E-2</c:v>
                </c:pt>
                <c:pt idx="238">
                  <c:v>3.32E-2</c:v>
                </c:pt>
                <c:pt idx="239">
                  <c:v>3.4799999999999998E-2</c:v>
                </c:pt>
                <c:pt idx="240">
                  <c:v>3.5900000000000001E-2</c:v>
                </c:pt>
                <c:pt idx="241">
                  <c:v>3.8199999999999998E-2</c:v>
                </c:pt>
                <c:pt idx="242">
                  <c:v>4.0099999999999997E-2</c:v>
                </c:pt>
                <c:pt idx="243">
                  <c:v>4.1500000000000002E-2</c:v>
                </c:pt>
                <c:pt idx="244">
                  <c:v>4.2900000000000001E-2</c:v>
                </c:pt>
                <c:pt idx="245">
                  <c:v>4.6300000000000001E-2</c:v>
                </c:pt>
                <c:pt idx="246">
                  <c:v>4.7300000000000002E-2</c:v>
                </c:pt>
                <c:pt idx="247">
                  <c:v>4.9399999999999999E-2</c:v>
                </c:pt>
                <c:pt idx="248">
                  <c:v>5.1299999999999998E-2</c:v>
                </c:pt>
                <c:pt idx="249">
                  <c:v>5.4100000000000002E-2</c:v>
                </c:pt>
                <c:pt idx="250">
                  <c:v>5.6599999999999998E-2</c:v>
                </c:pt>
                <c:pt idx="251">
                  <c:v>5.8299999999999998E-2</c:v>
                </c:pt>
                <c:pt idx="252">
                  <c:v>6.08E-2</c:v>
                </c:pt>
                <c:pt idx="253">
                  <c:v>6.2600000000000003E-2</c:v>
                </c:pt>
                <c:pt idx="254">
                  <c:v>6.4799999999999996E-2</c:v>
                </c:pt>
                <c:pt idx="255">
                  <c:v>6.6500000000000004E-2</c:v>
                </c:pt>
                <c:pt idx="256">
                  <c:v>6.8199999999999997E-2</c:v>
                </c:pt>
                <c:pt idx="257">
                  <c:v>7.0599999999999996E-2</c:v>
                </c:pt>
                <c:pt idx="258">
                  <c:v>7.3200000000000001E-2</c:v>
                </c:pt>
                <c:pt idx="259">
                  <c:v>7.46E-2</c:v>
                </c:pt>
                <c:pt idx="260">
                  <c:v>7.6799999999999993E-2</c:v>
                </c:pt>
                <c:pt idx="261">
                  <c:v>0.08</c:v>
                </c:pt>
                <c:pt idx="262">
                  <c:v>8.0399999999999999E-2</c:v>
                </c:pt>
                <c:pt idx="263">
                  <c:v>8.3299999999999999E-2</c:v>
                </c:pt>
                <c:pt idx="264">
                  <c:v>8.6499999999999994E-2</c:v>
                </c:pt>
                <c:pt idx="265">
                  <c:v>8.8599999999999998E-2</c:v>
                </c:pt>
                <c:pt idx="266">
                  <c:v>8.9300000000000004E-2</c:v>
                </c:pt>
                <c:pt idx="267">
                  <c:v>9.2200000000000004E-2</c:v>
                </c:pt>
                <c:pt idx="268">
                  <c:v>9.5899999999999999E-2</c:v>
                </c:pt>
                <c:pt idx="269">
                  <c:v>9.9199999999999997E-2</c:v>
                </c:pt>
                <c:pt idx="270">
                  <c:v>0.1024</c:v>
                </c:pt>
                <c:pt idx="271">
                  <c:v>0.1065</c:v>
                </c:pt>
                <c:pt idx="272">
                  <c:v>0.1111</c:v>
                </c:pt>
                <c:pt idx="273">
                  <c:v>0.1159</c:v>
                </c:pt>
                <c:pt idx="274">
                  <c:v>0.1203</c:v>
                </c:pt>
                <c:pt idx="275">
                  <c:v>0.1249</c:v>
                </c:pt>
                <c:pt idx="276">
                  <c:v>0.12970000000000001</c:v>
                </c:pt>
                <c:pt idx="277">
                  <c:v>0.13519999999999999</c:v>
                </c:pt>
                <c:pt idx="278">
                  <c:v>0.1419</c:v>
                </c:pt>
                <c:pt idx="279">
                  <c:v>0.1492</c:v>
                </c:pt>
                <c:pt idx="280">
                  <c:v>0.15509999999999999</c:v>
                </c:pt>
                <c:pt idx="281">
                  <c:v>0.161</c:v>
                </c:pt>
                <c:pt idx="282">
                  <c:v>0.17080000000000001</c:v>
                </c:pt>
                <c:pt idx="283">
                  <c:v>0.17760000000000001</c:v>
                </c:pt>
                <c:pt idx="284">
                  <c:v>0.18640000000000001</c:v>
                </c:pt>
                <c:pt idx="285">
                  <c:v>0.1928</c:v>
                </c:pt>
                <c:pt idx="286">
                  <c:v>0.2036</c:v>
                </c:pt>
                <c:pt idx="287">
                  <c:v>0.21210000000000001</c:v>
                </c:pt>
                <c:pt idx="288">
                  <c:v>0.2208</c:v>
                </c:pt>
                <c:pt idx="289">
                  <c:v>0.22989999999999999</c:v>
                </c:pt>
                <c:pt idx="290">
                  <c:v>0.24</c:v>
                </c:pt>
                <c:pt idx="291">
                  <c:v>0.24679999999999999</c:v>
                </c:pt>
                <c:pt idx="292">
                  <c:v>0.25580000000000003</c:v>
                </c:pt>
                <c:pt idx="293">
                  <c:v>0.2626</c:v>
                </c:pt>
                <c:pt idx="294">
                  <c:v>0.27110000000000001</c:v>
                </c:pt>
                <c:pt idx="295">
                  <c:v>0.27760000000000001</c:v>
                </c:pt>
                <c:pt idx="296">
                  <c:v>0.2848</c:v>
                </c:pt>
                <c:pt idx="297">
                  <c:v>0.2913</c:v>
                </c:pt>
                <c:pt idx="298">
                  <c:v>0.29730000000000001</c:v>
                </c:pt>
                <c:pt idx="299">
                  <c:v>0.30230000000000001</c:v>
                </c:pt>
                <c:pt idx="300">
                  <c:v>0.30520000000000003</c:v>
                </c:pt>
                <c:pt idx="301">
                  <c:v>0.3085</c:v>
                </c:pt>
                <c:pt idx="302">
                  <c:v>0.31319999999999998</c:v>
                </c:pt>
                <c:pt idx="303">
                  <c:v>0.31459999999999999</c:v>
                </c:pt>
                <c:pt idx="304">
                  <c:v>0.31900000000000001</c:v>
                </c:pt>
                <c:pt idx="305">
                  <c:v>0.31890000000000002</c:v>
                </c:pt>
                <c:pt idx="306">
                  <c:v>0.31890000000000002</c:v>
                </c:pt>
                <c:pt idx="307">
                  <c:v>0.31909999999999999</c:v>
                </c:pt>
                <c:pt idx="308">
                  <c:v>0.32350000000000001</c:v>
                </c:pt>
                <c:pt idx="309">
                  <c:v>0.32379999999999998</c:v>
                </c:pt>
                <c:pt idx="310">
                  <c:v>0.32519999999999999</c:v>
                </c:pt>
                <c:pt idx="311">
                  <c:v>0.32769999999999999</c:v>
                </c:pt>
                <c:pt idx="312">
                  <c:v>0.32469999999999999</c:v>
                </c:pt>
                <c:pt idx="313">
                  <c:v>0.32890000000000003</c:v>
                </c:pt>
                <c:pt idx="314">
                  <c:v>0.3301</c:v>
                </c:pt>
                <c:pt idx="315">
                  <c:v>0.33339999999999997</c:v>
                </c:pt>
                <c:pt idx="316">
                  <c:v>0.3347</c:v>
                </c:pt>
                <c:pt idx="317">
                  <c:v>0.3427</c:v>
                </c:pt>
                <c:pt idx="318">
                  <c:v>0.34749999999999998</c:v>
                </c:pt>
                <c:pt idx="319">
                  <c:v>0.35630000000000001</c:v>
                </c:pt>
                <c:pt idx="320">
                  <c:v>0.36620000000000003</c:v>
                </c:pt>
                <c:pt idx="321">
                  <c:v>0.376</c:v>
                </c:pt>
                <c:pt idx="322">
                  <c:v>0.3851</c:v>
                </c:pt>
                <c:pt idx="323">
                  <c:v>0.39889999999999998</c:v>
                </c:pt>
                <c:pt idx="324">
                  <c:v>0.41549999999999998</c:v>
                </c:pt>
                <c:pt idx="325">
                  <c:v>0.42699999999999999</c:v>
                </c:pt>
                <c:pt idx="326">
                  <c:v>0.44419999999999998</c:v>
                </c:pt>
                <c:pt idx="327">
                  <c:v>0.4672</c:v>
                </c:pt>
                <c:pt idx="328">
                  <c:v>0.49149999999999999</c:v>
                </c:pt>
                <c:pt idx="329">
                  <c:v>0.51229999999999998</c:v>
                </c:pt>
                <c:pt idx="330">
                  <c:v>0.5403</c:v>
                </c:pt>
                <c:pt idx="331">
                  <c:v>0.56659999999999999</c:v>
                </c:pt>
                <c:pt idx="332">
                  <c:v>0.5917</c:v>
                </c:pt>
                <c:pt idx="333">
                  <c:v>0.62019999999999997</c:v>
                </c:pt>
                <c:pt idx="334">
                  <c:v>0.65010000000000001</c:v>
                </c:pt>
                <c:pt idx="335">
                  <c:v>0.67800000000000005</c:v>
                </c:pt>
                <c:pt idx="336">
                  <c:v>0.70520000000000005</c:v>
                </c:pt>
                <c:pt idx="337">
                  <c:v>0.73640000000000005</c:v>
                </c:pt>
                <c:pt idx="338">
                  <c:v>0.77059999999999995</c:v>
                </c:pt>
                <c:pt idx="339">
                  <c:v>0.80410000000000004</c:v>
                </c:pt>
                <c:pt idx="340">
                  <c:v>0.82789999999999997</c:v>
                </c:pt>
                <c:pt idx="341">
                  <c:v>0.85370000000000001</c:v>
                </c:pt>
                <c:pt idx="342">
                  <c:v>0.87960000000000005</c:v>
                </c:pt>
                <c:pt idx="343">
                  <c:v>0.90800000000000003</c:v>
                </c:pt>
                <c:pt idx="344">
                  <c:v>0.9325</c:v>
                </c:pt>
                <c:pt idx="345">
                  <c:v>0.95040000000000002</c:v>
                </c:pt>
                <c:pt idx="346">
                  <c:v>0.96660000000000001</c:v>
                </c:pt>
                <c:pt idx="347">
                  <c:v>0.98260000000000003</c:v>
                </c:pt>
                <c:pt idx="348">
                  <c:v>0.99199999999999999</c:v>
                </c:pt>
                <c:pt idx="349">
                  <c:v>0.99770000000000003</c:v>
                </c:pt>
                <c:pt idx="350">
                  <c:v>1</c:v>
                </c:pt>
                <c:pt idx="351">
                  <c:v>0.99560000000000004</c:v>
                </c:pt>
                <c:pt idx="352">
                  <c:v>0.99050000000000005</c:v>
                </c:pt>
                <c:pt idx="353">
                  <c:v>0.97470000000000001</c:v>
                </c:pt>
                <c:pt idx="354">
                  <c:v>0.95899999999999996</c:v>
                </c:pt>
                <c:pt idx="355">
                  <c:v>0.93910000000000005</c:v>
                </c:pt>
                <c:pt idx="356">
                  <c:v>0.91420000000000001</c:v>
                </c:pt>
                <c:pt idx="357">
                  <c:v>0.88790000000000002</c:v>
                </c:pt>
                <c:pt idx="358">
                  <c:v>0.85399999999999998</c:v>
                </c:pt>
                <c:pt idx="359">
                  <c:v>0.81799999999999995</c:v>
                </c:pt>
                <c:pt idx="360">
                  <c:v>0.78129999999999999</c:v>
                </c:pt>
                <c:pt idx="361">
                  <c:v>0.74319999999999997</c:v>
                </c:pt>
                <c:pt idx="362">
                  <c:v>0.70169999999999999</c:v>
                </c:pt>
                <c:pt idx="363">
                  <c:v>0.65290000000000004</c:v>
                </c:pt>
                <c:pt idx="364">
                  <c:v>0.6139</c:v>
                </c:pt>
                <c:pt idx="365">
                  <c:v>0.57279999999999998</c:v>
                </c:pt>
                <c:pt idx="366">
                  <c:v>0.52869999999999995</c:v>
                </c:pt>
                <c:pt idx="367">
                  <c:v>0.4819</c:v>
                </c:pt>
                <c:pt idx="368">
                  <c:v>0.4466</c:v>
                </c:pt>
                <c:pt idx="369">
                  <c:v>0.40849999999999997</c:v>
                </c:pt>
                <c:pt idx="370">
                  <c:v>0.37140000000000001</c:v>
                </c:pt>
                <c:pt idx="371">
                  <c:v>0.33489999999999998</c:v>
                </c:pt>
                <c:pt idx="372">
                  <c:v>0.30380000000000001</c:v>
                </c:pt>
                <c:pt idx="373">
                  <c:v>0.27539999999999998</c:v>
                </c:pt>
                <c:pt idx="374">
                  <c:v>0.24579999999999999</c:v>
                </c:pt>
                <c:pt idx="375">
                  <c:v>0.22320000000000001</c:v>
                </c:pt>
                <c:pt idx="376">
                  <c:v>0.1986</c:v>
                </c:pt>
                <c:pt idx="377">
                  <c:v>0.17710000000000001</c:v>
                </c:pt>
                <c:pt idx="378">
                  <c:v>0.1547</c:v>
                </c:pt>
                <c:pt idx="379">
                  <c:v>0.1361</c:v>
                </c:pt>
                <c:pt idx="380">
                  <c:v>0.1207</c:v>
                </c:pt>
                <c:pt idx="381">
                  <c:v>0.1084</c:v>
                </c:pt>
                <c:pt idx="382">
                  <c:v>9.7600000000000006E-2</c:v>
                </c:pt>
                <c:pt idx="383">
                  <c:v>8.3000000000000004E-2</c:v>
                </c:pt>
                <c:pt idx="384">
                  <c:v>7.3999999999999996E-2</c:v>
                </c:pt>
                <c:pt idx="385">
                  <c:v>6.54E-2</c:v>
                </c:pt>
                <c:pt idx="386">
                  <c:v>5.8299999999999998E-2</c:v>
                </c:pt>
                <c:pt idx="387">
                  <c:v>5.2400000000000002E-2</c:v>
                </c:pt>
                <c:pt idx="388">
                  <c:v>4.7300000000000002E-2</c:v>
                </c:pt>
                <c:pt idx="389">
                  <c:v>4.2799999999999998E-2</c:v>
                </c:pt>
                <c:pt idx="390">
                  <c:v>3.8899999999999997E-2</c:v>
                </c:pt>
                <c:pt idx="391">
                  <c:v>3.61E-2</c:v>
                </c:pt>
                <c:pt idx="392">
                  <c:v>3.2099999999999997E-2</c:v>
                </c:pt>
                <c:pt idx="393">
                  <c:v>2.98E-2</c:v>
                </c:pt>
                <c:pt idx="394">
                  <c:v>2.81E-2</c:v>
                </c:pt>
                <c:pt idx="395">
                  <c:v>2.52E-2</c:v>
                </c:pt>
                <c:pt idx="396">
                  <c:v>2.18E-2</c:v>
                </c:pt>
                <c:pt idx="397">
                  <c:v>0.02</c:v>
                </c:pt>
                <c:pt idx="398">
                  <c:v>1.9099999999999999E-2</c:v>
                </c:pt>
                <c:pt idx="399">
                  <c:v>1.7100000000000001E-2</c:v>
                </c:pt>
                <c:pt idx="400">
                  <c:v>1.6400000000000001E-2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excitation!$W$1</c:f>
              <c:strCache>
                <c:ptCount val="1"/>
                <c:pt idx="0">
                  <c:v>Alexa 660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excitation!$W$2:$W$577</c:f>
              <c:numCache>
                <c:formatCode>General</c:formatCode>
                <c:ptCount val="576"/>
                <c:pt idx="0">
                  <c:v>0.1191</c:v>
                </c:pt>
                <c:pt idx="1">
                  <c:v>0.1079</c:v>
                </c:pt>
                <c:pt idx="2">
                  <c:v>9.7299999999999998E-2</c:v>
                </c:pt>
                <c:pt idx="3">
                  <c:v>9.0499999999999997E-2</c:v>
                </c:pt>
                <c:pt idx="4">
                  <c:v>8.5199999999999998E-2</c:v>
                </c:pt>
                <c:pt idx="5">
                  <c:v>8.1000000000000003E-2</c:v>
                </c:pt>
                <c:pt idx="6">
                  <c:v>7.8299999999999995E-2</c:v>
                </c:pt>
                <c:pt idx="7">
                  <c:v>7.6999999999999999E-2</c:v>
                </c:pt>
                <c:pt idx="8">
                  <c:v>7.6799999999999993E-2</c:v>
                </c:pt>
                <c:pt idx="9">
                  <c:v>7.6499999999999999E-2</c:v>
                </c:pt>
                <c:pt idx="10">
                  <c:v>7.8E-2</c:v>
                </c:pt>
                <c:pt idx="11">
                  <c:v>7.8200000000000006E-2</c:v>
                </c:pt>
                <c:pt idx="12">
                  <c:v>8.0500000000000002E-2</c:v>
                </c:pt>
                <c:pt idx="13">
                  <c:v>8.2900000000000001E-2</c:v>
                </c:pt>
                <c:pt idx="14">
                  <c:v>8.4599999999999995E-2</c:v>
                </c:pt>
                <c:pt idx="15">
                  <c:v>8.72E-2</c:v>
                </c:pt>
                <c:pt idx="16">
                  <c:v>8.9700000000000002E-2</c:v>
                </c:pt>
                <c:pt idx="17">
                  <c:v>9.2600000000000002E-2</c:v>
                </c:pt>
                <c:pt idx="18">
                  <c:v>9.4799999999999995E-2</c:v>
                </c:pt>
                <c:pt idx="19">
                  <c:v>9.7199999999999995E-2</c:v>
                </c:pt>
                <c:pt idx="20">
                  <c:v>9.98E-2</c:v>
                </c:pt>
                <c:pt idx="21">
                  <c:v>0.1013</c:v>
                </c:pt>
                <c:pt idx="22">
                  <c:v>0.1038</c:v>
                </c:pt>
                <c:pt idx="23">
                  <c:v>0.10340000000000001</c:v>
                </c:pt>
                <c:pt idx="24">
                  <c:v>0.105</c:v>
                </c:pt>
                <c:pt idx="25">
                  <c:v>0.1061</c:v>
                </c:pt>
                <c:pt idx="26">
                  <c:v>0.1069</c:v>
                </c:pt>
                <c:pt idx="27">
                  <c:v>0.10680000000000001</c:v>
                </c:pt>
                <c:pt idx="28">
                  <c:v>0.1084</c:v>
                </c:pt>
                <c:pt idx="29">
                  <c:v>0.1077</c:v>
                </c:pt>
                <c:pt idx="30">
                  <c:v>0.1091</c:v>
                </c:pt>
                <c:pt idx="31">
                  <c:v>0.1104</c:v>
                </c:pt>
                <c:pt idx="32">
                  <c:v>0.1115</c:v>
                </c:pt>
                <c:pt idx="33">
                  <c:v>0.1132</c:v>
                </c:pt>
                <c:pt idx="34">
                  <c:v>0.1135</c:v>
                </c:pt>
                <c:pt idx="35">
                  <c:v>0.1132</c:v>
                </c:pt>
                <c:pt idx="36">
                  <c:v>0.1123</c:v>
                </c:pt>
                <c:pt idx="37">
                  <c:v>0.1103</c:v>
                </c:pt>
                <c:pt idx="38">
                  <c:v>0.10680000000000001</c:v>
                </c:pt>
                <c:pt idx="39">
                  <c:v>0.1027</c:v>
                </c:pt>
                <c:pt idx="40">
                  <c:v>9.7900000000000001E-2</c:v>
                </c:pt>
                <c:pt idx="41">
                  <c:v>9.3299999999999994E-2</c:v>
                </c:pt>
                <c:pt idx="42">
                  <c:v>8.8300000000000003E-2</c:v>
                </c:pt>
                <c:pt idx="43">
                  <c:v>8.3900000000000002E-2</c:v>
                </c:pt>
                <c:pt idx="44">
                  <c:v>7.9000000000000001E-2</c:v>
                </c:pt>
                <c:pt idx="45">
                  <c:v>7.5700000000000003E-2</c:v>
                </c:pt>
                <c:pt idx="46">
                  <c:v>7.2499999999999995E-2</c:v>
                </c:pt>
                <c:pt idx="47">
                  <c:v>7.0599999999999996E-2</c:v>
                </c:pt>
                <c:pt idx="48">
                  <c:v>6.7400000000000002E-2</c:v>
                </c:pt>
                <c:pt idx="49">
                  <c:v>6.6199999999999995E-2</c:v>
                </c:pt>
                <c:pt idx="50">
                  <c:v>6.4600000000000005E-2</c:v>
                </c:pt>
                <c:pt idx="51">
                  <c:v>6.4100000000000004E-2</c:v>
                </c:pt>
                <c:pt idx="52">
                  <c:v>6.2600000000000003E-2</c:v>
                </c:pt>
                <c:pt idx="53">
                  <c:v>6.2600000000000003E-2</c:v>
                </c:pt>
                <c:pt idx="54">
                  <c:v>6.1199999999999997E-2</c:v>
                </c:pt>
                <c:pt idx="55">
                  <c:v>6.0999999999999999E-2</c:v>
                </c:pt>
                <c:pt idx="56">
                  <c:v>6.0100000000000001E-2</c:v>
                </c:pt>
                <c:pt idx="57">
                  <c:v>5.9900000000000002E-2</c:v>
                </c:pt>
                <c:pt idx="58">
                  <c:v>5.8599999999999999E-2</c:v>
                </c:pt>
                <c:pt idx="59">
                  <c:v>5.8900000000000001E-2</c:v>
                </c:pt>
                <c:pt idx="60">
                  <c:v>5.8500000000000003E-2</c:v>
                </c:pt>
                <c:pt idx="61">
                  <c:v>5.7299999999999997E-2</c:v>
                </c:pt>
                <c:pt idx="62">
                  <c:v>5.6599999999999998E-2</c:v>
                </c:pt>
                <c:pt idx="63">
                  <c:v>5.6399999999999999E-2</c:v>
                </c:pt>
                <c:pt idx="64">
                  <c:v>5.5500000000000001E-2</c:v>
                </c:pt>
                <c:pt idx="65">
                  <c:v>5.57E-2</c:v>
                </c:pt>
                <c:pt idx="66">
                  <c:v>5.5399999999999998E-2</c:v>
                </c:pt>
                <c:pt idx="67">
                  <c:v>5.4600000000000003E-2</c:v>
                </c:pt>
                <c:pt idx="68">
                  <c:v>5.3800000000000001E-2</c:v>
                </c:pt>
                <c:pt idx="69">
                  <c:v>5.4199999999999998E-2</c:v>
                </c:pt>
                <c:pt idx="70">
                  <c:v>5.3800000000000001E-2</c:v>
                </c:pt>
                <c:pt idx="71">
                  <c:v>5.4399999999999997E-2</c:v>
                </c:pt>
                <c:pt idx="72">
                  <c:v>5.3699999999999998E-2</c:v>
                </c:pt>
                <c:pt idx="73">
                  <c:v>5.3499999999999999E-2</c:v>
                </c:pt>
                <c:pt idx="74">
                  <c:v>5.3400000000000003E-2</c:v>
                </c:pt>
                <c:pt idx="75">
                  <c:v>5.33E-2</c:v>
                </c:pt>
                <c:pt idx="76">
                  <c:v>5.2699999999999997E-2</c:v>
                </c:pt>
                <c:pt idx="77">
                  <c:v>5.1700000000000003E-2</c:v>
                </c:pt>
                <c:pt idx="78">
                  <c:v>5.0500000000000003E-2</c:v>
                </c:pt>
                <c:pt idx="79">
                  <c:v>5.0099999999999999E-2</c:v>
                </c:pt>
                <c:pt idx="80">
                  <c:v>4.8300000000000003E-2</c:v>
                </c:pt>
                <c:pt idx="81">
                  <c:v>4.7500000000000001E-2</c:v>
                </c:pt>
                <c:pt idx="82">
                  <c:v>4.58E-2</c:v>
                </c:pt>
                <c:pt idx="83">
                  <c:v>4.3799999999999999E-2</c:v>
                </c:pt>
                <c:pt idx="84">
                  <c:v>4.2900000000000001E-2</c:v>
                </c:pt>
                <c:pt idx="85">
                  <c:v>4.19E-2</c:v>
                </c:pt>
                <c:pt idx="86">
                  <c:v>4.0099999999999997E-2</c:v>
                </c:pt>
                <c:pt idx="87">
                  <c:v>3.8600000000000002E-2</c:v>
                </c:pt>
                <c:pt idx="88">
                  <c:v>3.6799999999999999E-2</c:v>
                </c:pt>
                <c:pt idx="89">
                  <c:v>3.5999999999999997E-2</c:v>
                </c:pt>
                <c:pt idx="90">
                  <c:v>3.4500000000000003E-2</c:v>
                </c:pt>
                <c:pt idx="91">
                  <c:v>3.3799999999999997E-2</c:v>
                </c:pt>
                <c:pt idx="92">
                  <c:v>3.2599999999999997E-2</c:v>
                </c:pt>
                <c:pt idx="93">
                  <c:v>3.15E-2</c:v>
                </c:pt>
                <c:pt idx="94">
                  <c:v>0.03</c:v>
                </c:pt>
                <c:pt idx="95">
                  <c:v>2.9899999999999999E-2</c:v>
                </c:pt>
                <c:pt idx="96">
                  <c:v>2.81E-2</c:v>
                </c:pt>
                <c:pt idx="97">
                  <c:v>2.81E-2</c:v>
                </c:pt>
                <c:pt idx="98">
                  <c:v>2.7199999999999998E-2</c:v>
                </c:pt>
                <c:pt idx="99">
                  <c:v>2.6499999999999999E-2</c:v>
                </c:pt>
                <c:pt idx="100">
                  <c:v>2.5899999999999999E-2</c:v>
                </c:pt>
                <c:pt idx="101">
                  <c:v>2.58E-2</c:v>
                </c:pt>
                <c:pt idx="102">
                  <c:v>2.52E-2</c:v>
                </c:pt>
                <c:pt idx="103">
                  <c:v>2.4799999999999999E-2</c:v>
                </c:pt>
                <c:pt idx="104">
                  <c:v>2.3900000000000001E-2</c:v>
                </c:pt>
                <c:pt idx="105">
                  <c:v>2.3099999999999999E-2</c:v>
                </c:pt>
                <c:pt idx="106">
                  <c:v>2.24E-2</c:v>
                </c:pt>
                <c:pt idx="107">
                  <c:v>2.18E-2</c:v>
                </c:pt>
                <c:pt idx="108">
                  <c:v>2.0799999999999999E-2</c:v>
                </c:pt>
                <c:pt idx="109">
                  <c:v>2.07E-2</c:v>
                </c:pt>
                <c:pt idx="110">
                  <c:v>2.01E-2</c:v>
                </c:pt>
                <c:pt idx="111">
                  <c:v>1.9699999999999999E-2</c:v>
                </c:pt>
                <c:pt idx="112">
                  <c:v>1.9E-2</c:v>
                </c:pt>
                <c:pt idx="113">
                  <c:v>1.8499999999999999E-2</c:v>
                </c:pt>
                <c:pt idx="114">
                  <c:v>1.7899999999999999E-2</c:v>
                </c:pt>
                <c:pt idx="115">
                  <c:v>1.78E-2</c:v>
                </c:pt>
                <c:pt idx="116">
                  <c:v>1.6799999999999999E-2</c:v>
                </c:pt>
                <c:pt idx="117">
                  <c:v>1.72E-2</c:v>
                </c:pt>
                <c:pt idx="118">
                  <c:v>1.6500000000000001E-2</c:v>
                </c:pt>
                <c:pt idx="119">
                  <c:v>1.6899999999999998E-2</c:v>
                </c:pt>
                <c:pt idx="120">
                  <c:v>1.5800000000000002E-2</c:v>
                </c:pt>
                <c:pt idx="121">
                  <c:v>1.5900000000000001E-2</c:v>
                </c:pt>
                <c:pt idx="122">
                  <c:v>1.5599999999999999E-2</c:v>
                </c:pt>
                <c:pt idx="123">
                  <c:v>1.5299999999999999E-2</c:v>
                </c:pt>
                <c:pt idx="124">
                  <c:v>1.5800000000000002E-2</c:v>
                </c:pt>
                <c:pt idx="125">
                  <c:v>1.4999999999999999E-2</c:v>
                </c:pt>
                <c:pt idx="126">
                  <c:v>1.5699999999999999E-2</c:v>
                </c:pt>
                <c:pt idx="127">
                  <c:v>1.5299999999999999E-2</c:v>
                </c:pt>
                <c:pt idx="128">
                  <c:v>1.5299999999999999E-2</c:v>
                </c:pt>
                <c:pt idx="129">
                  <c:v>1.52E-2</c:v>
                </c:pt>
                <c:pt idx="130">
                  <c:v>1.5599999999999999E-2</c:v>
                </c:pt>
                <c:pt idx="131">
                  <c:v>1.5100000000000001E-2</c:v>
                </c:pt>
                <c:pt idx="132">
                  <c:v>1.6500000000000001E-2</c:v>
                </c:pt>
                <c:pt idx="133">
                  <c:v>1.5299999999999999E-2</c:v>
                </c:pt>
                <c:pt idx="134">
                  <c:v>1.5900000000000001E-2</c:v>
                </c:pt>
                <c:pt idx="135">
                  <c:v>1.5800000000000002E-2</c:v>
                </c:pt>
                <c:pt idx="136">
                  <c:v>1.6799999999999999E-2</c:v>
                </c:pt>
                <c:pt idx="137">
                  <c:v>1.5900000000000001E-2</c:v>
                </c:pt>
                <c:pt idx="138">
                  <c:v>1.6899999999999998E-2</c:v>
                </c:pt>
                <c:pt idx="139">
                  <c:v>1.6500000000000001E-2</c:v>
                </c:pt>
                <c:pt idx="140">
                  <c:v>1.77E-2</c:v>
                </c:pt>
                <c:pt idx="141">
                  <c:v>1.78E-2</c:v>
                </c:pt>
                <c:pt idx="142">
                  <c:v>1.84E-2</c:v>
                </c:pt>
                <c:pt idx="143">
                  <c:v>1.8100000000000002E-2</c:v>
                </c:pt>
                <c:pt idx="144">
                  <c:v>1.8599999999999998E-2</c:v>
                </c:pt>
                <c:pt idx="145">
                  <c:v>1.9099999999999999E-2</c:v>
                </c:pt>
                <c:pt idx="146">
                  <c:v>2.01E-2</c:v>
                </c:pt>
                <c:pt idx="147">
                  <c:v>2.01E-2</c:v>
                </c:pt>
                <c:pt idx="148">
                  <c:v>2.0400000000000001E-2</c:v>
                </c:pt>
                <c:pt idx="149">
                  <c:v>2.0299999999999999E-2</c:v>
                </c:pt>
                <c:pt idx="150">
                  <c:v>2.1000000000000001E-2</c:v>
                </c:pt>
                <c:pt idx="151">
                  <c:v>2.1700000000000001E-2</c:v>
                </c:pt>
                <c:pt idx="152">
                  <c:v>2.24E-2</c:v>
                </c:pt>
                <c:pt idx="153">
                  <c:v>2.24E-2</c:v>
                </c:pt>
                <c:pt idx="154">
                  <c:v>2.3400000000000001E-2</c:v>
                </c:pt>
                <c:pt idx="155">
                  <c:v>2.3300000000000001E-2</c:v>
                </c:pt>
                <c:pt idx="156">
                  <c:v>2.4500000000000001E-2</c:v>
                </c:pt>
                <c:pt idx="157">
                  <c:v>2.5000000000000001E-2</c:v>
                </c:pt>
                <c:pt idx="158">
                  <c:v>2.5499999999999998E-2</c:v>
                </c:pt>
                <c:pt idx="159">
                  <c:v>2.58E-2</c:v>
                </c:pt>
                <c:pt idx="160">
                  <c:v>2.7E-2</c:v>
                </c:pt>
                <c:pt idx="161">
                  <c:v>2.7199999999999998E-2</c:v>
                </c:pt>
                <c:pt idx="162">
                  <c:v>2.8199999999999999E-2</c:v>
                </c:pt>
                <c:pt idx="163">
                  <c:v>2.8799999999999999E-2</c:v>
                </c:pt>
                <c:pt idx="164">
                  <c:v>2.9899999999999999E-2</c:v>
                </c:pt>
                <c:pt idx="165">
                  <c:v>3.0200000000000001E-2</c:v>
                </c:pt>
                <c:pt idx="166">
                  <c:v>3.1600000000000003E-2</c:v>
                </c:pt>
                <c:pt idx="167">
                  <c:v>3.2199999999999999E-2</c:v>
                </c:pt>
                <c:pt idx="168">
                  <c:v>3.3399999999999999E-2</c:v>
                </c:pt>
                <c:pt idx="169">
                  <c:v>3.44E-2</c:v>
                </c:pt>
                <c:pt idx="170">
                  <c:v>3.5499999999999997E-2</c:v>
                </c:pt>
                <c:pt idx="171">
                  <c:v>3.6400000000000002E-2</c:v>
                </c:pt>
                <c:pt idx="172">
                  <c:v>3.7499999999999999E-2</c:v>
                </c:pt>
                <c:pt idx="173">
                  <c:v>3.85E-2</c:v>
                </c:pt>
                <c:pt idx="174">
                  <c:v>3.9300000000000002E-2</c:v>
                </c:pt>
                <c:pt idx="175">
                  <c:v>4.02E-2</c:v>
                </c:pt>
                <c:pt idx="176">
                  <c:v>4.1099999999999998E-2</c:v>
                </c:pt>
                <c:pt idx="177">
                  <c:v>4.2299999999999997E-2</c:v>
                </c:pt>
                <c:pt idx="178">
                  <c:v>4.3999999999999997E-2</c:v>
                </c:pt>
                <c:pt idx="179">
                  <c:v>4.4999999999999998E-2</c:v>
                </c:pt>
                <c:pt idx="180">
                  <c:v>4.5900000000000003E-2</c:v>
                </c:pt>
                <c:pt idx="181">
                  <c:v>4.7399999999999998E-2</c:v>
                </c:pt>
                <c:pt idx="182">
                  <c:v>4.87E-2</c:v>
                </c:pt>
                <c:pt idx="183">
                  <c:v>0.05</c:v>
                </c:pt>
                <c:pt idx="184">
                  <c:v>5.1400000000000001E-2</c:v>
                </c:pt>
                <c:pt idx="185">
                  <c:v>5.2600000000000001E-2</c:v>
                </c:pt>
                <c:pt idx="186">
                  <c:v>5.4100000000000002E-2</c:v>
                </c:pt>
                <c:pt idx="187">
                  <c:v>5.5800000000000002E-2</c:v>
                </c:pt>
                <c:pt idx="188">
                  <c:v>5.74E-2</c:v>
                </c:pt>
                <c:pt idx="189">
                  <c:v>5.8999999999999997E-2</c:v>
                </c:pt>
                <c:pt idx="190">
                  <c:v>6.0499999999999998E-2</c:v>
                </c:pt>
                <c:pt idx="191">
                  <c:v>6.2399999999999997E-2</c:v>
                </c:pt>
                <c:pt idx="192">
                  <c:v>6.3799999999999996E-2</c:v>
                </c:pt>
                <c:pt idx="193">
                  <c:v>6.59E-2</c:v>
                </c:pt>
                <c:pt idx="194">
                  <c:v>6.7400000000000002E-2</c:v>
                </c:pt>
                <c:pt idx="195">
                  <c:v>6.9599999999999995E-2</c:v>
                </c:pt>
                <c:pt idx="196">
                  <c:v>7.1400000000000005E-2</c:v>
                </c:pt>
                <c:pt idx="197">
                  <c:v>7.3499999999999996E-2</c:v>
                </c:pt>
                <c:pt idx="198">
                  <c:v>7.5499999999999998E-2</c:v>
                </c:pt>
                <c:pt idx="199">
                  <c:v>7.7499999999999999E-2</c:v>
                </c:pt>
                <c:pt idx="200">
                  <c:v>7.9799999999999996E-2</c:v>
                </c:pt>
                <c:pt idx="201">
                  <c:v>8.1699999999999995E-2</c:v>
                </c:pt>
                <c:pt idx="202">
                  <c:v>8.3900000000000002E-2</c:v>
                </c:pt>
                <c:pt idx="203">
                  <c:v>8.6400000000000005E-2</c:v>
                </c:pt>
                <c:pt idx="204">
                  <c:v>8.8499999999999995E-2</c:v>
                </c:pt>
                <c:pt idx="205">
                  <c:v>9.0999999999999998E-2</c:v>
                </c:pt>
                <c:pt idx="206">
                  <c:v>9.3200000000000005E-2</c:v>
                </c:pt>
                <c:pt idx="207">
                  <c:v>9.6000000000000002E-2</c:v>
                </c:pt>
                <c:pt idx="208">
                  <c:v>9.8299999999999998E-2</c:v>
                </c:pt>
                <c:pt idx="209">
                  <c:v>0.1004</c:v>
                </c:pt>
                <c:pt idx="210">
                  <c:v>0.1031</c:v>
                </c:pt>
                <c:pt idx="211">
                  <c:v>0.1053</c:v>
                </c:pt>
                <c:pt idx="212">
                  <c:v>0.1089</c:v>
                </c:pt>
                <c:pt idx="213">
                  <c:v>0.1116</c:v>
                </c:pt>
                <c:pt idx="214">
                  <c:v>0.11409999999999999</c:v>
                </c:pt>
                <c:pt idx="215">
                  <c:v>0.11700000000000001</c:v>
                </c:pt>
                <c:pt idx="216">
                  <c:v>0.1205</c:v>
                </c:pt>
                <c:pt idx="217">
                  <c:v>0.1234</c:v>
                </c:pt>
                <c:pt idx="218">
                  <c:v>0.126</c:v>
                </c:pt>
                <c:pt idx="219">
                  <c:v>0.1295</c:v>
                </c:pt>
                <c:pt idx="220">
                  <c:v>0.13270000000000001</c:v>
                </c:pt>
                <c:pt idx="221">
                  <c:v>0.13600000000000001</c:v>
                </c:pt>
                <c:pt idx="222">
                  <c:v>0.1391</c:v>
                </c:pt>
                <c:pt idx="223">
                  <c:v>0.14280000000000001</c:v>
                </c:pt>
                <c:pt idx="224">
                  <c:v>0.14630000000000001</c:v>
                </c:pt>
                <c:pt idx="225">
                  <c:v>0.14979999999999999</c:v>
                </c:pt>
                <c:pt idx="226">
                  <c:v>0.1532</c:v>
                </c:pt>
                <c:pt idx="227">
                  <c:v>0.15679999999999999</c:v>
                </c:pt>
                <c:pt idx="228">
                  <c:v>0.1605</c:v>
                </c:pt>
                <c:pt idx="229">
                  <c:v>0.16450000000000001</c:v>
                </c:pt>
                <c:pt idx="230">
                  <c:v>0.16900000000000001</c:v>
                </c:pt>
                <c:pt idx="231">
                  <c:v>0.17230000000000001</c:v>
                </c:pt>
                <c:pt idx="232">
                  <c:v>0.17649999999999999</c:v>
                </c:pt>
                <c:pt idx="233">
                  <c:v>0.18029999999999999</c:v>
                </c:pt>
                <c:pt idx="234">
                  <c:v>0.185</c:v>
                </c:pt>
                <c:pt idx="235">
                  <c:v>0.1893</c:v>
                </c:pt>
                <c:pt idx="236">
                  <c:v>0.19400000000000001</c:v>
                </c:pt>
                <c:pt idx="237">
                  <c:v>0.1981</c:v>
                </c:pt>
                <c:pt idx="238">
                  <c:v>0.20269999999999999</c:v>
                </c:pt>
                <c:pt idx="239">
                  <c:v>0.20749999999999999</c:v>
                </c:pt>
                <c:pt idx="240">
                  <c:v>0.21179999999999999</c:v>
                </c:pt>
                <c:pt idx="241">
                  <c:v>0.2165</c:v>
                </c:pt>
                <c:pt idx="242">
                  <c:v>0.22159999999999999</c:v>
                </c:pt>
                <c:pt idx="243">
                  <c:v>0.22620000000000001</c:v>
                </c:pt>
                <c:pt idx="244">
                  <c:v>0.23150000000000001</c:v>
                </c:pt>
                <c:pt idx="245">
                  <c:v>0.2359</c:v>
                </c:pt>
                <c:pt idx="246">
                  <c:v>0.2417</c:v>
                </c:pt>
                <c:pt idx="247">
                  <c:v>0.2462</c:v>
                </c:pt>
                <c:pt idx="248">
                  <c:v>0.25159999999999999</c:v>
                </c:pt>
                <c:pt idx="249">
                  <c:v>0.25640000000000002</c:v>
                </c:pt>
                <c:pt idx="250">
                  <c:v>0.2616</c:v>
                </c:pt>
                <c:pt idx="251">
                  <c:v>0.26669999999999999</c:v>
                </c:pt>
                <c:pt idx="252">
                  <c:v>0.27179999999999999</c:v>
                </c:pt>
                <c:pt idx="253">
                  <c:v>0.27679999999999999</c:v>
                </c:pt>
                <c:pt idx="254">
                  <c:v>0.28220000000000001</c:v>
                </c:pt>
                <c:pt idx="255">
                  <c:v>0.28689999999999999</c:v>
                </c:pt>
                <c:pt idx="256">
                  <c:v>0.2923</c:v>
                </c:pt>
                <c:pt idx="257">
                  <c:v>0.29709999999999998</c:v>
                </c:pt>
                <c:pt idx="258">
                  <c:v>0.30270000000000002</c:v>
                </c:pt>
                <c:pt idx="259">
                  <c:v>0.307</c:v>
                </c:pt>
                <c:pt idx="260">
                  <c:v>0.31280000000000002</c:v>
                </c:pt>
                <c:pt idx="261">
                  <c:v>0.31830000000000003</c:v>
                </c:pt>
                <c:pt idx="262">
                  <c:v>0.3236</c:v>
                </c:pt>
                <c:pt idx="263">
                  <c:v>0.32890000000000003</c:v>
                </c:pt>
                <c:pt idx="264">
                  <c:v>0.33400000000000002</c:v>
                </c:pt>
                <c:pt idx="265">
                  <c:v>0.3397</c:v>
                </c:pt>
                <c:pt idx="266">
                  <c:v>0.34510000000000002</c:v>
                </c:pt>
                <c:pt idx="267">
                  <c:v>0.3513</c:v>
                </c:pt>
                <c:pt idx="268">
                  <c:v>0.3569</c:v>
                </c:pt>
                <c:pt idx="269">
                  <c:v>0.36259999999999998</c:v>
                </c:pt>
                <c:pt idx="270">
                  <c:v>0.36890000000000001</c:v>
                </c:pt>
                <c:pt idx="271">
                  <c:v>0.3755</c:v>
                </c:pt>
                <c:pt idx="272">
                  <c:v>0.38109999999999999</c:v>
                </c:pt>
                <c:pt idx="273">
                  <c:v>0.38840000000000002</c:v>
                </c:pt>
                <c:pt idx="274">
                  <c:v>0.3947</c:v>
                </c:pt>
                <c:pt idx="275">
                  <c:v>0.40200000000000002</c:v>
                </c:pt>
                <c:pt idx="276">
                  <c:v>0.40849999999999997</c:v>
                </c:pt>
                <c:pt idx="277">
                  <c:v>0.41660000000000003</c:v>
                </c:pt>
                <c:pt idx="278">
                  <c:v>0.42370000000000002</c:v>
                </c:pt>
                <c:pt idx="279">
                  <c:v>0.43140000000000001</c:v>
                </c:pt>
                <c:pt idx="280">
                  <c:v>0.43909999999999999</c:v>
                </c:pt>
                <c:pt idx="281">
                  <c:v>0.44729999999999998</c:v>
                </c:pt>
                <c:pt idx="282">
                  <c:v>0.45529999999999998</c:v>
                </c:pt>
                <c:pt idx="283">
                  <c:v>0.46350000000000002</c:v>
                </c:pt>
                <c:pt idx="284">
                  <c:v>0.47160000000000002</c:v>
                </c:pt>
                <c:pt idx="285">
                  <c:v>0.48020000000000002</c:v>
                </c:pt>
                <c:pt idx="286">
                  <c:v>0.48870000000000002</c:v>
                </c:pt>
                <c:pt idx="287">
                  <c:v>0.49709999999999999</c:v>
                </c:pt>
                <c:pt idx="288">
                  <c:v>0.50549999999999995</c:v>
                </c:pt>
                <c:pt idx="289">
                  <c:v>0.51380000000000003</c:v>
                </c:pt>
                <c:pt idx="290">
                  <c:v>0.52190000000000003</c:v>
                </c:pt>
                <c:pt idx="291">
                  <c:v>0.53080000000000005</c:v>
                </c:pt>
                <c:pt idx="292">
                  <c:v>0.53859999999999997</c:v>
                </c:pt>
                <c:pt idx="293">
                  <c:v>0.54679999999999995</c:v>
                </c:pt>
                <c:pt idx="294">
                  <c:v>0.55449999999999999</c:v>
                </c:pt>
                <c:pt idx="295">
                  <c:v>0.56279999999999997</c:v>
                </c:pt>
                <c:pt idx="296">
                  <c:v>0.56999999999999995</c:v>
                </c:pt>
                <c:pt idx="297">
                  <c:v>0.57750000000000001</c:v>
                </c:pt>
                <c:pt idx="298">
                  <c:v>0.58430000000000004</c:v>
                </c:pt>
                <c:pt idx="299">
                  <c:v>0.59099999999999997</c:v>
                </c:pt>
                <c:pt idx="300">
                  <c:v>0.59750000000000003</c:v>
                </c:pt>
                <c:pt idx="301">
                  <c:v>0.60399999999999998</c:v>
                </c:pt>
                <c:pt idx="302">
                  <c:v>0.60960000000000003</c:v>
                </c:pt>
                <c:pt idx="303">
                  <c:v>0.61499999999999999</c:v>
                </c:pt>
                <c:pt idx="304">
                  <c:v>0.62050000000000005</c:v>
                </c:pt>
                <c:pt idx="305">
                  <c:v>0.62560000000000004</c:v>
                </c:pt>
                <c:pt idx="306">
                  <c:v>0.63009999999999999</c:v>
                </c:pt>
                <c:pt idx="307">
                  <c:v>0.63460000000000005</c:v>
                </c:pt>
                <c:pt idx="308">
                  <c:v>0.63839999999999997</c:v>
                </c:pt>
                <c:pt idx="309">
                  <c:v>0.64170000000000005</c:v>
                </c:pt>
                <c:pt idx="310">
                  <c:v>0.6452</c:v>
                </c:pt>
                <c:pt idx="311">
                  <c:v>0.64790000000000003</c:v>
                </c:pt>
                <c:pt idx="312">
                  <c:v>0.65080000000000005</c:v>
                </c:pt>
                <c:pt idx="313">
                  <c:v>0.65290000000000004</c:v>
                </c:pt>
                <c:pt idx="314">
                  <c:v>0.65490000000000004</c:v>
                </c:pt>
                <c:pt idx="315">
                  <c:v>0.65700000000000003</c:v>
                </c:pt>
                <c:pt idx="316">
                  <c:v>0.65869999999999995</c:v>
                </c:pt>
                <c:pt idx="317">
                  <c:v>0.66020000000000001</c:v>
                </c:pt>
                <c:pt idx="318">
                  <c:v>0.66210000000000002</c:v>
                </c:pt>
                <c:pt idx="319">
                  <c:v>0.66369999999999996</c:v>
                </c:pt>
                <c:pt idx="320">
                  <c:v>0.66500000000000004</c:v>
                </c:pt>
                <c:pt idx="321">
                  <c:v>0.66669999999999996</c:v>
                </c:pt>
                <c:pt idx="322">
                  <c:v>0.66859999999999997</c:v>
                </c:pt>
                <c:pt idx="323">
                  <c:v>0.67069999999999996</c:v>
                </c:pt>
                <c:pt idx="324">
                  <c:v>0.67259999999999998</c:v>
                </c:pt>
                <c:pt idx="325">
                  <c:v>0.67500000000000004</c:v>
                </c:pt>
                <c:pt idx="326">
                  <c:v>0.6784</c:v>
                </c:pt>
                <c:pt idx="327">
                  <c:v>0.68110000000000004</c:v>
                </c:pt>
                <c:pt idx="328">
                  <c:v>0.68479999999999996</c:v>
                </c:pt>
                <c:pt idx="329">
                  <c:v>0.68889999999999996</c:v>
                </c:pt>
                <c:pt idx="330">
                  <c:v>0.69340000000000002</c:v>
                </c:pt>
                <c:pt idx="331">
                  <c:v>0.69869999999999999</c:v>
                </c:pt>
                <c:pt idx="332">
                  <c:v>0.70409999999999995</c:v>
                </c:pt>
                <c:pt idx="333">
                  <c:v>0.7107</c:v>
                </c:pt>
                <c:pt idx="334">
                  <c:v>0.71740000000000004</c:v>
                </c:pt>
                <c:pt idx="335">
                  <c:v>0.72560000000000002</c:v>
                </c:pt>
                <c:pt idx="336">
                  <c:v>0.73370000000000002</c:v>
                </c:pt>
                <c:pt idx="337">
                  <c:v>0.74229999999999996</c:v>
                </c:pt>
                <c:pt idx="338">
                  <c:v>0.75170000000000003</c:v>
                </c:pt>
                <c:pt idx="339">
                  <c:v>0.76200000000000001</c:v>
                </c:pt>
                <c:pt idx="340">
                  <c:v>0.77300000000000002</c:v>
                </c:pt>
                <c:pt idx="341">
                  <c:v>0.78320000000000001</c:v>
                </c:pt>
                <c:pt idx="342">
                  <c:v>0.79510000000000003</c:v>
                </c:pt>
                <c:pt idx="343">
                  <c:v>0.80700000000000005</c:v>
                </c:pt>
                <c:pt idx="344">
                  <c:v>0.8196</c:v>
                </c:pt>
                <c:pt idx="345">
                  <c:v>0.83199999999999996</c:v>
                </c:pt>
                <c:pt idx="346">
                  <c:v>0.84509999999999996</c:v>
                </c:pt>
                <c:pt idx="347">
                  <c:v>0.85760000000000003</c:v>
                </c:pt>
                <c:pt idx="348">
                  <c:v>0.87060000000000004</c:v>
                </c:pt>
                <c:pt idx="349">
                  <c:v>0.88329999999999997</c:v>
                </c:pt>
                <c:pt idx="350">
                  <c:v>0.89629999999999999</c:v>
                </c:pt>
                <c:pt idx="351">
                  <c:v>0.9083</c:v>
                </c:pt>
                <c:pt idx="352">
                  <c:v>0.92010000000000003</c:v>
                </c:pt>
                <c:pt idx="353">
                  <c:v>0.93159999999999998</c:v>
                </c:pt>
                <c:pt idx="354">
                  <c:v>0.94230000000000003</c:v>
                </c:pt>
                <c:pt idx="355">
                  <c:v>0.95350000000000001</c:v>
                </c:pt>
                <c:pt idx="356">
                  <c:v>0.96230000000000004</c:v>
                </c:pt>
                <c:pt idx="357">
                  <c:v>0.97140000000000004</c:v>
                </c:pt>
                <c:pt idx="358">
                  <c:v>0.97929999999999995</c:v>
                </c:pt>
                <c:pt idx="359">
                  <c:v>0.98560000000000003</c:v>
                </c:pt>
                <c:pt idx="360">
                  <c:v>0.99099999999999999</c:v>
                </c:pt>
                <c:pt idx="361">
                  <c:v>0.99550000000000005</c:v>
                </c:pt>
                <c:pt idx="362">
                  <c:v>0.99839999999999995</c:v>
                </c:pt>
                <c:pt idx="363">
                  <c:v>1</c:v>
                </c:pt>
                <c:pt idx="364">
                  <c:v>0.99939999999999996</c:v>
                </c:pt>
                <c:pt idx="365">
                  <c:v>0.99809999999999999</c:v>
                </c:pt>
                <c:pt idx="366">
                  <c:v>0.99470000000000003</c:v>
                </c:pt>
                <c:pt idx="367">
                  <c:v>0.98929999999999996</c:v>
                </c:pt>
                <c:pt idx="368">
                  <c:v>0.98150000000000004</c:v>
                </c:pt>
                <c:pt idx="369">
                  <c:v>0.97270000000000001</c:v>
                </c:pt>
                <c:pt idx="370">
                  <c:v>0.96150000000000002</c:v>
                </c:pt>
                <c:pt idx="371">
                  <c:v>0.94850000000000001</c:v>
                </c:pt>
                <c:pt idx="372">
                  <c:v>0.9335</c:v>
                </c:pt>
                <c:pt idx="373">
                  <c:v>0.91669999999999996</c:v>
                </c:pt>
                <c:pt idx="374">
                  <c:v>0.89859999999999995</c:v>
                </c:pt>
                <c:pt idx="375">
                  <c:v>0.878</c:v>
                </c:pt>
                <c:pt idx="376">
                  <c:v>0.85640000000000005</c:v>
                </c:pt>
                <c:pt idx="377">
                  <c:v>0.83260000000000001</c:v>
                </c:pt>
                <c:pt idx="378">
                  <c:v>0.80759999999999998</c:v>
                </c:pt>
                <c:pt idx="379">
                  <c:v>0.78129999999999999</c:v>
                </c:pt>
                <c:pt idx="380">
                  <c:v>0.75490000000000002</c:v>
                </c:pt>
                <c:pt idx="381">
                  <c:v>0.7258</c:v>
                </c:pt>
                <c:pt idx="382">
                  <c:v>0.69689999999999996</c:v>
                </c:pt>
                <c:pt idx="383">
                  <c:v>0.6663</c:v>
                </c:pt>
                <c:pt idx="384">
                  <c:v>0.6351</c:v>
                </c:pt>
                <c:pt idx="385">
                  <c:v>0.60450000000000004</c:v>
                </c:pt>
                <c:pt idx="386">
                  <c:v>0.57320000000000004</c:v>
                </c:pt>
                <c:pt idx="387">
                  <c:v>0.54300000000000004</c:v>
                </c:pt>
                <c:pt idx="388">
                  <c:v>0.51270000000000004</c:v>
                </c:pt>
                <c:pt idx="389">
                  <c:v>0.48330000000000001</c:v>
                </c:pt>
                <c:pt idx="390">
                  <c:v>0.45390000000000003</c:v>
                </c:pt>
                <c:pt idx="391">
                  <c:v>0.42509999999999998</c:v>
                </c:pt>
                <c:pt idx="392">
                  <c:v>0.39729999999999999</c:v>
                </c:pt>
                <c:pt idx="393">
                  <c:v>0.37090000000000001</c:v>
                </c:pt>
                <c:pt idx="394">
                  <c:v>0.34439999999999998</c:v>
                </c:pt>
                <c:pt idx="395">
                  <c:v>0.31879999999999997</c:v>
                </c:pt>
                <c:pt idx="396">
                  <c:v>0.29549999999999998</c:v>
                </c:pt>
                <c:pt idx="397">
                  <c:v>0.2727</c:v>
                </c:pt>
                <c:pt idx="398">
                  <c:v>0.25219999999999998</c:v>
                </c:pt>
                <c:pt idx="399">
                  <c:v>0.2319</c:v>
                </c:pt>
                <c:pt idx="400">
                  <c:v>0.21390000000000001</c:v>
                </c:pt>
                <c:pt idx="401">
                  <c:v>0.19600000000000001</c:v>
                </c:pt>
                <c:pt idx="402">
                  <c:v>0.18060000000000001</c:v>
                </c:pt>
                <c:pt idx="403">
                  <c:v>0.1656</c:v>
                </c:pt>
                <c:pt idx="404">
                  <c:v>0.15179999999999999</c:v>
                </c:pt>
                <c:pt idx="405">
                  <c:v>0.13900000000000001</c:v>
                </c:pt>
                <c:pt idx="406">
                  <c:v>0.12790000000000001</c:v>
                </c:pt>
                <c:pt idx="407">
                  <c:v>0.1169</c:v>
                </c:pt>
                <c:pt idx="408">
                  <c:v>0.1075</c:v>
                </c:pt>
                <c:pt idx="409">
                  <c:v>9.8500000000000004E-2</c:v>
                </c:pt>
                <c:pt idx="410">
                  <c:v>9.06E-2</c:v>
                </c:pt>
                <c:pt idx="411">
                  <c:v>8.3400000000000002E-2</c:v>
                </c:pt>
                <c:pt idx="412">
                  <c:v>7.6600000000000001E-2</c:v>
                </c:pt>
                <c:pt idx="413">
                  <c:v>7.0599999999999996E-2</c:v>
                </c:pt>
                <c:pt idx="414">
                  <c:v>6.5199999999999994E-2</c:v>
                </c:pt>
                <c:pt idx="415">
                  <c:v>5.9900000000000002E-2</c:v>
                </c:pt>
                <c:pt idx="416">
                  <c:v>5.5599999999999997E-2</c:v>
                </c:pt>
                <c:pt idx="417">
                  <c:v>5.1400000000000001E-2</c:v>
                </c:pt>
                <c:pt idx="418">
                  <c:v>4.7500000000000001E-2</c:v>
                </c:pt>
                <c:pt idx="419">
                  <c:v>4.3999999999999997E-2</c:v>
                </c:pt>
                <c:pt idx="420">
                  <c:v>4.1000000000000002E-2</c:v>
                </c:pt>
                <c:pt idx="421">
                  <c:v>3.8399999999999997E-2</c:v>
                </c:pt>
                <c:pt idx="422">
                  <c:v>3.5099999999999999E-2</c:v>
                </c:pt>
                <c:pt idx="423">
                  <c:v>3.2899999999999999E-2</c:v>
                </c:pt>
                <c:pt idx="424">
                  <c:v>3.1099999999999999E-2</c:v>
                </c:pt>
                <c:pt idx="425">
                  <c:v>2.8899999999999999E-2</c:v>
                </c:pt>
                <c:pt idx="426">
                  <c:v>2.7300000000000001E-2</c:v>
                </c:pt>
                <c:pt idx="427">
                  <c:v>2.5600000000000001E-2</c:v>
                </c:pt>
                <c:pt idx="428">
                  <c:v>2.4199999999999999E-2</c:v>
                </c:pt>
                <c:pt idx="429">
                  <c:v>2.2700000000000001E-2</c:v>
                </c:pt>
                <c:pt idx="430">
                  <c:v>2.1299999999999999E-2</c:v>
                </c:pt>
                <c:pt idx="431">
                  <c:v>2.0299999999999999E-2</c:v>
                </c:pt>
                <c:pt idx="432">
                  <c:v>1.9199999999999998E-2</c:v>
                </c:pt>
                <c:pt idx="433">
                  <c:v>1.8599999999999998E-2</c:v>
                </c:pt>
                <c:pt idx="434">
                  <c:v>1.7500000000000002E-2</c:v>
                </c:pt>
                <c:pt idx="435">
                  <c:v>1.6899999999999998E-2</c:v>
                </c:pt>
                <c:pt idx="436">
                  <c:v>1.5900000000000001E-2</c:v>
                </c:pt>
                <c:pt idx="437">
                  <c:v>1.5299999999999999E-2</c:v>
                </c:pt>
                <c:pt idx="438">
                  <c:v>1.4800000000000001E-2</c:v>
                </c:pt>
                <c:pt idx="439">
                  <c:v>1.43E-2</c:v>
                </c:pt>
                <c:pt idx="440">
                  <c:v>1.38E-2</c:v>
                </c:pt>
                <c:pt idx="441">
                  <c:v>1.2999999999999999E-2</c:v>
                </c:pt>
                <c:pt idx="442">
                  <c:v>1.2699999999999999E-2</c:v>
                </c:pt>
                <c:pt idx="443">
                  <c:v>1.26E-2</c:v>
                </c:pt>
                <c:pt idx="444">
                  <c:v>1.2E-2</c:v>
                </c:pt>
                <c:pt idx="445">
                  <c:v>1.18E-2</c:v>
                </c:pt>
                <c:pt idx="446">
                  <c:v>1.17E-2</c:v>
                </c:pt>
                <c:pt idx="447">
                  <c:v>1.1299999999999999E-2</c:v>
                </c:pt>
                <c:pt idx="448">
                  <c:v>1.09E-2</c:v>
                </c:pt>
                <c:pt idx="449">
                  <c:v>1.06E-2</c:v>
                </c:pt>
                <c:pt idx="450">
                  <c:v>1.03E-2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excitation!$X$1</c:f>
              <c:strCache>
                <c:ptCount val="1"/>
                <c:pt idx="0">
                  <c:v>Cy5.5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excitation!$X$2:$X$577</c:f>
              <c:numCache>
                <c:formatCode>General</c:formatCode>
                <c:ptCount val="576"/>
                <c:pt idx="213">
                  <c:v>1.1577814000000001E-2</c:v>
                </c:pt>
                <c:pt idx="214">
                  <c:v>1.1577814000000001E-2</c:v>
                </c:pt>
                <c:pt idx="215">
                  <c:v>1.1567841000000001E-2</c:v>
                </c:pt>
                <c:pt idx="216">
                  <c:v>1.1567841000000001E-2</c:v>
                </c:pt>
                <c:pt idx="217">
                  <c:v>1.1557869E-2</c:v>
                </c:pt>
                <c:pt idx="218">
                  <c:v>1.1547897E-2</c:v>
                </c:pt>
                <c:pt idx="219">
                  <c:v>1.3482519E-2</c:v>
                </c:pt>
                <c:pt idx="220">
                  <c:v>1.3482519E-2</c:v>
                </c:pt>
                <c:pt idx="221">
                  <c:v>1.3472546E-2</c:v>
                </c:pt>
                <c:pt idx="222">
                  <c:v>1.3472546E-2</c:v>
                </c:pt>
                <c:pt idx="223">
                  <c:v>1.3462574E-2</c:v>
                </c:pt>
                <c:pt idx="224">
                  <c:v>1.3452601999999999E-2</c:v>
                </c:pt>
                <c:pt idx="225">
                  <c:v>1.7341789999999999E-2</c:v>
                </c:pt>
                <c:pt idx="226">
                  <c:v>1.7331817999999999E-2</c:v>
                </c:pt>
                <c:pt idx="227">
                  <c:v>1.7321845999999998E-2</c:v>
                </c:pt>
                <c:pt idx="228">
                  <c:v>1.7321845999999998E-2</c:v>
                </c:pt>
                <c:pt idx="229">
                  <c:v>1.7311872999999998E-2</c:v>
                </c:pt>
                <c:pt idx="230">
                  <c:v>2.1191088E-2</c:v>
                </c:pt>
                <c:pt idx="231">
                  <c:v>2.1191088E-2</c:v>
                </c:pt>
                <c:pt idx="232">
                  <c:v>2.1181116E-2</c:v>
                </c:pt>
                <c:pt idx="233">
                  <c:v>2.5060331000000002E-2</c:v>
                </c:pt>
                <c:pt idx="234">
                  <c:v>2.5050360000000001E-2</c:v>
                </c:pt>
                <c:pt idx="235">
                  <c:v>2.5050360000000001E-2</c:v>
                </c:pt>
                <c:pt idx="236">
                  <c:v>2.5040388E-2</c:v>
                </c:pt>
                <c:pt idx="237">
                  <c:v>2.5040388E-2</c:v>
                </c:pt>
                <c:pt idx="238">
                  <c:v>2.8919604000000002E-2</c:v>
                </c:pt>
                <c:pt idx="239">
                  <c:v>2.8909631000000002E-2</c:v>
                </c:pt>
                <c:pt idx="240">
                  <c:v>2.8899658000000002E-2</c:v>
                </c:pt>
                <c:pt idx="241">
                  <c:v>2.8899658000000002E-2</c:v>
                </c:pt>
                <c:pt idx="242">
                  <c:v>3.0834282000000001E-2</c:v>
                </c:pt>
                <c:pt idx="243">
                  <c:v>3.4713496000000003E-2</c:v>
                </c:pt>
                <c:pt idx="244">
                  <c:v>3.4713496000000003E-2</c:v>
                </c:pt>
                <c:pt idx="245">
                  <c:v>3.4703523E-2</c:v>
                </c:pt>
                <c:pt idx="246">
                  <c:v>3.4693549999999997E-2</c:v>
                </c:pt>
                <c:pt idx="247">
                  <c:v>4.2461958000000001E-2</c:v>
                </c:pt>
                <c:pt idx="248">
                  <c:v>4.2461958000000001E-2</c:v>
                </c:pt>
                <c:pt idx="249">
                  <c:v>4.245198E-2</c:v>
                </c:pt>
                <c:pt idx="250">
                  <c:v>4.4386607000000002E-2</c:v>
                </c:pt>
                <c:pt idx="251">
                  <c:v>4.4386607000000002E-2</c:v>
                </c:pt>
                <c:pt idx="252">
                  <c:v>4.4376633999999998E-2</c:v>
                </c:pt>
                <c:pt idx="253">
                  <c:v>4.8255850000000003E-2</c:v>
                </c:pt>
                <c:pt idx="254">
                  <c:v>5.2135065000000001E-2</c:v>
                </c:pt>
                <c:pt idx="255">
                  <c:v>5.2135065000000001E-2</c:v>
                </c:pt>
                <c:pt idx="256">
                  <c:v>5.601428E-2</c:v>
                </c:pt>
                <c:pt idx="257">
                  <c:v>5.6004310000000002E-2</c:v>
                </c:pt>
                <c:pt idx="258">
                  <c:v>5.9883524E-2</c:v>
                </c:pt>
                <c:pt idx="259">
                  <c:v>6.1828118000000001E-2</c:v>
                </c:pt>
                <c:pt idx="260">
                  <c:v>6.1818144999999998E-2</c:v>
                </c:pt>
                <c:pt idx="261">
                  <c:v>6.9586549999999997E-2</c:v>
                </c:pt>
                <c:pt idx="262">
                  <c:v>6.9586549999999997E-2</c:v>
                </c:pt>
                <c:pt idx="263">
                  <c:v>7.3455796000000004E-2</c:v>
                </c:pt>
                <c:pt idx="264">
                  <c:v>7.3455796000000004E-2</c:v>
                </c:pt>
                <c:pt idx="265">
                  <c:v>7.7335009999999996E-2</c:v>
                </c:pt>
                <c:pt idx="266">
                  <c:v>8.3158819999999994E-2</c:v>
                </c:pt>
                <c:pt idx="267">
                  <c:v>8.3158819999999994E-2</c:v>
                </c:pt>
                <c:pt idx="268">
                  <c:v>8.3148844999999999E-2</c:v>
                </c:pt>
                <c:pt idx="269">
                  <c:v>8.7038030000000002E-2</c:v>
                </c:pt>
                <c:pt idx="270">
                  <c:v>9.2851870000000003E-2</c:v>
                </c:pt>
                <c:pt idx="271">
                  <c:v>9.2851870000000003E-2</c:v>
                </c:pt>
                <c:pt idx="272">
                  <c:v>9.2841900000000005E-2</c:v>
                </c:pt>
                <c:pt idx="273">
                  <c:v>9.6731090000000006E-2</c:v>
                </c:pt>
                <c:pt idx="274">
                  <c:v>9.6721109999999999E-2</c:v>
                </c:pt>
                <c:pt idx="275">
                  <c:v>0.10060033</c:v>
                </c:pt>
                <c:pt idx="276">
                  <c:v>0.10448952</c:v>
                </c:pt>
                <c:pt idx="277">
                  <c:v>0.11030336</c:v>
                </c:pt>
                <c:pt idx="278">
                  <c:v>0.11030336</c:v>
                </c:pt>
                <c:pt idx="279">
                  <c:v>0.11806179</c:v>
                </c:pt>
                <c:pt idx="280">
                  <c:v>0.11806179</c:v>
                </c:pt>
                <c:pt idx="281">
                  <c:v>0.11806179</c:v>
                </c:pt>
                <c:pt idx="282">
                  <c:v>0.12194099999999999</c:v>
                </c:pt>
                <c:pt idx="283">
                  <c:v>0.12193103</c:v>
                </c:pt>
                <c:pt idx="284">
                  <c:v>0.12775484000000001</c:v>
                </c:pt>
                <c:pt idx="285">
                  <c:v>0.12775484000000001</c:v>
                </c:pt>
                <c:pt idx="286">
                  <c:v>0.13551328000000001</c:v>
                </c:pt>
                <c:pt idx="287">
                  <c:v>0.13551328000000001</c:v>
                </c:pt>
                <c:pt idx="288">
                  <c:v>0.1393925</c:v>
                </c:pt>
                <c:pt idx="289">
                  <c:v>0.14521629999999999</c:v>
                </c:pt>
                <c:pt idx="290">
                  <c:v>0.14521629999999999</c:v>
                </c:pt>
                <c:pt idx="291">
                  <c:v>0.15297472000000001</c:v>
                </c:pt>
                <c:pt idx="292">
                  <c:v>0.15686391</c:v>
                </c:pt>
                <c:pt idx="293">
                  <c:v>0.16268773</c:v>
                </c:pt>
                <c:pt idx="294">
                  <c:v>0.16656694</c:v>
                </c:pt>
                <c:pt idx="295">
                  <c:v>0.17045613000000001</c:v>
                </c:pt>
                <c:pt idx="296">
                  <c:v>0.18404835</c:v>
                </c:pt>
                <c:pt idx="297">
                  <c:v>0.18793752999999999</c:v>
                </c:pt>
                <c:pt idx="298">
                  <c:v>0.19764055</c:v>
                </c:pt>
                <c:pt idx="299">
                  <c:v>0.20152976</c:v>
                </c:pt>
                <c:pt idx="300">
                  <c:v>0.21124275000000001</c:v>
                </c:pt>
                <c:pt idx="301">
                  <c:v>0.21901113999999999</c:v>
                </c:pt>
                <c:pt idx="302">
                  <c:v>0.22872414999999999</c:v>
                </c:pt>
                <c:pt idx="303">
                  <c:v>0.23260336000000001</c:v>
                </c:pt>
                <c:pt idx="304">
                  <c:v>0.24037175999999999</c:v>
                </c:pt>
                <c:pt idx="305">
                  <c:v>0.25008476000000002</c:v>
                </c:pt>
                <c:pt idx="306">
                  <c:v>0.25979774999999999</c:v>
                </c:pt>
                <c:pt idx="307">
                  <c:v>0.27339995</c:v>
                </c:pt>
                <c:pt idx="308">
                  <c:v>0.28116834000000002</c:v>
                </c:pt>
                <c:pt idx="309">
                  <c:v>0.29477054000000003</c:v>
                </c:pt>
                <c:pt idx="310">
                  <c:v>0.29864975999999999</c:v>
                </c:pt>
                <c:pt idx="311">
                  <c:v>0.30641815</c:v>
                </c:pt>
                <c:pt idx="312">
                  <c:v>0.32196495000000003</c:v>
                </c:pt>
                <c:pt idx="313">
                  <c:v>0.32584414</c:v>
                </c:pt>
                <c:pt idx="314">
                  <c:v>0.33944634000000001</c:v>
                </c:pt>
                <c:pt idx="315">
                  <c:v>0.34332555999999997</c:v>
                </c:pt>
                <c:pt idx="316">
                  <c:v>0.35498315000000003</c:v>
                </c:pt>
                <c:pt idx="317">
                  <c:v>0.36080697</c:v>
                </c:pt>
                <c:pt idx="318">
                  <c:v>0.36469615</c:v>
                </c:pt>
                <c:pt idx="319">
                  <c:v>0.37440913999999997</c:v>
                </c:pt>
                <c:pt idx="320">
                  <c:v>0.37439916000000001</c:v>
                </c:pt>
                <c:pt idx="321">
                  <c:v>0.37828835999999999</c:v>
                </c:pt>
                <c:pt idx="322">
                  <c:v>0.38216758000000001</c:v>
                </c:pt>
                <c:pt idx="323">
                  <c:v>0.38215759999999999</c:v>
                </c:pt>
                <c:pt idx="324">
                  <c:v>0.38214764000000001</c:v>
                </c:pt>
                <c:pt idx="325">
                  <c:v>0.38214764000000001</c:v>
                </c:pt>
                <c:pt idx="326">
                  <c:v>0.38602686000000003</c:v>
                </c:pt>
                <c:pt idx="327">
                  <c:v>0.38601688000000001</c:v>
                </c:pt>
                <c:pt idx="328">
                  <c:v>0.38601688000000001</c:v>
                </c:pt>
                <c:pt idx="329">
                  <c:v>0.3879515</c:v>
                </c:pt>
                <c:pt idx="330">
                  <c:v>0.38794149999999999</c:v>
                </c:pt>
                <c:pt idx="331">
                  <c:v>0.38794149999999999</c:v>
                </c:pt>
                <c:pt idx="332">
                  <c:v>0.38598695</c:v>
                </c:pt>
                <c:pt idx="333">
                  <c:v>0.38597696999999997</c:v>
                </c:pt>
                <c:pt idx="334">
                  <c:v>0.38208779999999998</c:v>
                </c:pt>
                <c:pt idx="335">
                  <c:v>0.38207780000000002</c:v>
                </c:pt>
                <c:pt idx="336">
                  <c:v>0.38207780000000002</c:v>
                </c:pt>
                <c:pt idx="337">
                  <c:v>0.38789164999999998</c:v>
                </c:pt>
                <c:pt idx="338">
                  <c:v>0.38789164999999998</c:v>
                </c:pt>
                <c:pt idx="339">
                  <c:v>0.39566006999999997</c:v>
                </c:pt>
                <c:pt idx="340">
                  <c:v>0.39953929999999999</c:v>
                </c:pt>
                <c:pt idx="341">
                  <c:v>0.40341850000000001</c:v>
                </c:pt>
                <c:pt idx="342">
                  <c:v>0.41702067999999998</c:v>
                </c:pt>
                <c:pt idx="343">
                  <c:v>0.42090988000000001</c:v>
                </c:pt>
                <c:pt idx="344">
                  <c:v>0.43839127</c:v>
                </c:pt>
                <c:pt idx="345">
                  <c:v>0.44421509999999997</c:v>
                </c:pt>
                <c:pt idx="346">
                  <c:v>0.46559562999999998</c:v>
                </c:pt>
                <c:pt idx="347">
                  <c:v>0.47141945000000002</c:v>
                </c:pt>
                <c:pt idx="348">
                  <c:v>0.48891082000000002</c:v>
                </c:pt>
                <c:pt idx="349">
                  <c:v>0.49667921999999998</c:v>
                </c:pt>
                <c:pt idx="350">
                  <c:v>0.51028143999999998</c:v>
                </c:pt>
                <c:pt idx="351">
                  <c:v>0.52777280000000004</c:v>
                </c:pt>
                <c:pt idx="352">
                  <c:v>0.55303259999999999</c:v>
                </c:pt>
                <c:pt idx="353">
                  <c:v>0.58412609999999998</c:v>
                </c:pt>
                <c:pt idx="354">
                  <c:v>0.59383909999999995</c:v>
                </c:pt>
                <c:pt idx="355">
                  <c:v>0.63271105000000005</c:v>
                </c:pt>
                <c:pt idx="356">
                  <c:v>0.65020244999999999</c:v>
                </c:pt>
                <c:pt idx="357">
                  <c:v>0.66380459999999997</c:v>
                </c:pt>
                <c:pt idx="358">
                  <c:v>0.68129600000000001</c:v>
                </c:pt>
                <c:pt idx="359">
                  <c:v>0.71238959999999996</c:v>
                </c:pt>
                <c:pt idx="360">
                  <c:v>0.73182552999999995</c:v>
                </c:pt>
                <c:pt idx="361">
                  <c:v>0.7668083</c:v>
                </c:pt>
                <c:pt idx="362">
                  <c:v>0.81539320000000004</c:v>
                </c:pt>
                <c:pt idx="363">
                  <c:v>0.83677374999999998</c:v>
                </c:pt>
                <c:pt idx="364">
                  <c:v>0.85037594999999999</c:v>
                </c:pt>
                <c:pt idx="365">
                  <c:v>0.89313710000000002</c:v>
                </c:pt>
                <c:pt idx="366">
                  <c:v>0.90673923000000001</c:v>
                </c:pt>
                <c:pt idx="367">
                  <c:v>0.92422070000000001</c:v>
                </c:pt>
                <c:pt idx="368">
                  <c:v>0.9553142</c:v>
                </c:pt>
                <c:pt idx="369">
                  <c:v>0.96892637000000004</c:v>
                </c:pt>
                <c:pt idx="370">
                  <c:v>0.98640779999999995</c:v>
                </c:pt>
                <c:pt idx="371">
                  <c:v>0.99417619999999995</c:v>
                </c:pt>
                <c:pt idx="372">
                  <c:v>1</c:v>
                </c:pt>
                <c:pt idx="373">
                  <c:v>1</c:v>
                </c:pt>
                <c:pt idx="374">
                  <c:v>0.99999004999999996</c:v>
                </c:pt>
                <c:pt idx="375">
                  <c:v>0.99999004999999996</c:v>
                </c:pt>
                <c:pt idx="376">
                  <c:v>0.98636789999999996</c:v>
                </c:pt>
                <c:pt idx="377">
                  <c:v>0.97858953000000004</c:v>
                </c:pt>
                <c:pt idx="378">
                  <c:v>0.96886649999999996</c:v>
                </c:pt>
                <c:pt idx="379">
                  <c:v>0.94747599999999998</c:v>
                </c:pt>
                <c:pt idx="380">
                  <c:v>0.92997470000000004</c:v>
                </c:pt>
                <c:pt idx="381">
                  <c:v>0.89691657000000002</c:v>
                </c:pt>
                <c:pt idx="382">
                  <c:v>0.88524899999999995</c:v>
                </c:pt>
                <c:pt idx="383">
                  <c:v>0.84442249999999996</c:v>
                </c:pt>
                <c:pt idx="384">
                  <c:v>0.82692116000000004</c:v>
                </c:pt>
                <c:pt idx="385">
                  <c:v>0.76664869999999996</c:v>
                </c:pt>
                <c:pt idx="386">
                  <c:v>0.74720275000000003</c:v>
                </c:pt>
                <c:pt idx="387">
                  <c:v>0.71804385999999998</c:v>
                </c:pt>
                <c:pt idx="388">
                  <c:v>0.67332815999999995</c:v>
                </c:pt>
                <c:pt idx="389">
                  <c:v>0.60138815999999995</c:v>
                </c:pt>
                <c:pt idx="390">
                  <c:v>0.56639539999999999</c:v>
                </c:pt>
                <c:pt idx="391">
                  <c:v>0.54500490000000001</c:v>
                </c:pt>
                <c:pt idx="392">
                  <c:v>0.47890863</c:v>
                </c:pt>
                <c:pt idx="393">
                  <c:v>0.45751809999999998</c:v>
                </c:pt>
                <c:pt idx="394">
                  <c:v>0.38753264999999998</c:v>
                </c:pt>
                <c:pt idx="395">
                  <c:v>0.36030835</c:v>
                </c:pt>
                <c:pt idx="396">
                  <c:v>0.32142641999999999</c:v>
                </c:pt>
                <c:pt idx="397">
                  <c:v>0.29809131999999999</c:v>
                </c:pt>
                <c:pt idx="398">
                  <c:v>0.26308860000000001</c:v>
                </c:pt>
                <c:pt idx="399">
                  <c:v>0.24170806</c:v>
                </c:pt>
                <c:pt idx="400">
                  <c:v>0.22808592</c:v>
                </c:pt>
                <c:pt idx="401">
                  <c:v>0.19309319999999999</c:v>
                </c:pt>
                <c:pt idx="402">
                  <c:v>0.18337023</c:v>
                </c:pt>
                <c:pt idx="403">
                  <c:v>0.15225673000000001</c:v>
                </c:pt>
                <c:pt idx="404">
                  <c:v>0.14253376000000001</c:v>
                </c:pt>
                <c:pt idx="405">
                  <c:v>0.12503241000000001</c:v>
                </c:pt>
                <c:pt idx="406">
                  <c:v>0.11335487</c:v>
                </c:pt>
                <c:pt idx="407">
                  <c:v>0.10752109</c:v>
                </c:pt>
                <c:pt idx="408">
                  <c:v>9.1964340000000006E-2</c:v>
                </c:pt>
                <c:pt idx="409">
                  <c:v>8.6130559999999995E-2</c:v>
                </c:pt>
                <c:pt idx="410">
                  <c:v>7.2508425000000001E-2</c:v>
                </c:pt>
                <c:pt idx="411">
                  <c:v>6.4730049999999997E-2</c:v>
                </c:pt>
                <c:pt idx="412">
                  <c:v>6.0840864000000001E-2</c:v>
                </c:pt>
                <c:pt idx="413">
                  <c:v>5.4997110000000002E-2</c:v>
                </c:pt>
                <c:pt idx="414">
                  <c:v>5.1107920000000001E-2</c:v>
                </c:pt>
                <c:pt idx="415">
                  <c:v>4.3319570000000002E-2</c:v>
                </c:pt>
                <c:pt idx="416">
                  <c:v>4.1374978E-2</c:v>
                </c:pt>
                <c:pt idx="417">
                  <c:v>3.3586629999999999E-2</c:v>
                </c:pt>
                <c:pt idx="418">
                  <c:v>3.3586629999999999E-2</c:v>
                </c:pt>
                <c:pt idx="419">
                  <c:v>2.9687470000000001E-2</c:v>
                </c:pt>
                <c:pt idx="420">
                  <c:v>2.7732903E-2</c:v>
                </c:pt>
                <c:pt idx="421">
                  <c:v>2.7732903E-2</c:v>
                </c:pt>
                <c:pt idx="422">
                  <c:v>2.3833742000000002E-2</c:v>
                </c:pt>
                <c:pt idx="423">
                  <c:v>2.3833742000000002E-2</c:v>
                </c:pt>
                <c:pt idx="424">
                  <c:v>2.3823770000000001E-2</c:v>
                </c:pt>
                <c:pt idx="425">
                  <c:v>2.3813797000000001E-2</c:v>
                </c:pt>
                <c:pt idx="426">
                  <c:v>1.9924609999999999E-2</c:v>
                </c:pt>
                <c:pt idx="427">
                  <c:v>1.6025448000000001E-2</c:v>
                </c:pt>
                <c:pt idx="428">
                  <c:v>1.6025448000000001E-2</c:v>
                </c:pt>
                <c:pt idx="429">
                  <c:v>1.6015477E-2</c:v>
                </c:pt>
                <c:pt idx="430">
                  <c:v>1.6005505E-2</c:v>
                </c:pt>
                <c:pt idx="431">
                  <c:v>1.2116317E-2</c:v>
                </c:pt>
                <c:pt idx="432">
                  <c:v>1.2106344E-2</c:v>
                </c:pt>
                <c:pt idx="433">
                  <c:v>1.2106344E-2</c:v>
                </c:pt>
                <c:pt idx="434">
                  <c:v>1.2096371999999999E-2</c:v>
                </c:pt>
                <c:pt idx="435">
                  <c:v>1.2086400000000001E-2</c:v>
                </c:pt>
                <c:pt idx="436">
                  <c:v>1.2086400000000001E-2</c:v>
                </c:pt>
                <c:pt idx="437">
                  <c:v>1.2076428E-2</c:v>
                </c:pt>
                <c:pt idx="438">
                  <c:v>1.2066455E-2</c:v>
                </c:pt>
                <c:pt idx="439">
                  <c:v>1.2066455E-2</c:v>
                </c:pt>
                <c:pt idx="440">
                  <c:v>1.0111889000000001E-2</c:v>
                </c:pt>
                <c:pt idx="441">
                  <c:v>1.2046510999999999E-2</c:v>
                </c:pt>
                <c:pt idx="442">
                  <c:v>1.2046510999999999E-2</c:v>
                </c:pt>
                <c:pt idx="443">
                  <c:v>1.2036537999999999E-2</c:v>
                </c:pt>
                <c:pt idx="444">
                  <c:v>1.2036537999999999E-2</c:v>
                </c:pt>
                <c:pt idx="445">
                  <c:v>1.2026566000000001E-2</c:v>
                </c:pt>
                <c:pt idx="446">
                  <c:v>1.2016594E-2</c:v>
                </c:pt>
                <c:pt idx="447">
                  <c:v>1.2006622E-2</c:v>
                </c:pt>
                <c:pt idx="448">
                  <c:v>1.2006622E-2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excitation!$Y$1</c:f>
              <c:strCache>
                <c:ptCount val="1"/>
                <c:pt idx="0">
                  <c:v>Alexa 680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excitation!$Y$2:$Y$577</c:f>
              <c:numCache>
                <c:formatCode>General</c:formatCode>
                <c:ptCount val="576"/>
                <c:pt idx="200">
                  <c:v>1.95E-2</c:v>
                </c:pt>
                <c:pt idx="201">
                  <c:v>2.3800000000000002E-2</c:v>
                </c:pt>
                <c:pt idx="202">
                  <c:v>2.47E-2</c:v>
                </c:pt>
                <c:pt idx="203">
                  <c:v>2.5100000000000001E-2</c:v>
                </c:pt>
                <c:pt idx="204">
                  <c:v>2.5999999999999999E-2</c:v>
                </c:pt>
                <c:pt idx="205">
                  <c:v>2.6200000000000001E-2</c:v>
                </c:pt>
                <c:pt idx="206">
                  <c:v>2.7099999999999999E-2</c:v>
                </c:pt>
                <c:pt idx="207">
                  <c:v>2.7699999999999999E-2</c:v>
                </c:pt>
                <c:pt idx="208">
                  <c:v>2.7699999999999999E-2</c:v>
                </c:pt>
                <c:pt idx="209">
                  <c:v>2.8899999999999999E-2</c:v>
                </c:pt>
                <c:pt idx="210">
                  <c:v>2.9399999999999999E-2</c:v>
                </c:pt>
                <c:pt idx="211">
                  <c:v>3.0599999999999999E-2</c:v>
                </c:pt>
                <c:pt idx="212">
                  <c:v>3.1099999999999999E-2</c:v>
                </c:pt>
                <c:pt idx="213">
                  <c:v>3.1300000000000001E-2</c:v>
                </c:pt>
                <c:pt idx="214">
                  <c:v>3.1899999999999998E-2</c:v>
                </c:pt>
                <c:pt idx="215">
                  <c:v>3.3399999999999999E-2</c:v>
                </c:pt>
                <c:pt idx="216">
                  <c:v>3.3500000000000002E-2</c:v>
                </c:pt>
                <c:pt idx="217">
                  <c:v>3.4599999999999999E-2</c:v>
                </c:pt>
                <c:pt idx="218">
                  <c:v>3.6499999999999998E-2</c:v>
                </c:pt>
                <c:pt idx="219">
                  <c:v>3.7199999999999997E-2</c:v>
                </c:pt>
                <c:pt idx="220">
                  <c:v>3.7999999999999999E-2</c:v>
                </c:pt>
                <c:pt idx="221">
                  <c:v>3.9600000000000003E-2</c:v>
                </c:pt>
                <c:pt idx="222">
                  <c:v>4.1000000000000002E-2</c:v>
                </c:pt>
                <c:pt idx="223">
                  <c:v>4.1200000000000001E-2</c:v>
                </c:pt>
                <c:pt idx="224">
                  <c:v>4.2999999999999997E-2</c:v>
                </c:pt>
                <c:pt idx="225">
                  <c:v>4.3799999999999999E-2</c:v>
                </c:pt>
                <c:pt idx="226">
                  <c:v>4.48E-2</c:v>
                </c:pt>
                <c:pt idx="227">
                  <c:v>4.6100000000000002E-2</c:v>
                </c:pt>
                <c:pt idx="228">
                  <c:v>4.65E-2</c:v>
                </c:pt>
                <c:pt idx="229">
                  <c:v>4.8300000000000003E-2</c:v>
                </c:pt>
                <c:pt idx="230">
                  <c:v>4.9500000000000002E-2</c:v>
                </c:pt>
                <c:pt idx="231">
                  <c:v>5.2400000000000002E-2</c:v>
                </c:pt>
                <c:pt idx="232">
                  <c:v>5.3199999999999997E-2</c:v>
                </c:pt>
                <c:pt idx="233">
                  <c:v>5.4899999999999997E-2</c:v>
                </c:pt>
                <c:pt idx="234">
                  <c:v>5.7000000000000002E-2</c:v>
                </c:pt>
                <c:pt idx="235">
                  <c:v>5.8099999999999999E-2</c:v>
                </c:pt>
                <c:pt idx="236">
                  <c:v>5.9499999999999997E-2</c:v>
                </c:pt>
                <c:pt idx="237">
                  <c:v>6.0600000000000001E-2</c:v>
                </c:pt>
                <c:pt idx="238">
                  <c:v>6.2700000000000006E-2</c:v>
                </c:pt>
                <c:pt idx="239">
                  <c:v>6.4799999999999996E-2</c:v>
                </c:pt>
                <c:pt idx="240">
                  <c:v>6.6500000000000004E-2</c:v>
                </c:pt>
                <c:pt idx="241">
                  <c:v>6.8500000000000005E-2</c:v>
                </c:pt>
                <c:pt idx="242">
                  <c:v>7.0900000000000005E-2</c:v>
                </c:pt>
                <c:pt idx="243">
                  <c:v>7.2999999999999995E-2</c:v>
                </c:pt>
                <c:pt idx="244">
                  <c:v>7.3999999999999996E-2</c:v>
                </c:pt>
                <c:pt idx="245">
                  <c:v>7.6200000000000004E-2</c:v>
                </c:pt>
                <c:pt idx="246">
                  <c:v>7.8399999999999997E-2</c:v>
                </c:pt>
                <c:pt idx="247">
                  <c:v>8.0699999999999994E-2</c:v>
                </c:pt>
                <c:pt idx="248">
                  <c:v>8.3400000000000002E-2</c:v>
                </c:pt>
                <c:pt idx="249">
                  <c:v>8.5599999999999996E-2</c:v>
                </c:pt>
                <c:pt idx="250">
                  <c:v>8.8099999999999998E-2</c:v>
                </c:pt>
                <c:pt idx="251">
                  <c:v>9.11E-2</c:v>
                </c:pt>
                <c:pt idx="252">
                  <c:v>9.2999999999999999E-2</c:v>
                </c:pt>
                <c:pt idx="253">
                  <c:v>9.5600000000000004E-2</c:v>
                </c:pt>
                <c:pt idx="254">
                  <c:v>9.7799999999999998E-2</c:v>
                </c:pt>
                <c:pt idx="255">
                  <c:v>9.9400000000000002E-2</c:v>
                </c:pt>
                <c:pt idx="256">
                  <c:v>0.1008</c:v>
                </c:pt>
                <c:pt idx="257">
                  <c:v>0.10580000000000001</c:v>
                </c:pt>
                <c:pt idx="258">
                  <c:v>0.1074</c:v>
                </c:pt>
                <c:pt idx="259">
                  <c:v>0.1094</c:v>
                </c:pt>
                <c:pt idx="260">
                  <c:v>0.1119</c:v>
                </c:pt>
                <c:pt idx="261">
                  <c:v>0.113</c:v>
                </c:pt>
                <c:pt idx="262">
                  <c:v>0.1171</c:v>
                </c:pt>
                <c:pt idx="263">
                  <c:v>0.1187</c:v>
                </c:pt>
                <c:pt idx="264">
                  <c:v>0.1211</c:v>
                </c:pt>
                <c:pt idx="265">
                  <c:v>0.124</c:v>
                </c:pt>
                <c:pt idx="266">
                  <c:v>0.12609999999999999</c:v>
                </c:pt>
                <c:pt idx="267">
                  <c:v>0.1298</c:v>
                </c:pt>
                <c:pt idx="268">
                  <c:v>0.13239999999999999</c:v>
                </c:pt>
                <c:pt idx="269">
                  <c:v>0.1356</c:v>
                </c:pt>
                <c:pt idx="270">
                  <c:v>0.13850000000000001</c:v>
                </c:pt>
                <c:pt idx="271">
                  <c:v>0.14069999999999999</c:v>
                </c:pt>
                <c:pt idx="272">
                  <c:v>0.14360000000000001</c:v>
                </c:pt>
                <c:pt idx="273">
                  <c:v>0.14610000000000001</c:v>
                </c:pt>
                <c:pt idx="274">
                  <c:v>0.14680000000000001</c:v>
                </c:pt>
                <c:pt idx="275">
                  <c:v>0.15090000000000001</c:v>
                </c:pt>
                <c:pt idx="276">
                  <c:v>0.15409999999999999</c:v>
                </c:pt>
                <c:pt idx="277">
                  <c:v>0.1555</c:v>
                </c:pt>
                <c:pt idx="278">
                  <c:v>0.15939999999999999</c:v>
                </c:pt>
                <c:pt idx="279">
                  <c:v>0.1628</c:v>
                </c:pt>
                <c:pt idx="280">
                  <c:v>0.16639999999999999</c:v>
                </c:pt>
                <c:pt idx="281">
                  <c:v>0.17</c:v>
                </c:pt>
                <c:pt idx="282">
                  <c:v>0.17299999999999999</c:v>
                </c:pt>
                <c:pt idx="283">
                  <c:v>0.17660000000000001</c:v>
                </c:pt>
                <c:pt idx="284">
                  <c:v>0.1807</c:v>
                </c:pt>
                <c:pt idx="285">
                  <c:v>0.1855</c:v>
                </c:pt>
                <c:pt idx="286">
                  <c:v>0.18920000000000001</c:v>
                </c:pt>
                <c:pt idx="287">
                  <c:v>0.1913</c:v>
                </c:pt>
                <c:pt idx="288">
                  <c:v>0.1958</c:v>
                </c:pt>
                <c:pt idx="289">
                  <c:v>0.20119999999999999</c:v>
                </c:pt>
                <c:pt idx="290">
                  <c:v>0.2041</c:v>
                </c:pt>
                <c:pt idx="291">
                  <c:v>0.21029999999999999</c:v>
                </c:pt>
                <c:pt idx="292">
                  <c:v>0.21329999999999999</c:v>
                </c:pt>
                <c:pt idx="293">
                  <c:v>0.219</c:v>
                </c:pt>
                <c:pt idx="294">
                  <c:v>0.22420000000000001</c:v>
                </c:pt>
                <c:pt idx="295">
                  <c:v>0.22900000000000001</c:v>
                </c:pt>
                <c:pt idx="296">
                  <c:v>0.2341</c:v>
                </c:pt>
                <c:pt idx="297">
                  <c:v>0.2384</c:v>
                </c:pt>
                <c:pt idx="298">
                  <c:v>0.24390000000000001</c:v>
                </c:pt>
                <c:pt idx="299">
                  <c:v>0.25059999999999999</c:v>
                </c:pt>
                <c:pt idx="300">
                  <c:v>0.25469999999999998</c:v>
                </c:pt>
                <c:pt idx="301">
                  <c:v>0.25990000000000002</c:v>
                </c:pt>
                <c:pt idx="302">
                  <c:v>0.26269999999999999</c:v>
                </c:pt>
                <c:pt idx="303">
                  <c:v>0.26919999999999999</c:v>
                </c:pt>
                <c:pt idx="304">
                  <c:v>0.2752</c:v>
                </c:pt>
                <c:pt idx="305">
                  <c:v>0.28199999999999997</c:v>
                </c:pt>
                <c:pt idx="306">
                  <c:v>0.28749999999999998</c:v>
                </c:pt>
                <c:pt idx="307">
                  <c:v>0.2913</c:v>
                </c:pt>
                <c:pt idx="308">
                  <c:v>0.29470000000000002</c:v>
                </c:pt>
                <c:pt idx="309">
                  <c:v>0.30170000000000002</c:v>
                </c:pt>
                <c:pt idx="310">
                  <c:v>0.30599999999999999</c:v>
                </c:pt>
                <c:pt idx="311">
                  <c:v>0.313</c:v>
                </c:pt>
                <c:pt idx="312">
                  <c:v>0.31609999999999999</c:v>
                </c:pt>
                <c:pt idx="313">
                  <c:v>0.31979999999999997</c:v>
                </c:pt>
                <c:pt idx="314">
                  <c:v>0.32440000000000002</c:v>
                </c:pt>
                <c:pt idx="315">
                  <c:v>0.32850000000000001</c:v>
                </c:pt>
                <c:pt idx="316">
                  <c:v>0.3327</c:v>
                </c:pt>
                <c:pt idx="317">
                  <c:v>0.33800000000000002</c:v>
                </c:pt>
                <c:pt idx="318">
                  <c:v>0.34410000000000002</c:v>
                </c:pt>
                <c:pt idx="319">
                  <c:v>0.34860000000000002</c:v>
                </c:pt>
                <c:pt idx="320">
                  <c:v>0.35020000000000001</c:v>
                </c:pt>
                <c:pt idx="321">
                  <c:v>0.3518</c:v>
                </c:pt>
                <c:pt idx="322">
                  <c:v>0.35770000000000002</c:v>
                </c:pt>
                <c:pt idx="323">
                  <c:v>0.36070000000000002</c:v>
                </c:pt>
                <c:pt idx="324">
                  <c:v>0.36530000000000001</c:v>
                </c:pt>
                <c:pt idx="325">
                  <c:v>0.36730000000000002</c:v>
                </c:pt>
                <c:pt idx="326">
                  <c:v>0.36959999999999998</c:v>
                </c:pt>
                <c:pt idx="327">
                  <c:v>0.37709999999999999</c:v>
                </c:pt>
                <c:pt idx="328">
                  <c:v>0.37769999999999998</c:v>
                </c:pt>
                <c:pt idx="329">
                  <c:v>0.38200000000000001</c:v>
                </c:pt>
                <c:pt idx="330">
                  <c:v>0.38529999999999998</c:v>
                </c:pt>
                <c:pt idx="331">
                  <c:v>0.39269999999999999</c:v>
                </c:pt>
                <c:pt idx="332">
                  <c:v>0.39760000000000001</c:v>
                </c:pt>
                <c:pt idx="333">
                  <c:v>0.40050000000000002</c:v>
                </c:pt>
                <c:pt idx="334">
                  <c:v>0.4027</c:v>
                </c:pt>
                <c:pt idx="335">
                  <c:v>0.40810000000000002</c:v>
                </c:pt>
                <c:pt idx="336">
                  <c:v>0.41310000000000002</c:v>
                </c:pt>
                <c:pt idx="337">
                  <c:v>0.4219</c:v>
                </c:pt>
                <c:pt idx="338">
                  <c:v>0.43070000000000003</c:v>
                </c:pt>
                <c:pt idx="339">
                  <c:v>0.43580000000000002</c:v>
                </c:pt>
                <c:pt idx="340">
                  <c:v>0.44350000000000001</c:v>
                </c:pt>
                <c:pt idx="341">
                  <c:v>0.45129999999999998</c:v>
                </c:pt>
                <c:pt idx="342">
                  <c:v>0.46129999999999999</c:v>
                </c:pt>
                <c:pt idx="343">
                  <c:v>0.47270000000000001</c:v>
                </c:pt>
                <c:pt idx="344">
                  <c:v>0.48609999999999998</c:v>
                </c:pt>
                <c:pt idx="345">
                  <c:v>0.4965</c:v>
                </c:pt>
                <c:pt idx="346">
                  <c:v>0.51049999999999995</c:v>
                </c:pt>
                <c:pt idx="347">
                  <c:v>0.52100000000000002</c:v>
                </c:pt>
                <c:pt idx="348">
                  <c:v>0.53669999999999995</c:v>
                </c:pt>
                <c:pt idx="349">
                  <c:v>0.55169999999999997</c:v>
                </c:pt>
                <c:pt idx="350">
                  <c:v>0.56689999999999996</c:v>
                </c:pt>
                <c:pt idx="351">
                  <c:v>0.58140000000000003</c:v>
                </c:pt>
                <c:pt idx="352">
                  <c:v>0.59589999999999999</c:v>
                </c:pt>
                <c:pt idx="353">
                  <c:v>0.61429999999999996</c:v>
                </c:pt>
                <c:pt idx="354">
                  <c:v>0.62729999999999997</c:v>
                </c:pt>
                <c:pt idx="355">
                  <c:v>0.64570000000000005</c:v>
                </c:pt>
                <c:pt idx="356">
                  <c:v>0.66369999999999996</c:v>
                </c:pt>
                <c:pt idx="357">
                  <c:v>0.6865</c:v>
                </c:pt>
                <c:pt idx="358">
                  <c:v>0.69899999999999995</c:v>
                </c:pt>
                <c:pt idx="359">
                  <c:v>0.72130000000000005</c:v>
                </c:pt>
                <c:pt idx="360">
                  <c:v>0.73860000000000003</c:v>
                </c:pt>
                <c:pt idx="361">
                  <c:v>0.76190000000000002</c:v>
                </c:pt>
                <c:pt idx="362">
                  <c:v>0.77729999999999999</c:v>
                </c:pt>
                <c:pt idx="363">
                  <c:v>0.79869999999999997</c:v>
                </c:pt>
                <c:pt idx="364">
                  <c:v>0.81430000000000002</c:v>
                </c:pt>
                <c:pt idx="365">
                  <c:v>0.83809999999999996</c:v>
                </c:pt>
                <c:pt idx="366">
                  <c:v>0.85</c:v>
                </c:pt>
                <c:pt idx="367">
                  <c:v>0.86799999999999999</c:v>
                </c:pt>
                <c:pt idx="368">
                  <c:v>0.88490000000000002</c:v>
                </c:pt>
                <c:pt idx="369">
                  <c:v>0.90239999999999998</c:v>
                </c:pt>
                <c:pt idx="370">
                  <c:v>0.91869999999999996</c:v>
                </c:pt>
                <c:pt idx="371">
                  <c:v>0.9345</c:v>
                </c:pt>
                <c:pt idx="372">
                  <c:v>0.94779999999999998</c:v>
                </c:pt>
                <c:pt idx="373">
                  <c:v>0.95650000000000002</c:v>
                </c:pt>
                <c:pt idx="374">
                  <c:v>0.96709999999999996</c:v>
                </c:pt>
                <c:pt idx="375">
                  <c:v>0.9758</c:v>
                </c:pt>
                <c:pt idx="376">
                  <c:v>0.98240000000000005</c:v>
                </c:pt>
                <c:pt idx="377">
                  <c:v>0.98770000000000002</c:v>
                </c:pt>
                <c:pt idx="378">
                  <c:v>0.99019999999999997</c:v>
                </c:pt>
                <c:pt idx="379">
                  <c:v>0.99150000000000005</c:v>
                </c:pt>
                <c:pt idx="380">
                  <c:v>0.99219999999999997</c:v>
                </c:pt>
                <c:pt idx="381">
                  <c:v>1</c:v>
                </c:pt>
                <c:pt idx="382">
                  <c:v>0.99509999999999998</c:v>
                </c:pt>
                <c:pt idx="383">
                  <c:v>0.98480000000000001</c:v>
                </c:pt>
                <c:pt idx="384">
                  <c:v>0.97760000000000002</c:v>
                </c:pt>
                <c:pt idx="385">
                  <c:v>0.96509999999999996</c:v>
                </c:pt>
                <c:pt idx="386">
                  <c:v>0.95599999999999996</c:v>
                </c:pt>
                <c:pt idx="387">
                  <c:v>0.93610000000000004</c:v>
                </c:pt>
                <c:pt idx="388">
                  <c:v>0.92330000000000001</c:v>
                </c:pt>
                <c:pt idx="389">
                  <c:v>0.89990000000000003</c:v>
                </c:pt>
                <c:pt idx="390">
                  <c:v>0.87619999999999998</c:v>
                </c:pt>
                <c:pt idx="391">
                  <c:v>0.84709999999999996</c:v>
                </c:pt>
                <c:pt idx="392">
                  <c:v>0.82450000000000001</c:v>
                </c:pt>
                <c:pt idx="393">
                  <c:v>0.79530000000000001</c:v>
                </c:pt>
                <c:pt idx="394">
                  <c:v>0.76829999999999998</c:v>
                </c:pt>
                <c:pt idx="395">
                  <c:v>0.7379</c:v>
                </c:pt>
                <c:pt idx="396">
                  <c:v>0.70650000000000002</c:v>
                </c:pt>
                <c:pt idx="397">
                  <c:v>0.67459999999999998</c:v>
                </c:pt>
                <c:pt idx="398">
                  <c:v>0.64670000000000005</c:v>
                </c:pt>
                <c:pt idx="399">
                  <c:v>0.60740000000000005</c:v>
                </c:pt>
                <c:pt idx="400">
                  <c:v>0.58479999999999999</c:v>
                </c:pt>
                <c:pt idx="401">
                  <c:v>0.5504</c:v>
                </c:pt>
                <c:pt idx="402">
                  <c:v>0.52039999999999997</c:v>
                </c:pt>
                <c:pt idx="403">
                  <c:v>0.49020000000000002</c:v>
                </c:pt>
                <c:pt idx="404">
                  <c:v>0.46160000000000001</c:v>
                </c:pt>
                <c:pt idx="405">
                  <c:v>0.433</c:v>
                </c:pt>
                <c:pt idx="406">
                  <c:v>0.40600000000000003</c:v>
                </c:pt>
                <c:pt idx="407">
                  <c:v>0.37969999999999998</c:v>
                </c:pt>
                <c:pt idx="408">
                  <c:v>0.35539999999999999</c:v>
                </c:pt>
                <c:pt idx="409">
                  <c:v>0.33179999999999998</c:v>
                </c:pt>
                <c:pt idx="410">
                  <c:v>0.30869999999999997</c:v>
                </c:pt>
                <c:pt idx="411">
                  <c:v>0.28749999999999998</c:v>
                </c:pt>
                <c:pt idx="412">
                  <c:v>0.2666</c:v>
                </c:pt>
                <c:pt idx="413">
                  <c:v>0.24779999999999999</c:v>
                </c:pt>
                <c:pt idx="414">
                  <c:v>0.22939999999999999</c:v>
                </c:pt>
                <c:pt idx="415">
                  <c:v>0.21310000000000001</c:v>
                </c:pt>
                <c:pt idx="416">
                  <c:v>0.1973</c:v>
                </c:pt>
                <c:pt idx="417">
                  <c:v>0.1827</c:v>
                </c:pt>
                <c:pt idx="418">
                  <c:v>0.1686</c:v>
                </c:pt>
                <c:pt idx="419">
                  <c:v>0.15640000000000001</c:v>
                </c:pt>
                <c:pt idx="420">
                  <c:v>0.14460000000000001</c:v>
                </c:pt>
                <c:pt idx="421">
                  <c:v>0.1331</c:v>
                </c:pt>
                <c:pt idx="422">
                  <c:v>0.1236</c:v>
                </c:pt>
                <c:pt idx="423">
                  <c:v>0.1138</c:v>
                </c:pt>
                <c:pt idx="424">
                  <c:v>0.1053</c:v>
                </c:pt>
                <c:pt idx="425">
                  <c:v>9.7299999999999998E-2</c:v>
                </c:pt>
                <c:pt idx="426">
                  <c:v>8.9899999999999994E-2</c:v>
                </c:pt>
                <c:pt idx="427">
                  <c:v>8.3299999999999999E-2</c:v>
                </c:pt>
                <c:pt idx="428">
                  <c:v>7.6799999999999993E-2</c:v>
                </c:pt>
                <c:pt idx="429">
                  <c:v>7.0999999999999994E-2</c:v>
                </c:pt>
                <c:pt idx="430">
                  <c:v>6.6000000000000003E-2</c:v>
                </c:pt>
                <c:pt idx="431">
                  <c:v>6.08E-2</c:v>
                </c:pt>
                <c:pt idx="432">
                  <c:v>5.6099999999999997E-2</c:v>
                </c:pt>
                <c:pt idx="433">
                  <c:v>5.1999999999999998E-2</c:v>
                </c:pt>
                <c:pt idx="434">
                  <c:v>4.8300000000000003E-2</c:v>
                </c:pt>
                <c:pt idx="435">
                  <c:v>4.4299999999999999E-2</c:v>
                </c:pt>
                <c:pt idx="436">
                  <c:v>4.1399999999999999E-2</c:v>
                </c:pt>
                <c:pt idx="437">
                  <c:v>3.85E-2</c:v>
                </c:pt>
                <c:pt idx="438">
                  <c:v>3.5799999999999998E-2</c:v>
                </c:pt>
                <c:pt idx="439">
                  <c:v>3.3000000000000002E-2</c:v>
                </c:pt>
                <c:pt idx="440">
                  <c:v>3.09E-2</c:v>
                </c:pt>
                <c:pt idx="441">
                  <c:v>2.87E-2</c:v>
                </c:pt>
                <c:pt idx="442">
                  <c:v>2.6800000000000001E-2</c:v>
                </c:pt>
                <c:pt idx="443">
                  <c:v>2.5000000000000001E-2</c:v>
                </c:pt>
                <c:pt idx="444">
                  <c:v>2.3400000000000001E-2</c:v>
                </c:pt>
                <c:pt idx="445">
                  <c:v>2.1999999999999999E-2</c:v>
                </c:pt>
                <c:pt idx="446">
                  <c:v>2.0400000000000001E-2</c:v>
                </c:pt>
                <c:pt idx="447">
                  <c:v>1.9099999999999999E-2</c:v>
                </c:pt>
                <c:pt idx="448">
                  <c:v>1.78E-2</c:v>
                </c:pt>
                <c:pt idx="449">
                  <c:v>1.66E-2</c:v>
                </c:pt>
                <c:pt idx="450">
                  <c:v>1.5900000000000001E-2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excitation!$Z$1</c:f>
              <c:strCache>
                <c:ptCount val="1"/>
                <c:pt idx="0">
                  <c:v>Alexa 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excitation!$Z$2:$Z$577</c:f>
              <c:numCache>
                <c:formatCode>General</c:formatCode>
                <c:ptCount val="576"/>
                <c:pt idx="100">
                  <c:v>4.6100000000000002E-2</c:v>
                </c:pt>
                <c:pt idx="101">
                  <c:v>4.53E-2</c:v>
                </c:pt>
                <c:pt idx="102">
                  <c:v>4.4400000000000002E-2</c:v>
                </c:pt>
                <c:pt idx="103">
                  <c:v>4.3900000000000002E-2</c:v>
                </c:pt>
                <c:pt idx="104">
                  <c:v>4.2900000000000001E-2</c:v>
                </c:pt>
                <c:pt idx="105">
                  <c:v>4.2099999999999999E-2</c:v>
                </c:pt>
                <c:pt idx="106">
                  <c:v>4.1099999999999998E-2</c:v>
                </c:pt>
                <c:pt idx="107">
                  <c:v>4.0300000000000002E-2</c:v>
                </c:pt>
                <c:pt idx="108">
                  <c:v>3.9300000000000002E-2</c:v>
                </c:pt>
                <c:pt idx="109">
                  <c:v>3.85E-2</c:v>
                </c:pt>
                <c:pt idx="110">
                  <c:v>3.7699999999999997E-2</c:v>
                </c:pt>
                <c:pt idx="111">
                  <c:v>3.6900000000000002E-2</c:v>
                </c:pt>
                <c:pt idx="112">
                  <c:v>3.5900000000000001E-2</c:v>
                </c:pt>
                <c:pt idx="113">
                  <c:v>3.5099999999999999E-2</c:v>
                </c:pt>
                <c:pt idx="114">
                  <c:v>3.4299999999999997E-2</c:v>
                </c:pt>
                <c:pt idx="115">
                  <c:v>3.3799999999999997E-2</c:v>
                </c:pt>
                <c:pt idx="116">
                  <c:v>3.2899999999999999E-2</c:v>
                </c:pt>
                <c:pt idx="117">
                  <c:v>3.2300000000000002E-2</c:v>
                </c:pt>
                <c:pt idx="118">
                  <c:v>3.15E-2</c:v>
                </c:pt>
                <c:pt idx="119">
                  <c:v>3.1E-2</c:v>
                </c:pt>
                <c:pt idx="120">
                  <c:v>2.9899999999999999E-2</c:v>
                </c:pt>
                <c:pt idx="121">
                  <c:v>2.9600000000000001E-2</c:v>
                </c:pt>
                <c:pt idx="122">
                  <c:v>2.87E-2</c:v>
                </c:pt>
                <c:pt idx="123">
                  <c:v>2.8299999999999999E-2</c:v>
                </c:pt>
                <c:pt idx="124">
                  <c:v>2.75E-2</c:v>
                </c:pt>
                <c:pt idx="125">
                  <c:v>2.6700000000000002E-2</c:v>
                </c:pt>
                <c:pt idx="126">
                  <c:v>2.64E-2</c:v>
                </c:pt>
                <c:pt idx="127">
                  <c:v>2.5399999999999999E-2</c:v>
                </c:pt>
                <c:pt idx="128">
                  <c:v>2.47E-2</c:v>
                </c:pt>
                <c:pt idx="129">
                  <c:v>2.4199999999999999E-2</c:v>
                </c:pt>
                <c:pt idx="130">
                  <c:v>2.35E-2</c:v>
                </c:pt>
                <c:pt idx="131">
                  <c:v>2.3E-2</c:v>
                </c:pt>
                <c:pt idx="132">
                  <c:v>2.24E-2</c:v>
                </c:pt>
                <c:pt idx="133">
                  <c:v>2.1899999999999999E-2</c:v>
                </c:pt>
                <c:pt idx="134">
                  <c:v>2.1399999999999999E-2</c:v>
                </c:pt>
                <c:pt idx="135">
                  <c:v>2.07E-2</c:v>
                </c:pt>
                <c:pt idx="136">
                  <c:v>2.0299999999999999E-2</c:v>
                </c:pt>
                <c:pt idx="137">
                  <c:v>1.9699999999999999E-2</c:v>
                </c:pt>
                <c:pt idx="138">
                  <c:v>1.9300000000000001E-2</c:v>
                </c:pt>
                <c:pt idx="139">
                  <c:v>1.9099999999999999E-2</c:v>
                </c:pt>
                <c:pt idx="140">
                  <c:v>1.8499999999999999E-2</c:v>
                </c:pt>
                <c:pt idx="141">
                  <c:v>1.83E-2</c:v>
                </c:pt>
                <c:pt idx="142">
                  <c:v>1.7999999999999999E-2</c:v>
                </c:pt>
                <c:pt idx="143">
                  <c:v>1.7500000000000002E-2</c:v>
                </c:pt>
                <c:pt idx="144">
                  <c:v>1.72E-2</c:v>
                </c:pt>
                <c:pt idx="145">
                  <c:v>1.7000000000000001E-2</c:v>
                </c:pt>
                <c:pt idx="146">
                  <c:v>1.6799999999999999E-2</c:v>
                </c:pt>
                <c:pt idx="147">
                  <c:v>1.6500000000000001E-2</c:v>
                </c:pt>
                <c:pt idx="148">
                  <c:v>1.61E-2</c:v>
                </c:pt>
                <c:pt idx="149">
                  <c:v>1.6E-2</c:v>
                </c:pt>
                <c:pt idx="150">
                  <c:v>1.55E-2</c:v>
                </c:pt>
                <c:pt idx="151">
                  <c:v>1.52E-2</c:v>
                </c:pt>
                <c:pt idx="152">
                  <c:v>1.4800000000000001E-2</c:v>
                </c:pt>
                <c:pt idx="153">
                  <c:v>1.46E-2</c:v>
                </c:pt>
                <c:pt idx="154">
                  <c:v>1.41E-2</c:v>
                </c:pt>
                <c:pt idx="155">
                  <c:v>1.4200000000000001E-2</c:v>
                </c:pt>
                <c:pt idx="156">
                  <c:v>1.3899999999999999E-2</c:v>
                </c:pt>
                <c:pt idx="157">
                  <c:v>1.35E-2</c:v>
                </c:pt>
                <c:pt idx="158">
                  <c:v>1.3100000000000001E-2</c:v>
                </c:pt>
                <c:pt idx="159">
                  <c:v>1.3100000000000001E-2</c:v>
                </c:pt>
                <c:pt idx="160">
                  <c:v>1.2699999999999999E-2</c:v>
                </c:pt>
                <c:pt idx="161">
                  <c:v>1.24E-2</c:v>
                </c:pt>
                <c:pt idx="162">
                  <c:v>1.2200000000000001E-2</c:v>
                </c:pt>
                <c:pt idx="163">
                  <c:v>1.1900000000000001E-2</c:v>
                </c:pt>
                <c:pt idx="164">
                  <c:v>1.14E-2</c:v>
                </c:pt>
                <c:pt idx="165">
                  <c:v>1.12E-2</c:v>
                </c:pt>
                <c:pt idx="166">
                  <c:v>1.0999999999999999E-2</c:v>
                </c:pt>
                <c:pt idx="167">
                  <c:v>1.0699999999999999E-2</c:v>
                </c:pt>
                <c:pt idx="168">
                  <c:v>1.0699999999999999E-2</c:v>
                </c:pt>
                <c:pt idx="169">
                  <c:v>1.04E-2</c:v>
                </c:pt>
                <c:pt idx="170">
                  <c:v>1.04E-2</c:v>
                </c:pt>
                <c:pt idx="171">
                  <c:v>1.01E-2</c:v>
                </c:pt>
                <c:pt idx="172">
                  <c:v>0.01</c:v>
                </c:pt>
                <c:pt idx="173">
                  <c:v>9.7999999999999997E-3</c:v>
                </c:pt>
                <c:pt idx="174">
                  <c:v>9.5999999999999992E-3</c:v>
                </c:pt>
                <c:pt idx="175">
                  <c:v>9.5999999999999992E-3</c:v>
                </c:pt>
                <c:pt idx="176">
                  <c:v>9.2999999999999992E-3</c:v>
                </c:pt>
                <c:pt idx="177">
                  <c:v>9.1000000000000004E-3</c:v>
                </c:pt>
                <c:pt idx="178">
                  <c:v>9.1000000000000004E-3</c:v>
                </c:pt>
                <c:pt idx="179">
                  <c:v>8.8999999999999999E-3</c:v>
                </c:pt>
                <c:pt idx="180">
                  <c:v>8.8999999999999999E-3</c:v>
                </c:pt>
                <c:pt idx="181">
                  <c:v>8.8999999999999999E-3</c:v>
                </c:pt>
                <c:pt idx="182">
                  <c:v>8.8000000000000005E-3</c:v>
                </c:pt>
                <c:pt idx="183">
                  <c:v>8.8000000000000005E-3</c:v>
                </c:pt>
                <c:pt idx="184">
                  <c:v>8.5000000000000006E-3</c:v>
                </c:pt>
                <c:pt idx="185">
                  <c:v>8.5000000000000006E-3</c:v>
                </c:pt>
                <c:pt idx="186">
                  <c:v>8.6E-3</c:v>
                </c:pt>
                <c:pt idx="187">
                  <c:v>8.5000000000000006E-3</c:v>
                </c:pt>
                <c:pt idx="188">
                  <c:v>8.2000000000000007E-3</c:v>
                </c:pt>
                <c:pt idx="189">
                  <c:v>8.3999999999999995E-3</c:v>
                </c:pt>
                <c:pt idx="190">
                  <c:v>8.3999999999999995E-3</c:v>
                </c:pt>
                <c:pt idx="191">
                  <c:v>8.3999999999999995E-3</c:v>
                </c:pt>
                <c:pt idx="192">
                  <c:v>8.3999999999999995E-3</c:v>
                </c:pt>
                <c:pt idx="193">
                  <c:v>8.6E-3</c:v>
                </c:pt>
                <c:pt idx="194">
                  <c:v>8.5000000000000006E-3</c:v>
                </c:pt>
                <c:pt idx="195">
                  <c:v>8.6E-3</c:v>
                </c:pt>
                <c:pt idx="196">
                  <c:v>8.6E-3</c:v>
                </c:pt>
                <c:pt idx="197">
                  <c:v>8.8000000000000005E-3</c:v>
                </c:pt>
                <c:pt idx="198">
                  <c:v>8.9999999999999993E-3</c:v>
                </c:pt>
                <c:pt idx="199">
                  <c:v>9.1999999999999998E-3</c:v>
                </c:pt>
                <c:pt idx="200">
                  <c:v>9.1999999999999998E-3</c:v>
                </c:pt>
                <c:pt idx="201">
                  <c:v>9.5999999999999992E-3</c:v>
                </c:pt>
                <c:pt idx="202">
                  <c:v>9.9000000000000008E-3</c:v>
                </c:pt>
                <c:pt idx="203">
                  <c:v>1.01E-2</c:v>
                </c:pt>
                <c:pt idx="204">
                  <c:v>1.0500000000000001E-2</c:v>
                </c:pt>
                <c:pt idx="205">
                  <c:v>1.09E-2</c:v>
                </c:pt>
                <c:pt idx="206">
                  <c:v>1.12E-2</c:v>
                </c:pt>
                <c:pt idx="207">
                  <c:v>1.15E-2</c:v>
                </c:pt>
                <c:pt idx="208">
                  <c:v>1.1900000000000001E-2</c:v>
                </c:pt>
                <c:pt idx="209">
                  <c:v>1.2200000000000001E-2</c:v>
                </c:pt>
                <c:pt idx="210">
                  <c:v>1.29E-2</c:v>
                </c:pt>
                <c:pt idx="211">
                  <c:v>1.2999999999999999E-2</c:v>
                </c:pt>
                <c:pt idx="212">
                  <c:v>1.37E-2</c:v>
                </c:pt>
                <c:pt idx="213">
                  <c:v>1.4E-2</c:v>
                </c:pt>
                <c:pt idx="214">
                  <c:v>1.47E-2</c:v>
                </c:pt>
                <c:pt idx="215">
                  <c:v>1.4999999999999999E-2</c:v>
                </c:pt>
                <c:pt idx="216">
                  <c:v>1.5800000000000002E-2</c:v>
                </c:pt>
                <c:pt idx="217">
                  <c:v>1.6400000000000001E-2</c:v>
                </c:pt>
                <c:pt idx="218">
                  <c:v>1.6799999999999999E-2</c:v>
                </c:pt>
                <c:pt idx="219">
                  <c:v>1.7500000000000002E-2</c:v>
                </c:pt>
                <c:pt idx="220">
                  <c:v>1.8200000000000001E-2</c:v>
                </c:pt>
                <c:pt idx="221">
                  <c:v>1.9E-2</c:v>
                </c:pt>
                <c:pt idx="222">
                  <c:v>1.9599999999999999E-2</c:v>
                </c:pt>
                <c:pt idx="223">
                  <c:v>2.0500000000000001E-2</c:v>
                </c:pt>
                <c:pt idx="224">
                  <c:v>2.1100000000000001E-2</c:v>
                </c:pt>
                <c:pt idx="225">
                  <c:v>2.18E-2</c:v>
                </c:pt>
                <c:pt idx="226">
                  <c:v>2.2599999999999999E-2</c:v>
                </c:pt>
                <c:pt idx="227">
                  <c:v>2.3599999999999999E-2</c:v>
                </c:pt>
                <c:pt idx="228">
                  <c:v>2.4199999999999999E-2</c:v>
                </c:pt>
                <c:pt idx="229">
                  <c:v>2.5100000000000001E-2</c:v>
                </c:pt>
                <c:pt idx="230">
                  <c:v>2.6100000000000002E-2</c:v>
                </c:pt>
                <c:pt idx="231">
                  <c:v>2.69E-2</c:v>
                </c:pt>
                <c:pt idx="232">
                  <c:v>2.7799999999999998E-2</c:v>
                </c:pt>
                <c:pt idx="233">
                  <c:v>2.9000000000000001E-2</c:v>
                </c:pt>
                <c:pt idx="234">
                  <c:v>0.03</c:v>
                </c:pt>
                <c:pt idx="235">
                  <c:v>3.09E-2</c:v>
                </c:pt>
                <c:pt idx="236">
                  <c:v>3.2099999999999997E-2</c:v>
                </c:pt>
                <c:pt idx="237">
                  <c:v>3.3000000000000002E-2</c:v>
                </c:pt>
                <c:pt idx="238">
                  <c:v>3.4000000000000002E-2</c:v>
                </c:pt>
                <c:pt idx="239">
                  <c:v>3.5299999999999998E-2</c:v>
                </c:pt>
                <c:pt idx="240">
                  <c:v>3.6200000000000003E-2</c:v>
                </c:pt>
                <c:pt idx="241">
                  <c:v>3.7499999999999999E-2</c:v>
                </c:pt>
                <c:pt idx="242">
                  <c:v>3.8600000000000002E-2</c:v>
                </c:pt>
                <c:pt idx="243">
                  <c:v>3.9699999999999999E-2</c:v>
                </c:pt>
                <c:pt idx="244">
                  <c:v>4.1099999999999998E-2</c:v>
                </c:pt>
                <c:pt idx="245">
                  <c:v>4.2099999999999999E-2</c:v>
                </c:pt>
                <c:pt idx="246">
                  <c:v>4.3400000000000001E-2</c:v>
                </c:pt>
                <c:pt idx="247">
                  <c:v>4.4900000000000002E-2</c:v>
                </c:pt>
                <c:pt idx="248">
                  <c:v>4.6399999999999997E-2</c:v>
                </c:pt>
                <c:pt idx="249">
                  <c:v>4.7600000000000003E-2</c:v>
                </c:pt>
                <c:pt idx="250">
                  <c:v>4.9000000000000002E-2</c:v>
                </c:pt>
                <c:pt idx="251">
                  <c:v>5.0599999999999999E-2</c:v>
                </c:pt>
                <c:pt idx="252">
                  <c:v>5.21E-2</c:v>
                </c:pt>
                <c:pt idx="253">
                  <c:v>5.3800000000000001E-2</c:v>
                </c:pt>
                <c:pt idx="254">
                  <c:v>5.5500000000000001E-2</c:v>
                </c:pt>
                <c:pt idx="255">
                  <c:v>5.7000000000000002E-2</c:v>
                </c:pt>
                <c:pt idx="256">
                  <c:v>5.8900000000000001E-2</c:v>
                </c:pt>
                <c:pt idx="257">
                  <c:v>6.0699999999999997E-2</c:v>
                </c:pt>
                <c:pt idx="258">
                  <c:v>6.2399999999999997E-2</c:v>
                </c:pt>
                <c:pt idx="259">
                  <c:v>6.4199999999999993E-2</c:v>
                </c:pt>
                <c:pt idx="260">
                  <c:v>6.6500000000000004E-2</c:v>
                </c:pt>
                <c:pt idx="261">
                  <c:v>6.83E-2</c:v>
                </c:pt>
                <c:pt idx="262">
                  <c:v>7.0599999999999996E-2</c:v>
                </c:pt>
                <c:pt idx="263">
                  <c:v>7.2400000000000006E-2</c:v>
                </c:pt>
                <c:pt idx="264">
                  <c:v>7.4700000000000003E-2</c:v>
                </c:pt>
                <c:pt idx="265">
                  <c:v>7.6899999999999996E-2</c:v>
                </c:pt>
                <c:pt idx="266">
                  <c:v>7.9200000000000007E-2</c:v>
                </c:pt>
                <c:pt idx="267">
                  <c:v>8.1500000000000003E-2</c:v>
                </c:pt>
                <c:pt idx="268">
                  <c:v>8.4000000000000005E-2</c:v>
                </c:pt>
                <c:pt idx="269">
                  <c:v>8.6400000000000005E-2</c:v>
                </c:pt>
                <c:pt idx="270">
                  <c:v>8.8900000000000007E-2</c:v>
                </c:pt>
                <c:pt idx="271">
                  <c:v>9.1300000000000006E-2</c:v>
                </c:pt>
                <c:pt idx="272">
                  <c:v>9.4E-2</c:v>
                </c:pt>
                <c:pt idx="273">
                  <c:v>9.6699999999999994E-2</c:v>
                </c:pt>
                <c:pt idx="274">
                  <c:v>9.9299999999999999E-2</c:v>
                </c:pt>
                <c:pt idx="275">
                  <c:v>0.1021</c:v>
                </c:pt>
                <c:pt idx="276">
                  <c:v>0.1048</c:v>
                </c:pt>
                <c:pt idx="277">
                  <c:v>0.1077</c:v>
                </c:pt>
                <c:pt idx="278">
                  <c:v>0.1104</c:v>
                </c:pt>
                <c:pt idx="279">
                  <c:v>0.11310000000000001</c:v>
                </c:pt>
                <c:pt idx="280">
                  <c:v>0.1162</c:v>
                </c:pt>
                <c:pt idx="281">
                  <c:v>0.11899999999999999</c:v>
                </c:pt>
                <c:pt idx="282">
                  <c:v>0.1221</c:v>
                </c:pt>
                <c:pt idx="283">
                  <c:v>0.12520000000000001</c:v>
                </c:pt>
                <c:pt idx="284">
                  <c:v>0.128</c:v>
                </c:pt>
                <c:pt idx="285">
                  <c:v>0.13120000000000001</c:v>
                </c:pt>
                <c:pt idx="286">
                  <c:v>0.13420000000000001</c:v>
                </c:pt>
                <c:pt idx="287">
                  <c:v>0.13730000000000001</c:v>
                </c:pt>
                <c:pt idx="288">
                  <c:v>0.14030000000000001</c:v>
                </c:pt>
                <c:pt idx="289">
                  <c:v>0.14349999999999999</c:v>
                </c:pt>
                <c:pt idx="290">
                  <c:v>0.1467</c:v>
                </c:pt>
                <c:pt idx="291">
                  <c:v>0.15010000000000001</c:v>
                </c:pt>
                <c:pt idx="292">
                  <c:v>0.15340000000000001</c:v>
                </c:pt>
                <c:pt idx="293">
                  <c:v>0.15690000000000001</c:v>
                </c:pt>
                <c:pt idx="294">
                  <c:v>0.16039999999999999</c:v>
                </c:pt>
                <c:pt idx="295">
                  <c:v>0.1641</c:v>
                </c:pt>
                <c:pt idx="296">
                  <c:v>0.1678</c:v>
                </c:pt>
                <c:pt idx="297">
                  <c:v>0.17169999999999999</c:v>
                </c:pt>
                <c:pt idx="298">
                  <c:v>0.17580000000000001</c:v>
                </c:pt>
                <c:pt idx="299">
                  <c:v>0.1799</c:v>
                </c:pt>
                <c:pt idx="300">
                  <c:v>0.1842</c:v>
                </c:pt>
                <c:pt idx="301">
                  <c:v>0.18859999999999999</c:v>
                </c:pt>
                <c:pt idx="302">
                  <c:v>0.1933</c:v>
                </c:pt>
                <c:pt idx="303">
                  <c:v>0.1981</c:v>
                </c:pt>
                <c:pt idx="304">
                  <c:v>0.2034</c:v>
                </c:pt>
                <c:pt idx="305">
                  <c:v>0.2087</c:v>
                </c:pt>
                <c:pt idx="306">
                  <c:v>0.2142</c:v>
                </c:pt>
                <c:pt idx="307">
                  <c:v>0.22020000000000001</c:v>
                </c:pt>
                <c:pt idx="308">
                  <c:v>0.22589999999999999</c:v>
                </c:pt>
                <c:pt idx="309">
                  <c:v>0.23250000000000001</c:v>
                </c:pt>
                <c:pt idx="310">
                  <c:v>0.23899999999999999</c:v>
                </c:pt>
                <c:pt idx="311">
                  <c:v>0.2457</c:v>
                </c:pt>
                <c:pt idx="312">
                  <c:v>0.25280000000000002</c:v>
                </c:pt>
                <c:pt idx="313">
                  <c:v>0.26</c:v>
                </c:pt>
                <c:pt idx="314">
                  <c:v>0.26750000000000002</c:v>
                </c:pt>
                <c:pt idx="315">
                  <c:v>0.27510000000000001</c:v>
                </c:pt>
                <c:pt idx="316">
                  <c:v>0.28310000000000002</c:v>
                </c:pt>
                <c:pt idx="317">
                  <c:v>0.29099999999999998</c:v>
                </c:pt>
                <c:pt idx="318">
                  <c:v>0.2994</c:v>
                </c:pt>
                <c:pt idx="319">
                  <c:v>0.30769999999999997</c:v>
                </c:pt>
                <c:pt idx="320">
                  <c:v>0.31640000000000001</c:v>
                </c:pt>
                <c:pt idx="321">
                  <c:v>0.32519999999999999</c:v>
                </c:pt>
                <c:pt idx="322">
                  <c:v>0.33429999999999999</c:v>
                </c:pt>
                <c:pt idx="323">
                  <c:v>0.34289999999999998</c:v>
                </c:pt>
                <c:pt idx="324">
                  <c:v>0.35210000000000002</c:v>
                </c:pt>
                <c:pt idx="325">
                  <c:v>0.36120000000000002</c:v>
                </c:pt>
                <c:pt idx="326">
                  <c:v>0.37009999999999998</c:v>
                </c:pt>
                <c:pt idx="327">
                  <c:v>0.37930000000000003</c:v>
                </c:pt>
                <c:pt idx="328">
                  <c:v>0.38829999999999998</c:v>
                </c:pt>
                <c:pt idx="329">
                  <c:v>0.39739999999999998</c:v>
                </c:pt>
                <c:pt idx="330">
                  <c:v>0.40620000000000001</c:v>
                </c:pt>
                <c:pt idx="331">
                  <c:v>0.41499999999999998</c:v>
                </c:pt>
                <c:pt idx="332">
                  <c:v>0.42349999999999999</c:v>
                </c:pt>
                <c:pt idx="333">
                  <c:v>0.43159999999999998</c:v>
                </c:pt>
                <c:pt idx="334">
                  <c:v>0.43990000000000001</c:v>
                </c:pt>
                <c:pt idx="335">
                  <c:v>0.4476</c:v>
                </c:pt>
                <c:pt idx="336">
                  <c:v>0.45529999999999998</c:v>
                </c:pt>
                <c:pt idx="337">
                  <c:v>0.46210000000000001</c:v>
                </c:pt>
                <c:pt idx="338">
                  <c:v>0.46879999999999999</c:v>
                </c:pt>
                <c:pt idx="339">
                  <c:v>0.47470000000000001</c:v>
                </c:pt>
                <c:pt idx="340">
                  <c:v>0.48070000000000002</c:v>
                </c:pt>
                <c:pt idx="341">
                  <c:v>0.48580000000000001</c:v>
                </c:pt>
                <c:pt idx="342">
                  <c:v>0.49049999999999999</c:v>
                </c:pt>
                <c:pt idx="343">
                  <c:v>0.49490000000000001</c:v>
                </c:pt>
                <c:pt idx="344">
                  <c:v>0.49869999999999998</c:v>
                </c:pt>
                <c:pt idx="345">
                  <c:v>0.50209999999999999</c:v>
                </c:pt>
                <c:pt idx="346">
                  <c:v>0.50519999999999998</c:v>
                </c:pt>
                <c:pt idx="347">
                  <c:v>0.50790000000000002</c:v>
                </c:pt>
                <c:pt idx="348">
                  <c:v>0.51019999999999999</c:v>
                </c:pt>
                <c:pt idx="349">
                  <c:v>0.51229999999999998</c:v>
                </c:pt>
                <c:pt idx="350">
                  <c:v>0.51439999999999997</c:v>
                </c:pt>
                <c:pt idx="351">
                  <c:v>0.51619999999999999</c:v>
                </c:pt>
                <c:pt idx="352">
                  <c:v>0.51800000000000002</c:v>
                </c:pt>
                <c:pt idx="353">
                  <c:v>0.52</c:v>
                </c:pt>
                <c:pt idx="354">
                  <c:v>0.52200000000000002</c:v>
                </c:pt>
                <c:pt idx="355">
                  <c:v>0.52429999999999999</c:v>
                </c:pt>
                <c:pt idx="356">
                  <c:v>0.52680000000000005</c:v>
                </c:pt>
                <c:pt idx="357">
                  <c:v>0.52990000000000004</c:v>
                </c:pt>
                <c:pt idx="358">
                  <c:v>0.53320000000000001</c:v>
                </c:pt>
                <c:pt idx="359">
                  <c:v>0.53720000000000001</c:v>
                </c:pt>
                <c:pt idx="360">
                  <c:v>0.54169999999999996</c:v>
                </c:pt>
                <c:pt idx="361">
                  <c:v>0.54710000000000003</c:v>
                </c:pt>
                <c:pt idx="362">
                  <c:v>0.55289999999999995</c:v>
                </c:pt>
                <c:pt idx="363">
                  <c:v>0.55979999999999996</c:v>
                </c:pt>
                <c:pt idx="364">
                  <c:v>0.5675</c:v>
                </c:pt>
                <c:pt idx="365">
                  <c:v>0.57609999999999995</c:v>
                </c:pt>
                <c:pt idx="366">
                  <c:v>0.5857</c:v>
                </c:pt>
                <c:pt idx="367">
                  <c:v>0.59609999999999996</c:v>
                </c:pt>
                <c:pt idx="368">
                  <c:v>0.60750000000000004</c:v>
                </c:pt>
                <c:pt idx="369">
                  <c:v>0.61970000000000003</c:v>
                </c:pt>
                <c:pt idx="370">
                  <c:v>0.63280000000000003</c:v>
                </c:pt>
                <c:pt idx="371">
                  <c:v>0.64670000000000005</c:v>
                </c:pt>
                <c:pt idx="372">
                  <c:v>0.66149999999999998</c:v>
                </c:pt>
                <c:pt idx="373">
                  <c:v>0.67710000000000004</c:v>
                </c:pt>
                <c:pt idx="374">
                  <c:v>0.69330000000000003</c:v>
                </c:pt>
                <c:pt idx="375">
                  <c:v>0.71060000000000001</c:v>
                </c:pt>
                <c:pt idx="376">
                  <c:v>0.72789999999999999</c:v>
                </c:pt>
                <c:pt idx="377">
                  <c:v>0.74609999999999999</c:v>
                </c:pt>
                <c:pt idx="378">
                  <c:v>0.76400000000000001</c:v>
                </c:pt>
                <c:pt idx="379">
                  <c:v>0.7833</c:v>
                </c:pt>
                <c:pt idx="380">
                  <c:v>0.8014</c:v>
                </c:pt>
                <c:pt idx="381">
                  <c:v>0.82040000000000002</c:v>
                </c:pt>
                <c:pt idx="382">
                  <c:v>0.83940000000000003</c:v>
                </c:pt>
                <c:pt idx="383">
                  <c:v>0.8579</c:v>
                </c:pt>
                <c:pt idx="384">
                  <c:v>0.87690000000000001</c:v>
                </c:pt>
                <c:pt idx="385">
                  <c:v>0.89249999999999996</c:v>
                </c:pt>
                <c:pt idx="386">
                  <c:v>0.90890000000000004</c:v>
                </c:pt>
                <c:pt idx="387">
                  <c:v>0.92500000000000004</c:v>
                </c:pt>
                <c:pt idx="388">
                  <c:v>0.93989999999999996</c:v>
                </c:pt>
                <c:pt idx="389">
                  <c:v>0.95309999999999995</c:v>
                </c:pt>
                <c:pt idx="390">
                  <c:v>0.96540000000000004</c:v>
                </c:pt>
                <c:pt idx="391">
                  <c:v>0.97589999999999999</c:v>
                </c:pt>
                <c:pt idx="392">
                  <c:v>0.9849</c:v>
                </c:pt>
                <c:pt idx="393">
                  <c:v>0.99170000000000003</c:v>
                </c:pt>
                <c:pt idx="394">
                  <c:v>0.99670000000000003</c:v>
                </c:pt>
                <c:pt idx="395">
                  <c:v>0.99950000000000006</c:v>
                </c:pt>
                <c:pt idx="396">
                  <c:v>1</c:v>
                </c:pt>
                <c:pt idx="397">
                  <c:v>0.99819999999999998</c:v>
                </c:pt>
                <c:pt idx="398">
                  <c:v>0.99380000000000002</c:v>
                </c:pt>
                <c:pt idx="399">
                  <c:v>0.98680000000000001</c:v>
                </c:pt>
                <c:pt idx="400">
                  <c:v>0.97740000000000005</c:v>
                </c:pt>
                <c:pt idx="401">
                  <c:v>0.96540000000000004</c:v>
                </c:pt>
                <c:pt idx="402">
                  <c:v>0.95120000000000005</c:v>
                </c:pt>
                <c:pt idx="403">
                  <c:v>0.93400000000000005</c:v>
                </c:pt>
                <c:pt idx="404">
                  <c:v>0.9153</c:v>
                </c:pt>
                <c:pt idx="405">
                  <c:v>0.89359999999999995</c:v>
                </c:pt>
                <c:pt idx="406">
                  <c:v>0.87039999999999995</c:v>
                </c:pt>
                <c:pt idx="407">
                  <c:v>0.84530000000000005</c:v>
                </c:pt>
                <c:pt idx="408">
                  <c:v>0.81879999999999997</c:v>
                </c:pt>
                <c:pt idx="409">
                  <c:v>0.79100000000000004</c:v>
                </c:pt>
                <c:pt idx="410">
                  <c:v>0.76129999999999998</c:v>
                </c:pt>
                <c:pt idx="411">
                  <c:v>0.73170000000000002</c:v>
                </c:pt>
                <c:pt idx="412">
                  <c:v>0.70030000000000003</c:v>
                </c:pt>
                <c:pt idx="413">
                  <c:v>0.66910000000000003</c:v>
                </c:pt>
                <c:pt idx="414">
                  <c:v>0.63660000000000005</c:v>
                </c:pt>
                <c:pt idx="415">
                  <c:v>0.60489999999999999</c:v>
                </c:pt>
                <c:pt idx="416">
                  <c:v>0.57279999999999998</c:v>
                </c:pt>
                <c:pt idx="417">
                  <c:v>0.5413</c:v>
                </c:pt>
                <c:pt idx="418">
                  <c:v>0.51019999999999999</c:v>
                </c:pt>
                <c:pt idx="419">
                  <c:v>0.48010000000000003</c:v>
                </c:pt>
                <c:pt idx="420">
                  <c:v>0.45040000000000002</c:v>
                </c:pt>
                <c:pt idx="421">
                  <c:v>0.42159999999999997</c:v>
                </c:pt>
                <c:pt idx="422">
                  <c:v>0.39479999999999998</c:v>
                </c:pt>
                <c:pt idx="423">
                  <c:v>0.36809999999999998</c:v>
                </c:pt>
                <c:pt idx="424">
                  <c:v>0.34250000000000003</c:v>
                </c:pt>
                <c:pt idx="425">
                  <c:v>0.3175</c:v>
                </c:pt>
                <c:pt idx="426">
                  <c:v>0.29480000000000001</c:v>
                </c:pt>
                <c:pt idx="427">
                  <c:v>0.27279999999999999</c:v>
                </c:pt>
                <c:pt idx="428">
                  <c:v>0.25269999999999998</c:v>
                </c:pt>
                <c:pt idx="429">
                  <c:v>0.2331</c:v>
                </c:pt>
                <c:pt idx="430">
                  <c:v>0.2155</c:v>
                </c:pt>
                <c:pt idx="431">
                  <c:v>0.19869999999999999</c:v>
                </c:pt>
                <c:pt idx="432">
                  <c:v>0.18340000000000001</c:v>
                </c:pt>
                <c:pt idx="433">
                  <c:v>0.1691</c:v>
                </c:pt>
                <c:pt idx="434">
                  <c:v>0.156</c:v>
                </c:pt>
                <c:pt idx="435">
                  <c:v>0.14380000000000001</c:v>
                </c:pt>
                <c:pt idx="436">
                  <c:v>0.13270000000000001</c:v>
                </c:pt>
                <c:pt idx="437">
                  <c:v>0.1225</c:v>
                </c:pt>
                <c:pt idx="438">
                  <c:v>0.11310000000000001</c:v>
                </c:pt>
                <c:pt idx="439">
                  <c:v>0.1046</c:v>
                </c:pt>
                <c:pt idx="440">
                  <c:v>9.6600000000000005E-2</c:v>
                </c:pt>
                <c:pt idx="441">
                  <c:v>8.9300000000000004E-2</c:v>
                </c:pt>
                <c:pt idx="442">
                  <c:v>8.2500000000000004E-2</c:v>
                </c:pt>
                <c:pt idx="443">
                  <c:v>7.6300000000000007E-2</c:v>
                </c:pt>
                <c:pt idx="444">
                  <c:v>7.0699999999999999E-2</c:v>
                </c:pt>
                <c:pt idx="445">
                  <c:v>6.5299999999999997E-2</c:v>
                </c:pt>
                <c:pt idx="446">
                  <c:v>6.08E-2</c:v>
                </c:pt>
                <c:pt idx="447">
                  <c:v>5.6099999999999997E-2</c:v>
                </c:pt>
                <c:pt idx="448">
                  <c:v>5.2200000000000003E-2</c:v>
                </c:pt>
                <c:pt idx="449">
                  <c:v>4.8500000000000001E-2</c:v>
                </c:pt>
                <c:pt idx="450">
                  <c:v>4.5100000000000001E-2</c:v>
                </c:pt>
                <c:pt idx="451">
                  <c:v>4.1799999999999997E-2</c:v>
                </c:pt>
                <c:pt idx="452">
                  <c:v>3.8899999999999997E-2</c:v>
                </c:pt>
                <c:pt idx="453">
                  <c:v>3.6400000000000002E-2</c:v>
                </c:pt>
                <c:pt idx="454">
                  <c:v>3.3799999999999997E-2</c:v>
                </c:pt>
                <c:pt idx="455">
                  <c:v>3.1399999999999997E-2</c:v>
                </c:pt>
                <c:pt idx="456">
                  <c:v>2.92E-2</c:v>
                </c:pt>
                <c:pt idx="457">
                  <c:v>2.7199999999999998E-2</c:v>
                </c:pt>
                <c:pt idx="458">
                  <c:v>2.53E-2</c:v>
                </c:pt>
                <c:pt idx="459">
                  <c:v>2.3699999999999999E-2</c:v>
                </c:pt>
                <c:pt idx="460">
                  <c:v>2.2100000000000002E-2</c:v>
                </c:pt>
                <c:pt idx="461">
                  <c:v>2.0500000000000001E-2</c:v>
                </c:pt>
                <c:pt idx="462">
                  <c:v>1.9199999999999998E-2</c:v>
                </c:pt>
                <c:pt idx="463">
                  <c:v>1.7999999999999999E-2</c:v>
                </c:pt>
                <c:pt idx="464">
                  <c:v>1.67E-2</c:v>
                </c:pt>
                <c:pt idx="465">
                  <c:v>1.5900000000000001E-2</c:v>
                </c:pt>
                <c:pt idx="466">
                  <c:v>1.47E-2</c:v>
                </c:pt>
                <c:pt idx="467">
                  <c:v>1.3899999999999999E-2</c:v>
                </c:pt>
                <c:pt idx="468">
                  <c:v>1.2999999999999999E-2</c:v>
                </c:pt>
                <c:pt idx="469">
                  <c:v>1.24E-2</c:v>
                </c:pt>
                <c:pt idx="470">
                  <c:v>1.1599999999999999E-2</c:v>
                </c:pt>
                <c:pt idx="471">
                  <c:v>1.0800000000000001E-2</c:v>
                </c:pt>
                <c:pt idx="472">
                  <c:v>1.03E-2</c:v>
                </c:pt>
                <c:pt idx="473">
                  <c:v>9.7000000000000003E-3</c:v>
                </c:pt>
                <c:pt idx="474">
                  <c:v>8.9999999999999993E-3</c:v>
                </c:pt>
                <c:pt idx="475">
                  <c:v>8.5000000000000006E-3</c:v>
                </c:pt>
                <c:pt idx="476">
                  <c:v>8.0999999999999996E-3</c:v>
                </c:pt>
                <c:pt idx="477">
                  <c:v>7.7999999999999996E-3</c:v>
                </c:pt>
                <c:pt idx="478">
                  <c:v>7.1999999999999998E-3</c:v>
                </c:pt>
                <c:pt idx="479">
                  <c:v>7.1000000000000004E-3</c:v>
                </c:pt>
                <c:pt idx="480">
                  <c:v>6.6E-3</c:v>
                </c:pt>
                <c:pt idx="481">
                  <c:v>6.4999999999999997E-3</c:v>
                </c:pt>
                <c:pt idx="482">
                  <c:v>6.1999999999999998E-3</c:v>
                </c:pt>
                <c:pt idx="483">
                  <c:v>5.8999999999999999E-3</c:v>
                </c:pt>
                <c:pt idx="484">
                  <c:v>5.5999999999999999E-3</c:v>
                </c:pt>
                <c:pt idx="485">
                  <c:v>5.5999999999999999E-3</c:v>
                </c:pt>
                <c:pt idx="486">
                  <c:v>5.3E-3</c:v>
                </c:pt>
                <c:pt idx="487">
                  <c:v>5.1000000000000004E-3</c:v>
                </c:pt>
                <c:pt idx="488">
                  <c:v>4.8999999999999998E-3</c:v>
                </c:pt>
                <c:pt idx="489">
                  <c:v>4.7999999999999996E-3</c:v>
                </c:pt>
                <c:pt idx="490">
                  <c:v>4.5999999999999999E-3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excitation!$AA$1</c:f>
              <c:strCache>
                <c:ptCount val="1"/>
                <c:pt idx="0">
                  <c:v>Cy7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excitation!$AA$2:$AA$577</c:f>
              <c:numCache>
                <c:formatCode>General</c:formatCode>
                <c:ptCount val="576"/>
                <c:pt idx="200">
                  <c:v>2.2499999999999999E-2</c:v>
                </c:pt>
                <c:pt idx="201">
                  <c:v>2.2499999999999999E-2</c:v>
                </c:pt>
                <c:pt idx="202">
                  <c:v>2.2499999999999999E-2</c:v>
                </c:pt>
                <c:pt idx="203">
                  <c:v>2.2499999999999999E-2</c:v>
                </c:pt>
                <c:pt idx="204">
                  <c:v>2.2499999999999999E-2</c:v>
                </c:pt>
                <c:pt idx="205">
                  <c:v>2.2499999999999999E-2</c:v>
                </c:pt>
                <c:pt idx="206">
                  <c:v>2.2499999999999999E-2</c:v>
                </c:pt>
                <c:pt idx="207">
                  <c:v>2.2499999999999999E-2</c:v>
                </c:pt>
                <c:pt idx="208">
                  <c:v>2.2499999999999999E-2</c:v>
                </c:pt>
                <c:pt idx="209">
                  <c:v>2.2499999999999999E-2</c:v>
                </c:pt>
                <c:pt idx="210">
                  <c:v>2.2499999999999999E-2</c:v>
                </c:pt>
                <c:pt idx="211">
                  <c:v>2.2499999999999999E-2</c:v>
                </c:pt>
                <c:pt idx="212">
                  <c:v>2.2499999999999999E-2</c:v>
                </c:pt>
                <c:pt idx="213">
                  <c:v>2.2499999999999999E-2</c:v>
                </c:pt>
                <c:pt idx="214">
                  <c:v>2.6599999999999999E-2</c:v>
                </c:pt>
                <c:pt idx="215">
                  <c:v>2.6599999999999999E-2</c:v>
                </c:pt>
                <c:pt idx="216">
                  <c:v>2.6599999999999999E-2</c:v>
                </c:pt>
                <c:pt idx="217">
                  <c:v>2.6599999999999999E-2</c:v>
                </c:pt>
                <c:pt idx="218">
                  <c:v>2.6599999999999999E-2</c:v>
                </c:pt>
                <c:pt idx="219">
                  <c:v>2.6700000000000002E-2</c:v>
                </c:pt>
                <c:pt idx="220">
                  <c:v>2.6700000000000002E-2</c:v>
                </c:pt>
                <c:pt idx="221">
                  <c:v>2.6700000000000002E-2</c:v>
                </c:pt>
                <c:pt idx="222">
                  <c:v>2.6700000000000002E-2</c:v>
                </c:pt>
                <c:pt idx="223">
                  <c:v>2.6700000000000002E-2</c:v>
                </c:pt>
                <c:pt idx="224">
                  <c:v>2.6700000000000002E-2</c:v>
                </c:pt>
                <c:pt idx="225">
                  <c:v>2.87E-2</c:v>
                </c:pt>
                <c:pt idx="226">
                  <c:v>2.87E-2</c:v>
                </c:pt>
                <c:pt idx="227">
                  <c:v>2.87E-2</c:v>
                </c:pt>
                <c:pt idx="228">
                  <c:v>2.87E-2</c:v>
                </c:pt>
                <c:pt idx="229">
                  <c:v>2.87E-2</c:v>
                </c:pt>
                <c:pt idx="230">
                  <c:v>2.8799999999999999E-2</c:v>
                </c:pt>
                <c:pt idx="231">
                  <c:v>2.8799999999999999E-2</c:v>
                </c:pt>
                <c:pt idx="232">
                  <c:v>2.8799999999999999E-2</c:v>
                </c:pt>
                <c:pt idx="233">
                  <c:v>2.8799999999999999E-2</c:v>
                </c:pt>
                <c:pt idx="234">
                  <c:v>2.8799999999999999E-2</c:v>
                </c:pt>
                <c:pt idx="235">
                  <c:v>3.2899999999999999E-2</c:v>
                </c:pt>
                <c:pt idx="236">
                  <c:v>3.2899999999999999E-2</c:v>
                </c:pt>
                <c:pt idx="237">
                  <c:v>3.2899999999999999E-2</c:v>
                </c:pt>
                <c:pt idx="238">
                  <c:v>3.2899999999999999E-2</c:v>
                </c:pt>
                <c:pt idx="239">
                  <c:v>3.2899999999999999E-2</c:v>
                </c:pt>
                <c:pt idx="240">
                  <c:v>3.2899999999999999E-2</c:v>
                </c:pt>
                <c:pt idx="241">
                  <c:v>3.2899999999999999E-2</c:v>
                </c:pt>
                <c:pt idx="242">
                  <c:v>3.6999999999999998E-2</c:v>
                </c:pt>
                <c:pt idx="243">
                  <c:v>3.6999999999999998E-2</c:v>
                </c:pt>
                <c:pt idx="244">
                  <c:v>3.6999999999999998E-2</c:v>
                </c:pt>
                <c:pt idx="245">
                  <c:v>3.6999999999999998E-2</c:v>
                </c:pt>
                <c:pt idx="246">
                  <c:v>3.6999999999999998E-2</c:v>
                </c:pt>
                <c:pt idx="247">
                  <c:v>3.6999999999999998E-2</c:v>
                </c:pt>
                <c:pt idx="248">
                  <c:v>3.6999999999999998E-2</c:v>
                </c:pt>
                <c:pt idx="249">
                  <c:v>3.6999999999999998E-2</c:v>
                </c:pt>
                <c:pt idx="250">
                  <c:v>3.9100000000000003E-2</c:v>
                </c:pt>
                <c:pt idx="251">
                  <c:v>3.9100000000000003E-2</c:v>
                </c:pt>
                <c:pt idx="252">
                  <c:v>3.9100000000000003E-2</c:v>
                </c:pt>
                <c:pt idx="253">
                  <c:v>3.9100000000000003E-2</c:v>
                </c:pt>
                <c:pt idx="254">
                  <c:v>4.3200000000000002E-2</c:v>
                </c:pt>
                <c:pt idx="255">
                  <c:v>4.3200000000000002E-2</c:v>
                </c:pt>
                <c:pt idx="256">
                  <c:v>4.3200000000000002E-2</c:v>
                </c:pt>
                <c:pt idx="257">
                  <c:v>4.3200000000000002E-2</c:v>
                </c:pt>
                <c:pt idx="258">
                  <c:v>4.3200000000000002E-2</c:v>
                </c:pt>
                <c:pt idx="259">
                  <c:v>4.3200000000000002E-2</c:v>
                </c:pt>
                <c:pt idx="260">
                  <c:v>4.7300000000000002E-2</c:v>
                </c:pt>
                <c:pt idx="261">
                  <c:v>4.7300000000000002E-2</c:v>
                </c:pt>
                <c:pt idx="262">
                  <c:v>4.7300000000000002E-2</c:v>
                </c:pt>
                <c:pt idx="263">
                  <c:v>4.7300000000000002E-2</c:v>
                </c:pt>
                <c:pt idx="264">
                  <c:v>4.7300000000000002E-2</c:v>
                </c:pt>
                <c:pt idx="265">
                  <c:v>4.9399999999999999E-2</c:v>
                </c:pt>
                <c:pt idx="266">
                  <c:v>4.9399999999999999E-2</c:v>
                </c:pt>
                <c:pt idx="267">
                  <c:v>4.9399999999999999E-2</c:v>
                </c:pt>
                <c:pt idx="268">
                  <c:v>4.9399999999999999E-2</c:v>
                </c:pt>
                <c:pt idx="269">
                  <c:v>4.9399999999999999E-2</c:v>
                </c:pt>
                <c:pt idx="270">
                  <c:v>5.3499999999999999E-2</c:v>
                </c:pt>
                <c:pt idx="271">
                  <c:v>5.3499999999999999E-2</c:v>
                </c:pt>
                <c:pt idx="272">
                  <c:v>5.3499999999999999E-2</c:v>
                </c:pt>
                <c:pt idx="273">
                  <c:v>5.3499999999999999E-2</c:v>
                </c:pt>
                <c:pt idx="274">
                  <c:v>5.3499999999999999E-2</c:v>
                </c:pt>
                <c:pt idx="275">
                  <c:v>5.7599999999999998E-2</c:v>
                </c:pt>
                <c:pt idx="276">
                  <c:v>5.7599999999999998E-2</c:v>
                </c:pt>
                <c:pt idx="277">
                  <c:v>5.7599999999999998E-2</c:v>
                </c:pt>
                <c:pt idx="278">
                  <c:v>5.7599999999999998E-2</c:v>
                </c:pt>
                <c:pt idx="279">
                  <c:v>6.1699999999999998E-2</c:v>
                </c:pt>
                <c:pt idx="280">
                  <c:v>6.1699999999999998E-2</c:v>
                </c:pt>
                <c:pt idx="281">
                  <c:v>6.3799999999999996E-2</c:v>
                </c:pt>
                <c:pt idx="282">
                  <c:v>6.3799999999999996E-2</c:v>
                </c:pt>
                <c:pt idx="283">
                  <c:v>6.3799999999999996E-2</c:v>
                </c:pt>
                <c:pt idx="284">
                  <c:v>6.7900000000000002E-2</c:v>
                </c:pt>
                <c:pt idx="285">
                  <c:v>6.7900000000000002E-2</c:v>
                </c:pt>
                <c:pt idx="286">
                  <c:v>6.7900000000000002E-2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7.3999999999999996E-2</c:v>
                </c:pt>
                <c:pt idx="290">
                  <c:v>7.3999999999999996E-2</c:v>
                </c:pt>
                <c:pt idx="291">
                  <c:v>7.3999999999999996E-2</c:v>
                </c:pt>
                <c:pt idx="292">
                  <c:v>7.8100000000000003E-2</c:v>
                </c:pt>
                <c:pt idx="293">
                  <c:v>7.8100000000000003E-2</c:v>
                </c:pt>
                <c:pt idx="294">
                  <c:v>7.8100000000000003E-2</c:v>
                </c:pt>
                <c:pt idx="295">
                  <c:v>8.2199999999999995E-2</c:v>
                </c:pt>
                <c:pt idx="296">
                  <c:v>8.2199999999999995E-2</c:v>
                </c:pt>
                <c:pt idx="297">
                  <c:v>8.43E-2</c:v>
                </c:pt>
                <c:pt idx="298">
                  <c:v>8.43E-2</c:v>
                </c:pt>
                <c:pt idx="299">
                  <c:v>8.43E-2</c:v>
                </c:pt>
                <c:pt idx="300">
                  <c:v>8.8400000000000006E-2</c:v>
                </c:pt>
                <c:pt idx="301">
                  <c:v>8.8400000000000006E-2</c:v>
                </c:pt>
                <c:pt idx="302">
                  <c:v>9.2499999999999999E-2</c:v>
                </c:pt>
                <c:pt idx="303">
                  <c:v>9.2499999999999999E-2</c:v>
                </c:pt>
                <c:pt idx="304">
                  <c:v>9.6600000000000005E-2</c:v>
                </c:pt>
                <c:pt idx="305">
                  <c:v>9.8599999999999993E-2</c:v>
                </c:pt>
                <c:pt idx="306">
                  <c:v>0.1027</c:v>
                </c:pt>
                <c:pt idx="307">
                  <c:v>0.1027</c:v>
                </c:pt>
                <c:pt idx="308">
                  <c:v>0.1027</c:v>
                </c:pt>
                <c:pt idx="309">
                  <c:v>0.10680000000000001</c:v>
                </c:pt>
                <c:pt idx="310">
                  <c:v>0.1089</c:v>
                </c:pt>
                <c:pt idx="311">
                  <c:v>0.1089</c:v>
                </c:pt>
                <c:pt idx="312">
                  <c:v>0.113</c:v>
                </c:pt>
                <c:pt idx="313">
                  <c:v>0.113</c:v>
                </c:pt>
                <c:pt idx="314">
                  <c:v>0.11700000000000001</c:v>
                </c:pt>
                <c:pt idx="315">
                  <c:v>0.1191</c:v>
                </c:pt>
                <c:pt idx="316">
                  <c:v>0.1191</c:v>
                </c:pt>
                <c:pt idx="317">
                  <c:v>0.1232</c:v>
                </c:pt>
                <c:pt idx="318">
                  <c:v>0.1273</c:v>
                </c:pt>
                <c:pt idx="319">
                  <c:v>0.1273</c:v>
                </c:pt>
                <c:pt idx="320">
                  <c:v>0.13139999999999999</c:v>
                </c:pt>
                <c:pt idx="321">
                  <c:v>0.13139999999999999</c:v>
                </c:pt>
                <c:pt idx="322">
                  <c:v>0.13339999999999999</c:v>
                </c:pt>
                <c:pt idx="323">
                  <c:v>0.13750000000000001</c:v>
                </c:pt>
                <c:pt idx="324">
                  <c:v>0.13750000000000001</c:v>
                </c:pt>
                <c:pt idx="325">
                  <c:v>0.1416</c:v>
                </c:pt>
                <c:pt idx="326">
                  <c:v>0.1416</c:v>
                </c:pt>
                <c:pt idx="327">
                  <c:v>0.14369999999999999</c:v>
                </c:pt>
                <c:pt idx="328">
                  <c:v>0.14779999999999999</c:v>
                </c:pt>
                <c:pt idx="329">
                  <c:v>0.14779999999999999</c:v>
                </c:pt>
                <c:pt idx="330">
                  <c:v>0.15190000000000001</c:v>
                </c:pt>
                <c:pt idx="331">
                  <c:v>0.15390000000000001</c:v>
                </c:pt>
                <c:pt idx="332">
                  <c:v>0.15390000000000001</c:v>
                </c:pt>
                <c:pt idx="333">
                  <c:v>0.158</c:v>
                </c:pt>
                <c:pt idx="334">
                  <c:v>0.158</c:v>
                </c:pt>
                <c:pt idx="335">
                  <c:v>0.16209999999999999</c:v>
                </c:pt>
                <c:pt idx="336">
                  <c:v>0.16619999999999999</c:v>
                </c:pt>
                <c:pt idx="337">
                  <c:v>0.16819999999999999</c:v>
                </c:pt>
                <c:pt idx="338">
                  <c:v>0.17230000000000001</c:v>
                </c:pt>
                <c:pt idx="339">
                  <c:v>0.17230000000000001</c:v>
                </c:pt>
                <c:pt idx="340">
                  <c:v>0.1764</c:v>
                </c:pt>
                <c:pt idx="341">
                  <c:v>0.17849999999999999</c:v>
                </c:pt>
                <c:pt idx="342">
                  <c:v>0.18260000000000001</c:v>
                </c:pt>
                <c:pt idx="343">
                  <c:v>0.18659999999999999</c:v>
                </c:pt>
                <c:pt idx="344">
                  <c:v>0.18870000000000001</c:v>
                </c:pt>
                <c:pt idx="345">
                  <c:v>0.1928</c:v>
                </c:pt>
                <c:pt idx="346">
                  <c:v>0.19689999999999999</c:v>
                </c:pt>
                <c:pt idx="347">
                  <c:v>0.20100000000000001</c:v>
                </c:pt>
                <c:pt idx="348">
                  <c:v>0.20710000000000001</c:v>
                </c:pt>
                <c:pt idx="349">
                  <c:v>0.2112</c:v>
                </c:pt>
                <c:pt idx="350">
                  <c:v>0.2132</c:v>
                </c:pt>
                <c:pt idx="351">
                  <c:v>0.21729999999999999</c:v>
                </c:pt>
                <c:pt idx="352">
                  <c:v>0.2235</c:v>
                </c:pt>
                <c:pt idx="353">
                  <c:v>0.22750000000000001</c:v>
                </c:pt>
                <c:pt idx="354">
                  <c:v>0.2316</c:v>
                </c:pt>
                <c:pt idx="355">
                  <c:v>0.23569999999999999</c:v>
                </c:pt>
                <c:pt idx="356">
                  <c:v>0.24590000000000001</c:v>
                </c:pt>
                <c:pt idx="357">
                  <c:v>0.248</c:v>
                </c:pt>
                <c:pt idx="358">
                  <c:v>0.25819999999999999</c:v>
                </c:pt>
                <c:pt idx="359">
                  <c:v>0.25819999999999999</c:v>
                </c:pt>
                <c:pt idx="360">
                  <c:v>0.26640000000000003</c:v>
                </c:pt>
                <c:pt idx="361">
                  <c:v>0.27050000000000002</c:v>
                </c:pt>
                <c:pt idx="362">
                  <c:v>0.27660000000000001</c:v>
                </c:pt>
                <c:pt idx="363">
                  <c:v>0.28070000000000001</c:v>
                </c:pt>
                <c:pt idx="364">
                  <c:v>0.2868</c:v>
                </c:pt>
                <c:pt idx="365">
                  <c:v>0.29299999999999998</c:v>
                </c:pt>
                <c:pt idx="366">
                  <c:v>0.29699999999999999</c:v>
                </c:pt>
                <c:pt idx="367">
                  <c:v>0.30109999999999998</c:v>
                </c:pt>
                <c:pt idx="368">
                  <c:v>0.31140000000000001</c:v>
                </c:pt>
                <c:pt idx="369">
                  <c:v>0.31540000000000001</c:v>
                </c:pt>
                <c:pt idx="370">
                  <c:v>0.3216</c:v>
                </c:pt>
                <c:pt idx="371">
                  <c:v>0.32569999999999999</c:v>
                </c:pt>
                <c:pt idx="372">
                  <c:v>0.33179999999999998</c:v>
                </c:pt>
                <c:pt idx="373">
                  <c:v>0.33589999999999998</c:v>
                </c:pt>
                <c:pt idx="374">
                  <c:v>0.34</c:v>
                </c:pt>
                <c:pt idx="375">
                  <c:v>0.34610000000000002</c:v>
                </c:pt>
                <c:pt idx="376">
                  <c:v>0.35020000000000001</c:v>
                </c:pt>
                <c:pt idx="377">
                  <c:v>0.35020000000000001</c:v>
                </c:pt>
                <c:pt idx="378">
                  <c:v>0.35630000000000001</c:v>
                </c:pt>
                <c:pt idx="379">
                  <c:v>0.3604</c:v>
                </c:pt>
                <c:pt idx="380">
                  <c:v>0.36249999999999999</c:v>
                </c:pt>
                <c:pt idx="381">
                  <c:v>0.36659999999999998</c:v>
                </c:pt>
                <c:pt idx="382">
                  <c:v>0.37059999999999998</c:v>
                </c:pt>
                <c:pt idx="383">
                  <c:v>0.37469999999999998</c:v>
                </c:pt>
                <c:pt idx="384">
                  <c:v>0.37469999999999998</c:v>
                </c:pt>
                <c:pt idx="385">
                  <c:v>0.37680000000000002</c:v>
                </c:pt>
                <c:pt idx="386">
                  <c:v>0.37680000000000002</c:v>
                </c:pt>
                <c:pt idx="387">
                  <c:v>0.38090000000000002</c:v>
                </c:pt>
                <c:pt idx="388">
                  <c:v>0.38500000000000001</c:v>
                </c:pt>
                <c:pt idx="389">
                  <c:v>0.38500000000000001</c:v>
                </c:pt>
                <c:pt idx="390">
                  <c:v>0.38500000000000001</c:v>
                </c:pt>
                <c:pt idx="391">
                  <c:v>0.38700000000000001</c:v>
                </c:pt>
                <c:pt idx="392">
                  <c:v>0.38700000000000001</c:v>
                </c:pt>
                <c:pt idx="393">
                  <c:v>0.3871</c:v>
                </c:pt>
                <c:pt idx="394">
                  <c:v>0.3911</c:v>
                </c:pt>
                <c:pt idx="395">
                  <c:v>0.3911</c:v>
                </c:pt>
                <c:pt idx="396">
                  <c:v>0.39119999999999999</c:v>
                </c:pt>
                <c:pt idx="397">
                  <c:v>0.3952</c:v>
                </c:pt>
                <c:pt idx="398">
                  <c:v>0.39729999999999999</c:v>
                </c:pt>
                <c:pt idx="399">
                  <c:v>0.39729999999999999</c:v>
                </c:pt>
                <c:pt idx="400">
                  <c:v>0.40139999999999998</c:v>
                </c:pt>
                <c:pt idx="401">
                  <c:v>0.40550000000000003</c:v>
                </c:pt>
                <c:pt idx="402">
                  <c:v>0.40960000000000002</c:v>
                </c:pt>
                <c:pt idx="403">
                  <c:v>0.41570000000000001</c:v>
                </c:pt>
                <c:pt idx="404">
                  <c:v>0.41980000000000001</c:v>
                </c:pt>
                <c:pt idx="405">
                  <c:v>0.4259</c:v>
                </c:pt>
                <c:pt idx="406">
                  <c:v>0.43</c:v>
                </c:pt>
                <c:pt idx="407">
                  <c:v>0.43</c:v>
                </c:pt>
                <c:pt idx="408">
                  <c:v>0.44640000000000002</c:v>
                </c:pt>
                <c:pt idx="409">
                  <c:v>0.45450000000000002</c:v>
                </c:pt>
                <c:pt idx="410">
                  <c:v>0.46679999999999999</c:v>
                </c:pt>
                <c:pt idx="411">
                  <c:v>0.47089999999999999</c:v>
                </c:pt>
                <c:pt idx="412">
                  <c:v>0.48110000000000003</c:v>
                </c:pt>
                <c:pt idx="413">
                  <c:v>0.49540000000000001</c:v>
                </c:pt>
                <c:pt idx="414">
                  <c:v>0.50560000000000005</c:v>
                </c:pt>
                <c:pt idx="415">
                  <c:v>0.51380000000000003</c:v>
                </c:pt>
                <c:pt idx="416">
                  <c:v>0.53420000000000001</c:v>
                </c:pt>
                <c:pt idx="417">
                  <c:v>0.55059999999999998</c:v>
                </c:pt>
                <c:pt idx="418">
                  <c:v>0.56489999999999996</c:v>
                </c:pt>
                <c:pt idx="419">
                  <c:v>0.58940000000000003</c:v>
                </c:pt>
                <c:pt idx="420">
                  <c:v>0.59960000000000002</c:v>
                </c:pt>
                <c:pt idx="421">
                  <c:v>0.61799999999999999</c:v>
                </c:pt>
                <c:pt idx="422">
                  <c:v>0.63429999999999997</c:v>
                </c:pt>
                <c:pt idx="423">
                  <c:v>0.65269999999999995</c:v>
                </c:pt>
                <c:pt idx="424">
                  <c:v>0.67310000000000003</c:v>
                </c:pt>
                <c:pt idx="425">
                  <c:v>0.69350000000000001</c:v>
                </c:pt>
                <c:pt idx="426">
                  <c:v>0.71399999999999997</c:v>
                </c:pt>
                <c:pt idx="427">
                  <c:v>0.73229999999999995</c:v>
                </c:pt>
                <c:pt idx="428">
                  <c:v>0.75280000000000002</c:v>
                </c:pt>
                <c:pt idx="429">
                  <c:v>0.7732</c:v>
                </c:pt>
                <c:pt idx="430">
                  <c:v>0.79359999999999997</c:v>
                </c:pt>
                <c:pt idx="431">
                  <c:v>0.81399999999999995</c:v>
                </c:pt>
                <c:pt idx="432">
                  <c:v>0.83240000000000003</c:v>
                </c:pt>
                <c:pt idx="433">
                  <c:v>0.8488</c:v>
                </c:pt>
                <c:pt idx="434">
                  <c:v>0.86719999999999997</c:v>
                </c:pt>
                <c:pt idx="435">
                  <c:v>0.88349999999999995</c:v>
                </c:pt>
                <c:pt idx="436">
                  <c:v>0.90190000000000003</c:v>
                </c:pt>
                <c:pt idx="437">
                  <c:v>0.91620000000000001</c:v>
                </c:pt>
                <c:pt idx="438">
                  <c:v>0.93049999999999999</c:v>
                </c:pt>
                <c:pt idx="439">
                  <c:v>0.94069999999999998</c:v>
                </c:pt>
                <c:pt idx="440">
                  <c:v>0.95089999999999997</c:v>
                </c:pt>
                <c:pt idx="441">
                  <c:v>0.96519999999999995</c:v>
                </c:pt>
                <c:pt idx="442">
                  <c:v>0.96730000000000005</c:v>
                </c:pt>
                <c:pt idx="443">
                  <c:v>0.97540000000000004</c:v>
                </c:pt>
                <c:pt idx="444">
                  <c:v>0.98160000000000003</c:v>
                </c:pt>
                <c:pt idx="445">
                  <c:v>0.98770000000000002</c:v>
                </c:pt>
                <c:pt idx="446">
                  <c:v>0.99180000000000001</c:v>
                </c:pt>
                <c:pt idx="447">
                  <c:v>0.99590000000000001</c:v>
                </c:pt>
                <c:pt idx="448">
                  <c:v>0.99590000000000001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0.99590000000000001</c:v>
                </c:pt>
                <c:pt idx="455">
                  <c:v>0.98770000000000002</c:v>
                </c:pt>
                <c:pt idx="456">
                  <c:v>0.98570000000000002</c:v>
                </c:pt>
                <c:pt idx="457">
                  <c:v>0.97760000000000002</c:v>
                </c:pt>
                <c:pt idx="458">
                  <c:v>0.95709999999999995</c:v>
                </c:pt>
                <c:pt idx="459">
                  <c:v>0.94279999999999997</c:v>
                </c:pt>
                <c:pt idx="460">
                  <c:v>0.91839999999999999</c:v>
                </c:pt>
                <c:pt idx="461">
                  <c:v>0.90820000000000001</c:v>
                </c:pt>
                <c:pt idx="462">
                  <c:v>0.88770000000000004</c:v>
                </c:pt>
                <c:pt idx="463">
                  <c:v>0.86729999999999996</c:v>
                </c:pt>
                <c:pt idx="464">
                  <c:v>0.84689999999999999</c:v>
                </c:pt>
                <c:pt idx="465">
                  <c:v>0.8367</c:v>
                </c:pt>
                <c:pt idx="466">
                  <c:v>0.79790000000000005</c:v>
                </c:pt>
                <c:pt idx="467">
                  <c:v>0.76929999999999998</c:v>
                </c:pt>
                <c:pt idx="468">
                  <c:v>0.74280000000000002</c:v>
                </c:pt>
                <c:pt idx="469">
                  <c:v>0.71419999999999995</c:v>
                </c:pt>
                <c:pt idx="470">
                  <c:v>0.69989999999999997</c:v>
                </c:pt>
                <c:pt idx="471">
                  <c:v>0.68359999999999999</c:v>
                </c:pt>
                <c:pt idx="472">
                  <c:v>0.62029999999999996</c:v>
                </c:pt>
                <c:pt idx="473">
                  <c:v>0.5897</c:v>
                </c:pt>
                <c:pt idx="474">
                  <c:v>0.55910000000000004</c:v>
                </c:pt>
                <c:pt idx="475">
                  <c:v>0.52639999999999998</c:v>
                </c:pt>
                <c:pt idx="476">
                  <c:v>0.49980000000000002</c:v>
                </c:pt>
                <c:pt idx="477">
                  <c:v>0.4672</c:v>
                </c:pt>
                <c:pt idx="478">
                  <c:v>0.44059999999999999</c:v>
                </c:pt>
                <c:pt idx="479">
                  <c:v>0.42630000000000001</c:v>
                </c:pt>
                <c:pt idx="480">
                  <c:v>0.38140000000000002</c:v>
                </c:pt>
                <c:pt idx="481">
                  <c:v>0.3569</c:v>
                </c:pt>
                <c:pt idx="482">
                  <c:v>0.33239999999999997</c:v>
                </c:pt>
                <c:pt idx="483">
                  <c:v>0.32219999999999999</c:v>
                </c:pt>
                <c:pt idx="484">
                  <c:v>0.30790000000000001</c:v>
                </c:pt>
                <c:pt idx="485">
                  <c:v>0.2671</c:v>
                </c:pt>
                <c:pt idx="486">
                  <c:v>0.2467</c:v>
                </c:pt>
                <c:pt idx="487">
                  <c:v>0.23649999999999999</c:v>
                </c:pt>
                <c:pt idx="488">
                  <c:v>0.2079</c:v>
                </c:pt>
                <c:pt idx="489">
                  <c:v>0.19359999999999999</c:v>
                </c:pt>
                <c:pt idx="490">
                  <c:v>0.17730000000000001</c:v>
                </c:pt>
                <c:pt idx="491">
                  <c:v>0.1671</c:v>
                </c:pt>
                <c:pt idx="492">
                  <c:v>0.15890000000000001</c:v>
                </c:pt>
                <c:pt idx="493">
                  <c:v>0.15279999999999999</c:v>
                </c:pt>
                <c:pt idx="494">
                  <c:v>0.1283</c:v>
                </c:pt>
                <c:pt idx="495">
                  <c:v>0.1201</c:v>
                </c:pt>
                <c:pt idx="496">
                  <c:v>0.1181</c:v>
                </c:pt>
                <c:pt idx="497">
                  <c:v>9.9699999999999997E-2</c:v>
                </c:pt>
                <c:pt idx="498">
                  <c:v>9.3600000000000003E-2</c:v>
                </c:pt>
                <c:pt idx="499">
                  <c:v>8.5500000000000007E-2</c:v>
                </c:pt>
                <c:pt idx="500">
                  <c:v>8.3400000000000002E-2</c:v>
                </c:pt>
                <c:pt idx="501">
                  <c:v>7.9299999999999995E-2</c:v>
                </c:pt>
                <c:pt idx="502">
                  <c:v>6.9099999999999995E-2</c:v>
                </c:pt>
                <c:pt idx="503">
                  <c:v>6.5100000000000005E-2</c:v>
                </c:pt>
                <c:pt idx="504">
                  <c:v>6.3E-2</c:v>
                </c:pt>
                <c:pt idx="505">
                  <c:v>6.3E-2</c:v>
                </c:pt>
                <c:pt idx="506">
                  <c:v>5.8999999999999997E-2</c:v>
                </c:pt>
                <c:pt idx="507">
                  <c:v>5.4899999999999997E-2</c:v>
                </c:pt>
                <c:pt idx="508">
                  <c:v>4.8800000000000003E-2</c:v>
                </c:pt>
                <c:pt idx="509">
                  <c:v>4.8800000000000003E-2</c:v>
                </c:pt>
                <c:pt idx="510">
                  <c:v>4.4699999999999997E-2</c:v>
                </c:pt>
                <c:pt idx="511">
                  <c:v>4.0599999999999997E-2</c:v>
                </c:pt>
                <c:pt idx="512">
                  <c:v>4.0599999999999997E-2</c:v>
                </c:pt>
                <c:pt idx="513">
                  <c:v>3.8600000000000002E-2</c:v>
                </c:pt>
                <c:pt idx="514">
                  <c:v>3.8600000000000002E-2</c:v>
                </c:pt>
                <c:pt idx="515">
                  <c:v>3.8600000000000002E-2</c:v>
                </c:pt>
                <c:pt idx="516">
                  <c:v>3.4500000000000003E-2</c:v>
                </c:pt>
                <c:pt idx="517">
                  <c:v>3.4500000000000003E-2</c:v>
                </c:pt>
                <c:pt idx="518">
                  <c:v>3.4500000000000003E-2</c:v>
                </c:pt>
                <c:pt idx="519">
                  <c:v>3.04E-2</c:v>
                </c:pt>
                <c:pt idx="520">
                  <c:v>3.04E-2</c:v>
                </c:pt>
                <c:pt idx="521">
                  <c:v>2.8400000000000002E-2</c:v>
                </c:pt>
                <c:pt idx="522">
                  <c:v>2.8400000000000002E-2</c:v>
                </c:pt>
                <c:pt idx="523">
                  <c:v>2.8400000000000002E-2</c:v>
                </c:pt>
                <c:pt idx="524">
                  <c:v>2.8400000000000002E-2</c:v>
                </c:pt>
                <c:pt idx="525">
                  <c:v>2.8400000000000002E-2</c:v>
                </c:pt>
                <c:pt idx="526">
                  <c:v>2.4400000000000002E-2</c:v>
                </c:pt>
                <c:pt idx="527">
                  <c:v>2.4400000000000002E-2</c:v>
                </c:pt>
                <c:pt idx="528">
                  <c:v>2.4400000000000002E-2</c:v>
                </c:pt>
                <c:pt idx="529">
                  <c:v>2.4400000000000002E-2</c:v>
                </c:pt>
                <c:pt idx="530">
                  <c:v>2.4400000000000002E-2</c:v>
                </c:pt>
                <c:pt idx="531">
                  <c:v>2.4400000000000002E-2</c:v>
                </c:pt>
                <c:pt idx="532">
                  <c:v>2.4400000000000002E-2</c:v>
                </c:pt>
                <c:pt idx="533">
                  <c:v>2.4400000000000002E-2</c:v>
                </c:pt>
                <c:pt idx="534">
                  <c:v>2.4400000000000002E-2</c:v>
                </c:pt>
                <c:pt idx="535">
                  <c:v>2.4400000000000002E-2</c:v>
                </c:pt>
                <c:pt idx="536">
                  <c:v>2.4400000000000002E-2</c:v>
                </c:pt>
                <c:pt idx="537">
                  <c:v>2.4400000000000002E-2</c:v>
                </c:pt>
                <c:pt idx="538">
                  <c:v>2.0299999999999999E-2</c:v>
                </c:pt>
                <c:pt idx="539">
                  <c:v>2.0299999999999999E-2</c:v>
                </c:pt>
                <c:pt idx="540">
                  <c:v>2.0400000000000001E-2</c:v>
                </c:pt>
                <c:pt idx="541">
                  <c:v>2.0400000000000001E-2</c:v>
                </c:pt>
                <c:pt idx="542">
                  <c:v>2.0400000000000001E-2</c:v>
                </c:pt>
                <c:pt idx="543">
                  <c:v>2.0400000000000001E-2</c:v>
                </c:pt>
                <c:pt idx="544">
                  <c:v>2.0400000000000001E-2</c:v>
                </c:pt>
                <c:pt idx="545">
                  <c:v>2.0400000000000001E-2</c:v>
                </c:pt>
                <c:pt idx="546">
                  <c:v>2.0400000000000001E-2</c:v>
                </c:pt>
                <c:pt idx="547">
                  <c:v>2.0400000000000001E-2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excitation!$AB$1</c:f>
              <c:strCache>
                <c:ptCount val="1"/>
                <c:pt idx="0">
                  <c:v>Alexa 750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excitation!$AB$2:$AB$577</c:f>
              <c:numCache>
                <c:formatCode>General</c:formatCode>
                <c:ptCount val="576"/>
                <c:pt idx="100">
                  <c:v>2.1299999999999999E-2</c:v>
                </c:pt>
                <c:pt idx="101">
                  <c:v>2.1600000000000001E-2</c:v>
                </c:pt>
                <c:pt idx="102">
                  <c:v>2.2100000000000002E-2</c:v>
                </c:pt>
                <c:pt idx="103">
                  <c:v>2.2499999999999999E-2</c:v>
                </c:pt>
                <c:pt idx="104">
                  <c:v>2.2700000000000001E-2</c:v>
                </c:pt>
                <c:pt idx="105">
                  <c:v>2.29E-2</c:v>
                </c:pt>
                <c:pt idx="106">
                  <c:v>2.3099999999999999E-2</c:v>
                </c:pt>
                <c:pt idx="107">
                  <c:v>2.3199999999999998E-2</c:v>
                </c:pt>
                <c:pt idx="108">
                  <c:v>2.3400000000000001E-2</c:v>
                </c:pt>
                <c:pt idx="109">
                  <c:v>2.3400000000000001E-2</c:v>
                </c:pt>
                <c:pt idx="110">
                  <c:v>2.3699999999999999E-2</c:v>
                </c:pt>
                <c:pt idx="111">
                  <c:v>2.3800000000000002E-2</c:v>
                </c:pt>
                <c:pt idx="112">
                  <c:v>2.3900000000000001E-2</c:v>
                </c:pt>
                <c:pt idx="113">
                  <c:v>2.41E-2</c:v>
                </c:pt>
                <c:pt idx="114">
                  <c:v>2.4299999999999999E-2</c:v>
                </c:pt>
                <c:pt idx="115">
                  <c:v>2.47E-2</c:v>
                </c:pt>
                <c:pt idx="116">
                  <c:v>2.5000000000000001E-2</c:v>
                </c:pt>
                <c:pt idx="117">
                  <c:v>2.52E-2</c:v>
                </c:pt>
                <c:pt idx="118">
                  <c:v>2.5600000000000001E-2</c:v>
                </c:pt>
                <c:pt idx="119">
                  <c:v>2.6200000000000001E-2</c:v>
                </c:pt>
                <c:pt idx="120">
                  <c:v>2.63E-2</c:v>
                </c:pt>
                <c:pt idx="121">
                  <c:v>2.6599999999999999E-2</c:v>
                </c:pt>
                <c:pt idx="122">
                  <c:v>2.69E-2</c:v>
                </c:pt>
                <c:pt idx="123">
                  <c:v>2.69E-2</c:v>
                </c:pt>
                <c:pt idx="124">
                  <c:v>2.7E-2</c:v>
                </c:pt>
                <c:pt idx="125">
                  <c:v>2.6499999999999999E-2</c:v>
                </c:pt>
                <c:pt idx="126">
                  <c:v>2.64E-2</c:v>
                </c:pt>
                <c:pt idx="127">
                  <c:v>2.5700000000000001E-2</c:v>
                </c:pt>
                <c:pt idx="128">
                  <c:v>2.53E-2</c:v>
                </c:pt>
                <c:pt idx="129">
                  <c:v>2.4299999999999999E-2</c:v>
                </c:pt>
                <c:pt idx="130">
                  <c:v>2.3400000000000001E-2</c:v>
                </c:pt>
                <c:pt idx="131">
                  <c:v>2.23E-2</c:v>
                </c:pt>
                <c:pt idx="132">
                  <c:v>2.12E-2</c:v>
                </c:pt>
                <c:pt idx="133">
                  <c:v>0.02</c:v>
                </c:pt>
                <c:pt idx="134">
                  <c:v>1.8800000000000001E-2</c:v>
                </c:pt>
                <c:pt idx="135">
                  <c:v>1.7399999999999999E-2</c:v>
                </c:pt>
                <c:pt idx="136">
                  <c:v>1.6400000000000001E-2</c:v>
                </c:pt>
                <c:pt idx="137">
                  <c:v>1.5100000000000001E-2</c:v>
                </c:pt>
                <c:pt idx="138">
                  <c:v>1.4E-2</c:v>
                </c:pt>
                <c:pt idx="139">
                  <c:v>1.29E-2</c:v>
                </c:pt>
                <c:pt idx="140">
                  <c:v>1.1900000000000001E-2</c:v>
                </c:pt>
                <c:pt idx="141">
                  <c:v>1.0800000000000001E-2</c:v>
                </c:pt>
                <c:pt idx="142">
                  <c:v>1.04E-2</c:v>
                </c:pt>
                <c:pt idx="143">
                  <c:v>9.1999999999999998E-3</c:v>
                </c:pt>
                <c:pt idx="144">
                  <c:v>8.8000000000000005E-3</c:v>
                </c:pt>
                <c:pt idx="145">
                  <c:v>8.3000000000000001E-3</c:v>
                </c:pt>
                <c:pt idx="146">
                  <c:v>7.7999999999999996E-3</c:v>
                </c:pt>
                <c:pt idx="147">
                  <c:v>7.3000000000000001E-3</c:v>
                </c:pt>
                <c:pt idx="148">
                  <c:v>7.0000000000000001E-3</c:v>
                </c:pt>
                <c:pt idx="149">
                  <c:v>6.7999999999999996E-3</c:v>
                </c:pt>
                <c:pt idx="150">
                  <c:v>6.3E-3</c:v>
                </c:pt>
                <c:pt idx="151">
                  <c:v>6.1999999999999998E-3</c:v>
                </c:pt>
                <c:pt idx="152">
                  <c:v>5.7999999999999996E-3</c:v>
                </c:pt>
                <c:pt idx="153">
                  <c:v>5.4999999999999997E-3</c:v>
                </c:pt>
                <c:pt idx="154">
                  <c:v>5.4999999999999997E-3</c:v>
                </c:pt>
                <c:pt idx="155">
                  <c:v>5.4999999999999997E-3</c:v>
                </c:pt>
                <c:pt idx="156">
                  <c:v>5.1000000000000004E-3</c:v>
                </c:pt>
                <c:pt idx="157">
                  <c:v>5.1000000000000004E-3</c:v>
                </c:pt>
                <c:pt idx="158">
                  <c:v>4.8999999999999998E-3</c:v>
                </c:pt>
                <c:pt idx="159">
                  <c:v>4.7999999999999996E-3</c:v>
                </c:pt>
                <c:pt idx="160">
                  <c:v>4.5999999999999999E-3</c:v>
                </c:pt>
                <c:pt idx="161">
                  <c:v>4.4999999999999997E-3</c:v>
                </c:pt>
                <c:pt idx="162">
                  <c:v>4.4000000000000003E-3</c:v>
                </c:pt>
                <c:pt idx="163">
                  <c:v>4.4999999999999997E-3</c:v>
                </c:pt>
                <c:pt idx="164">
                  <c:v>4.1000000000000003E-3</c:v>
                </c:pt>
                <c:pt idx="165">
                  <c:v>4.1000000000000003E-3</c:v>
                </c:pt>
                <c:pt idx="166">
                  <c:v>3.8999999999999998E-3</c:v>
                </c:pt>
                <c:pt idx="167">
                  <c:v>3.8E-3</c:v>
                </c:pt>
                <c:pt idx="168">
                  <c:v>3.5000000000000001E-3</c:v>
                </c:pt>
                <c:pt idx="169">
                  <c:v>3.5999999999999999E-3</c:v>
                </c:pt>
                <c:pt idx="170">
                  <c:v>3.3E-3</c:v>
                </c:pt>
                <c:pt idx="171">
                  <c:v>3.0999999999999999E-3</c:v>
                </c:pt>
                <c:pt idx="172">
                  <c:v>2.8999999999999998E-3</c:v>
                </c:pt>
                <c:pt idx="173">
                  <c:v>2.8E-3</c:v>
                </c:pt>
                <c:pt idx="174">
                  <c:v>2.5000000000000001E-3</c:v>
                </c:pt>
                <c:pt idx="175">
                  <c:v>2.5999999999999999E-3</c:v>
                </c:pt>
                <c:pt idx="176">
                  <c:v>2.3E-3</c:v>
                </c:pt>
                <c:pt idx="177">
                  <c:v>2.2000000000000001E-3</c:v>
                </c:pt>
                <c:pt idx="178">
                  <c:v>2.0999999999999999E-3</c:v>
                </c:pt>
                <c:pt idx="179">
                  <c:v>2E-3</c:v>
                </c:pt>
                <c:pt idx="180">
                  <c:v>1.6999999999999999E-3</c:v>
                </c:pt>
                <c:pt idx="181">
                  <c:v>1.8E-3</c:v>
                </c:pt>
                <c:pt idx="182">
                  <c:v>1.6000000000000001E-3</c:v>
                </c:pt>
                <c:pt idx="183">
                  <c:v>1.6000000000000001E-3</c:v>
                </c:pt>
                <c:pt idx="184">
                  <c:v>1.2999999999999999E-3</c:v>
                </c:pt>
                <c:pt idx="185">
                  <c:v>1.4E-3</c:v>
                </c:pt>
                <c:pt idx="186">
                  <c:v>1.2999999999999999E-3</c:v>
                </c:pt>
                <c:pt idx="187">
                  <c:v>1.1999999999999999E-3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8.9999999999999998E-4</c:v>
                </c:pt>
                <c:pt idx="195">
                  <c:v>1E-3</c:v>
                </c:pt>
                <c:pt idx="196">
                  <c:v>1.1999999999999999E-3</c:v>
                </c:pt>
                <c:pt idx="197">
                  <c:v>1.1999999999999999E-3</c:v>
                </c:pt>
                <c:pt idx="198">
                  <c:v>1.2999999999999999E-3</c:v>
                </c:pt>
                <c:pt idx="199">
                  <c:v>1.1999999999999999E-3</c:v>
                </c:pt>
                <c:pt idx="200">
                  <c:v>1.1999999999999999E-3</c:v>
                </c:pt>
                <c:pt idx="201">
                  <c:v>1.2999999999999999E-3</c:v>
                </c:pt>
                <c:pt idx="202">
                  <c:v>1.5E-3</c:v>
                </c:pt>
                <c:pt idx="203">
                  <c:v>1.5E-3</c:v>
                </c:pt>
                <c:pt idx="204">
                  <c:v>1.8E-3</c:v>
                </c:pt>
                <c:pt idx="205">
                  <c:v>1.6999999999999999E-3</c:v>
                </c:pt>
                <c:pt idx="206">
                  <c:v>1.9E-3</c:v>
                </c:pt>
                <c:pt idx="207">
                  <c:v>2E-3</c:v>
                </c:pt>
                <c:pt idx="208">
                  <c:v>2.3999999999999998E-3</c:v>
                </c:pt>
                <c:pt idx="209">
                  <c:v>2.3999999999999998E-3</c:v>
                </c:pt>
                <c:pt idx="210">
                  <c:v>2.5999999999999999E-3</c:v>
                </c:pt>
                <c:pt idx="211">
                  <c:v>2.5999999999999999E-3</c:v>
                </c:pt>
                <c:pt idx="212">
                  <c:v>2.8999999999999998E-3</c:v>
                </c:pt>
                <c:pt idx="213">
                  <c:v>2.8999999999999998E-3</c:v>
                </c:pt>
                <c:pt idx="214">
                  <c:v>3.3E-3</c:v>
                </c:pt>
                <c:pt idx="215">
                  <c:v>3.3999999999999998E-3</c:v>
                </c:pt>
                <c:pt idx="216">
                  <c:v>3.7000000000000002E-3</c:v>
                </c:pt>
                <c:pt idx="217">
                  <c:v>3.7000000000000002E-3</c:v>
                </c:pt>
                <c:pt idx="218">
                  <c:v>4.0000000000000001E-3</c:v>
                </c:pt>
                <c:pt idx="219">
                  <c:v>4.1000000000000003E-3</c:v>
                </c:pt>
                <c:pt idx="220">
                  <c:v>4.4999999999999997E-3</c:v>
                </c:pt>
                <c:pt idx="221">
                  <c:v>4.7000000000000002E-3</c:v>
                </c:pt>
                <c:pt idx="222">
                  <c:v>5.1000000000000004E-3</c:v>
                </c:pt>
                <c:pt idx="223">
                  <c:v>5.4000000000000003E-3</c:v>
                </c:pt>
                <c:pt idx="224">
                  <c:v>5.7000000000000002E-3</c:v>
                </c:pt>
                <c:pt idx="225">
                  <c:v>5.8999999999999999E-3</c:v>
                </c:pt>
                <c:pt idx="226">
                  <c:v>6.1999999999999998E-3</c:v>
                </c:pt>
                <c:pt idx="227">
                  <c:v>6.4999999999999997E-3</c:v>
                </c:pt>
                <c:pt idx="228">
                  <c:v>6.7999999999999996E-3</c:v>
                </c:pt>
                <c:pt idx="229">
                  <c:v>7.1999999999999998E-3</c:v>
                </c:pt>
                <c:pt idx="230">
                  <c:v>7.4999999999999997E-3</c:v>
                </c:pt>
                <c:pt idx="231">
                  <c:v>8.0000000000000002E-3</c:v>
                </c:pt>
                <c:pt idx="232">
                  <c:v>8.3000000000000001E-3</c:v>
                </c:pt>
                <c:pt idx="233">
                  <c:v>8.6E-3</c:v>
                </c:pt>
                <c:pt idx="234">
                  <c:v>8.9999999999999993E-3</c:v>
                </c:pt>
                <c:pt idx="235">
                  <c:v>9.4999999999999998E-3</c:v>
                </c:pt>
                <c:pt idx="236">
                  <c:v>9.7999999999999997E-3</c:v>
                </c:pt>
                <c:pt idx="237">
                  <c:v>1.03E-2</c:v>
                </c:pt>
                <c:pt idx="238">
                  <c:v>1.09E-2</c:v>
                </c:pt>
                <c:pt idx="239">
                  <c:v>1.11E-2</c:v>
                </c:pt>
                <c:pt idx="240">
                  <c:v>1.18E-2</c:v>
                </c:pt>
                <c:pt idx="241">
                  <c:v>1.23E-2</c:v>
                </c:pt>
                <c:pt idx="242">
                  <c:v>1.2800000000000001E-2</c:v>
                </c:pt>
                <c:pt idx="243">
                  <c:v>1.3100000000000001E-2</c:v>
                </c:pt>
                <c:pt idx="244">
                  <c:v>1.38E-2</c:v>
                </c:pt>
                <c:pt idx="245">
                  <c:v>1.4200000000000001E-2</c:v>
                </c:pt>
                <c:pt idx="246">
                  <c:v>1.47E-2</c:v>
                </c:pt>
                <c:pt idx="247">
                  <c:v>1.54E-2</c:v>
                </c:pt>
                <c:pt idx="248">
                  <c:v>1.5800000000000002E-2</c:v>
                </c:pt>
                <c:pt idx="249">
                  <c:v>1.6400000000000001E-2</c:v>
                </c:pt>
                <c:pt idx="250">
                  <c:v>1.6799999999999999E-2</c:v>
                </c:pt>
                <c:pt idx="251">
                  <c:v>1.7500000000000002E-2</c:v>
                </c:pt>
                <c:pt idx="252">
                  <c:v>1.7899999999999999E-2</c:v>
                </c:pt>
                <c:pt idx="253">
                  <c:v>1.8800000000000001E-2</c:v>
                </c:pt>
                <c:pt idx="254">
                  <c:v>1.9400000000000001E-2</c:v>
                </c:pt>
                <c:pt idx="255">
                  <c:v>0.02</c:v>
                </c:pt>
                <c:pt idx="256">
                  <c:v>2.06E-2</c:v>
                </c:pt>
                <c:pt idx="257">
                  <c:v>2.1399999999999999E-2</c:v>
                </c:pt>
                <c:pt idx="258">
                  <c:v>2.1899999999999999E-2</c:v>
                </c:pt>
                <c:pt idx="259">
                  <c:v>2.2700000000000001E-2</c:v>
                </c:pt>
                <c:pt idx="260">
                  <c:v>2.3199999999999998E-2</c:v>
                </c:pt>
                <c:pt idx="261">
                  <c:v>2.3699999999999999E-2</c:v>
                </c:pt>
                <c:pt idx="262">
                  <c:v>2.46E-2</c:v>
                </c:pt>
                <c:pt idx="263">
                  <c:v>2.5100000000000001E-2</c:v>
                </c:pt>
                <c:pt idx="264">
                  <c:v>2.5899999999999999E-2</c:v>
                </c:pt>
                <c:pt idx="265">
                  <c:v>2.6599999999999999E-2</c:v>
                </c:pt>
                <c:pt idx="266">
                  <c:v>2.76E-2</c:v>
                </c:pt>
                <c:pt idx="267">
                  <c:v>2.81E-2</c:v>
                </c:pt>
                <c:pt idx="268">
                  <c:v>2.9100000000000001E-2</c:v>
                </c:pt>
                <c:pt idx="269">
                  <c:v>2.9600000000000001E-2</c:v>
                </c:pt>
                <c:pt idx="270">
                  <c:v>3.0599999999999999E-2</c:v>
                </c:pt>
                <c:pt idx="271">
                  <c:v>3.1300000000000001E-2</c:v>
                </c:pt>
                <c:pt idx="272">
                  <c:v>3.2399999999999998E-2</c:v>
                </c:pt>
                <c:pt idx="273">
                  <c:v>3.32E-2</c:v>
                </c:pt>
                <c:pt idx="274">
                  <c:v>3.4099999999999998E-2</c:v>
                </c:pt>
                <c:pt idx="275">
                  <c:v>3.5200000000000002E-2</c:v>
                </c:pt>
                <c:pt idx="276">
                  <c:v>3.6200000000000003E-2</c:v>
                </c:pt>
                <c:pt idx="277">
                  <c:v>3.73E-2</c:v>
                </c:pt>
                <c:pt idx="278">
                  <c:v>3.85E-2</c:v>
                </c:pt>
                <c:pt idx="279">
                  <c:v>3.95E-2</c:v>
                </c:pt>
                <c:pt idx="280">
                  <c:v>4.0800000000000003E-2</c:v>
                </c:pt>
                <c:pt idx="281">
                  <c:v>4.19E-2</c:v>
                </c:pt>
                <c:pt idx="282">
                  <c:v>4.3200000000000002E-2</c:v>
                </c:pt>
                <c:pt idx="283">
                  <c:v>4.4600000000000001E-2</c:v>
                </c:pt>
                <c:pt idx="284">
                  <c:v>4.5699999999999998E-2</c:v>
                </c:pt>
                <c:pt idx="285">
                  <c:v>4.7399999999999998E-2</c:v>
                </c:pt>
                <c:pt idx="286">
                  <c:v>4.8599999999999997E-2</c:v>
                </c:pt>
                <c:pt idx="287">
                  <c:v>5.0299999999999997E-2</c:v>
                </c:pt>
                <c:pt idx="288">
                  <c:v>5.1700000000000003E-2</c:v>
                </c:pt>
                <c:pt idx="289">
                  <c:v>5.3499999999999999E-2</c:v>
                </c:pt>
                <c:pt idx="290">
                  <c:v>5.4800000000000001E-2</c:v>
                </c:pt>
                <c:pt idx="291">
                  <c:v>5.67E-2</c:v>
                </c:pt>
                <c:pt idx="292">
                  <c:v>5.8299999999999998E-2</c:v>
                </c:pt>
                <c:pt idx="293">
                  <c:v>6.0199999999999997E-2</c:v>
                </c:pt>
                <c:pt idx="294">
                  <c:v>6.1899999999999997E-2</c:v>
                </c:pt>
                <c:pt idx="295">
                  <c:v>6.3799999999999996E-2</c:v>
                </c:pt>
                <c:pt idx="296">
                  <c:v>6.5600000000000006E-2</c:v>
                </c:pt>
                <c:pt idx="297">
                  <c:v>6.7599999999999993E-2</c:v>
                </c:pt>
                <c:pt idx="298">
                  <c:v>6.9199999999999998E-2</c:v>
                </c:pt>
                <c:pt idx="299">
                  <c:v>7.1300000000000002E-2</c:v>
                </c:pt>
                <c:pt idx="300">
                  <c:v>7.3099999999999998E-2</c:v>
                </c:pt>
                <c:pt idx="301">
                  <c:v>7.51E-2</c:v>
                </c:pt>
                <c:pt idx="302">
                  <c:v>7.6899999999999996E-2</c:v>
                </c:pt>
                <c:pt idx="303">
                  <c:v>7.9000000000000001E-2</c:v>
                </c:pt>
                <c:pt idx="304">
                  <c:v>8.09E-2</c:v>
                </c:pt>
                <c:pt idx="305">
                  <c:v>8.3099999999999993E-2</c:v>
                </c:pt>
                <c:pt idx="306">
                  <c:v>8.5099999999999995E-2</c:v>
                </c:pt>
                <c:pt idx="307">
                  <c:v>8.72E-2</c:v>
                </c:pt>
                <c:pt idx="308">
                  <c:v>8.9099999999999999E-2</c:v>
                </c:pt>
                <c:pt idx="309">
                  <c:v>9.1399999999999995E-2</c:v>
                </c:pt>
                <c:pt idx="310">
                  <c:v>9.3399999999999997E-2</c:v>
                </c:pt>
                <c:pt idx="311">
                  <c:v>9.5600000000000004E-2</c:v>
                </c:pt>
                <c:pt idx="312">
                  <c:v>9.7699999999999995E-2</c:v>
                </c:pt>
                <c:pt idx="313">
                  <c:v>0.1</c:v>
                </c:pt>
                <c:pt idx="314">
                  <c:v>0.1023</c:v>
                </c:pt>
                <c:pt idx="315">
                  <c:v>0.10440000000000001</c:v>
                </c:pt>
                <c:pt idx="316">
                  <c:v>0.10680000000000001</c:v>
                </c:pt>
                <c:pt idx="317">
                  <c:v>0.10920000000000001</c:v>
                </c:pt>
                <c:pt idx="318">
                  <c:v>0.1115</c:v>
                </c:pt>
                <c:pt idx="319">
                  <c:v>0.11409999999999999</c:v>
                </c:pt>
                <c:pt idx="320">
                  <c:v>0.1167</c:v>
                </c:pt>
                <c:pt idx="321">
                  <c:v>0.1193</c:v>
                </c:pt>
                <c:pt idx="322">
                  <c:v>0.122</c:v>
                </c:pt>
                <c:pt idx="323">
                  <c:v>0.125</c:v>
                </c:pt>
                <c:pt idx="324">
                  <c:v>0.12790000000000001</c:v>
                </c:pt>
                <c:pt idx="325">
                  <c:v>0.13089999999999999</c:v>
                </c:pt>
                <c:pt idx="326">
                  <c:v>0.1341</c:v>
                </c:pt>
                <c:pt idx="327">
                  <c:v>0.13730000000000001</c:v>
                </c:pt>
                <c:pt idx="328">
                  <c:v>0.14069999999999999</c:v>
                </c:pt>
                <c:pt idx="329">
                  <c:v>0.14419999999999999</c:v>
                </c:pt>
                <c:pt idx="330">
                  <c:v>0.14779999999999999</c:v>
                </c:pt>
                <c:pt idx="331">
                  <c:v>0.15140000000000001</c:v>
                </c:pt>
                <c:pt idx="332">
                  <c:v>0.15529999999999999</c:v>
                </c:pt>
                <c:pt idx="333">
                  <c:v>0.159</c:v>
                </c:pt>
                <c:pt idx="334">
                  <c:v>0.1633</c:v>
                </c:pt>
                <c:pt idx="335">
                  <c:v>0.16750000000000001</c:v>
                </c:pt>
                <c:pt idx="336">
                  <c:v>0.1721</c:v>
                </c:pt>
                <c:pt idx="337">
                  <c:v>0.17649999999999999</c:v>
                </c:pt>
                <c:pt idx="338">
                  <c:v>0.18149999999999999</c:v>
                </c:pt>
                <c:pt idx="339">
                  <c:v>0.18629999999999999</c:v>
                </c:pt>
                <c:pt idx="340">
                  <c:v>0.19120000000000001</c:v>
                </c:pt>
                <c:pt idx="341">
                  <c:v>0.19620000000000001</c:v>
                </c:pt>
                <c:pt idx="342">
                  <c:v>0.20119999999999999</c:v>
                </c:pt>
                <c:pt idx="343">
                  <c:v>0.20649999999999999</c:v>
                </c:pt>
                <c:pt idx="344">
                  <c:v>0.21179999999999999</c:v>
                </c:pt>
                <c:pt idx="345">
                  <c:v>0.2172</c:v>
                </c:pt>
                <c:pt idx="346">
                  <c:v>0.22259999999999999</c:v>
                </c:pt>
                <c:pt idx="347">
                  <c:v>0.22789999999999999</c:v>
                </c:pt>
                <c:pt idx="348">
                  <c:v>0.23319999999999999</c:v>
                </c:pt>
                <c:pt idx="349">
                  <c:v>0.23849999999999999</c:v>
                </c:pt>
                <c:pt idx="350">
                  <c:v>0.24399999999999999</c:v>
                </c:pt>
                <c:pt idx="351">
                  <c:v>0.249</c:v>
                </c:pt>
                <c:pt idx="352">
                  <c:v>0.25409999999999999</c:v>
                </c:pt>
                <c:pt idx="353">
                  <c:v>0.25919999999999999</c:v>
                </c:pt>
                <c:pt idx="354">
                  <c:v>0.26440000000000002</c:v>
                </c:pt>
                <c:pt idx="355">
                  <c:v>0.26900000000000002</c:v>
                </c:pt>
                <c:pt idx="356">
                  <c:v>0.27410000000000001</c:v>
                </c:pt>
                <c:pt idx="357">
                  <c:v>0.27879999999999999</c:v>
                </c:pt>
                <c:pt idx="358">
                  <c:v>0.28360000000000002</c:v>
                </c:pt>
                <c:pt idx="359">
                  <c:v>0.28820000000000001</c:v>
                </c:pt>
                <c:pt idx="360">
                  <c:v>0.2928</c:v>
                </c:pt>
                <c:pt idx="361">
                  <c:v>0.29730000000000001</c:v>
                </c:pt>
                <c:pt idx="362">
                  <c:v>0.30199999999999999</c:v>
                </c:pt>
                <c:pt idx="363">
                  <c:v>0.30659999999999998</c:v>
                </c:pt>
                <c:pt idx="364">
                  <c:v>0.3115</c:v>
                </c:pt>
                <c:pt idx="365">
                  <c:v>0.3165</c:v>
                </c:pt>
                <c:pt idx="366">
                  <c:v>0.3216</c:v>
                </c:pt>
                <c:pt idx="367">
                  <c:v>0.32700000000000001</c:v>
                </c:pt>
                <c:pt idx="368">
                  <c:v>0.33239999999999997</c:v>
                </c:pt>
                <c:pt idx="369">
                  <c:v>0.3377</c:v>
                </c:pt>
                <c:pt idx="370">
                  <c:v>0.34350000000000003</c:v>
                </c:pt>
                <c:pt idx="371">
                  <c:v>0.34920000000000001</c:v>
                </c:pt>
                <c:pt idx="372">
                  <c:v>0.35520000000000002</c:v>
                </c:pt>
                <c:pt idx="373">
                  <c:v>0.36109999999999998</c:v>
                </c:pt>
                <c:pt idx="374">
                  <c:v>0.36720000000000003</c:v>
                </c:pt>
                <c:pt idx="375">
                  <c:v>0.37319999999999998</c:v>
                </c:pt>
                <c:pt idx="376">
                  <c:v>0.37959999999999999</c:v>
                </c:pt>
                <c:pt idx="377">
                  <c:v>0.38579999999999998</c:v>
                </c:pt>
                <c:pt idx="378">
                  <c:v>0.3921</c:v>
                </c:pt>
                <c:pt idx="379">
                  <c:v>0.39829999999999999</c:v>
                </c:pt>
                <c:pt idx="380">
                  <c:v>0.40439999999999998</c:v>
                </c:pt>
                <c:pt idx="381">
                  <c:v>0.41039999999999999</c:v>
                </c:pt>
                <c:pt idx="382">
                  <c:v>0.41670000000000001</c:v>
                </c:pt>
                <c:pt idx="383">
                  <c:v>0.42259999999999998</c:v>
                </c:pt>
                <c:pt idx="384">
                  <c:v>0.4284</c:v>
                </c:pt>
                <c:pt idx="385">
                  <c:v>0.43359999999999999</c:v>
                </c:pt>
                <c:pt idx="386">
                  <c:v>0.43890000000000001</c:v>
                </c:pt>
                <c:pt idx="387">
                  <c:v>0.44390000000000002</c:v>
                </c:pt>
                <c:pt idx="388">
                  <c:v>0.4486</c:v>
                </c:pt>
                <c:pt idx="389">
                  <c:v>0.45300000000000001</c:v>
                </c:pt>
                <c:pt idx="390">
                  <c:v>0.45739999999999997</c:v>
                </c:pt>
                <c:pt idx="391">
                  <c:v>0.46100000000000002</c:v>
                </c:pt>
                <c:pt idx="392">
                  <c:v>0.46460000000000001</c:v>
                </c:pt>
                <c:pt idx="393">
                  <c:v>0.46779999999999999</c:v>
                </c:pt>
                <c:pt idx="394">
                  <c:v>0.4708</c:v>
                </c:pt>
                <c:pt idx="395">
                  <c:v>0.47339999999999999</c:v>
                </c:pt>
                <c:pt idx="396">
                  <c:v>0.4758</c:v>
                </c:pt>
                <c:pt idx="397">
                  <c:v>0.47770000000000001</c:v>
                </c:pt>
                <c:pt idx="398">
                  <c:v>0.4793</c:v>
                </c:pt>
                <c:pt idx="399">
                  <c:v>0.48080000000000001</c:v>
                </c:pt>
                <c:pt idx="400">
                  <c:v>0.48199999999999998</c:v>
                </c:pt>
                <c:pt idx="401">
                  <c:v>0.48309999999999997</c:v>
                </c:pt>
                <c:pt idx="402">
                  <c:v>0.48399999999999999</c:v>
                </c:pt>
                <c:pt idx="403">
                  <c:v>0.4849</c:v>
                </c:pt>
                <c:pt idx="404">
                  <c:v>0.4859</c:v>
                </c:pt>
                <c:pt idx="405">
                  <c:v>0.48659999999999998</c:v>
                </c:pt>
                <c:pt idx="406">
                  <c:v>0.48770000000000002</c:v>
                </c:pt>
                <c:pt idx="407">
                  <c:v>0.48870000000000002</c:v>
                </c:pt>
                <c:pt idx="408">
                  <c:v>0.49009999999999998</c:v>
                </c:pt>
                <c:pt idx="409">
                  <c:v>0.49159999999999998</c:v>
                </c:pt>
                <c:pt idx="410">
                  <c:v>0.49349999999999999</c:v>
                </c:pt>
                <c:pt idx="411">
                  <c:v>0.49580000000000002</c:v>
                </c:pt>
                <c:pt idx="412">
                  <c:v>0.49859999999999999</c:v>
                </c:pt>
                <c:pt idx="413">
                  <c:v>0.50170000000000003</c:v>
                </c:pt>
                <c:pt idx="414">
                  <c:v>0.50600000000000001</c:v>
                </c:pt>
                <c:pt idx="415">
                  <c:v>0.51049999999999995</c:v>
                </c:pt>
                <c:pt idx="416">
                  <c:v>0.5161</c:v>
                </c:pt>
                <c:pt idx="417">
                  <c:v>0.52200000000000002</c:v>
                </c:pt>
                <c:pt idx="418">
                  <c:v>0.52910000000000001</c:v>
                </c:pt>
                <c:pt idx="419">
                  <c:v>0.53690000000000004</c:v>
                </c:pt>
                <c:pt idx="420">
                  <c:v>0.54569999999999996</c:v>
                </c:pt>
                <c:pt idx="421">
                  <c:v>0.5554</c:v>
                </c:pt>
                <c:pt idx="422">
                  <c:v>0.56559999999999999</c:v>
                </c:pt>
                <c:pt idx="423">
                  <c:v>0.57740000000000002</c:v>
                </c:pt>
                <c:pt idx="424">
                  <c:v>0.59</c:v>
                </c:pt>
                <c:pt idx="425">
                  <c:v>0.60370000000000001</c:v>
                </c:pt>
                <c:pt idx="426">
                  <c:v>0.61809999999999998</c:v>
                </c:pt>
                <c:pt idx="427">
                  <c:v>0.63400000000000001</c:v>
                </c:pt>
                <c:pt idx="428">
                  <c:v>0.65</c:v>
                </c:pt>
                <c:pt idx="429">
                  <c:v>0.66720000000000002</c:v>
                </c:pt>
                <c:pt idx="430">
                  <c:v>0.68500000000000005</c:v>
                </c:pt>
                <c:pt idx="431">
                  <c:v>0.70340000000000003</c:v>
                </c:pt>
                <c:pt idx="432">
                  <c:v>0.72260000000000002</c:v>
                </c:pt>
                <c:pt idx="433">
                  <c:v>0.74129999999999996</c:v>
                </c:pt>
                <c:pt idx="434">
                  <c:v>0.76080000000000003</c:v>
                </c:pt>
                <c:pt idx="435">
                  <c:v>0.78049999999999997</c:v>
                </c:pt>
                <c:pt idx="436">
                  <c:v>0.80049999999999999</c:v>
                </c:pt>
                <c:pt idx="437">
                  <c:v>0.81969999999999998</c:v>
                </c:pt>
                <c:pt idx="438">
                  <c:v>0.83930000000000005</c:v>
                </c:pt>
                <c:pt idx="439">
                  <c:v>0.85760000000000003</c:v>
                </c:pt>
                <c:pt idx="440">
                  <c:v>0.87560000000000004</c:v>
                </c:pt>
                <c:pt idx="441">
                  <c:v>0.89270000000000005</c:v>
                </c:pt>
                <c:pt idx="442">
                  <c:v>0.90910000000000002</c:v>
                </c:pt>
                <c:pt idx="443">
                  <c:v>0.92500000000000004</c:v>
                </c:pt>
                <c:pt idx="444">
                  <c:v>0.9395</c:v>
                </c:pt>
                <c:pt idx="445">
                  <c:v>0.95269999999999999</c:v>
                </c:pt>
                <c:pt idx="446">
                  <c:v>0.96440000000000003</c:v>
                </c:pt>
                <c:pt idx="447">
                  <c:v>0.97450000000000003</c:v>
                </c:pt>
                <c:pt idx="448">
                  <c:v>0.9829</c:v>
                </c:pt>
                <c:pt idx="449">
                  <c:v>0.9899</c:v>
                </c:pt>
                <c:pt idx="450">
                  <c:v>0.995</c:v>
                </c:pt>
                <c:pt idx="451">
                  <c:v>0.99860000000000004</c:v>
                </c:pt>
                <c:pt idx="452">
                  <c:v>1</c:v>
                </c:pt>
                <c:pt idx="453">
                  <c:v>0.99980000000000002</c:v>
                </c:pt>
                <c:pt idx="454">
                  <c:v>0.99729999999999996</c:v>
                </c:pt>
                <c:pt idx="455">
                  <c:v>0.99270000000000003</c:v>
                </c:pt>
                <c:pt idx="456">
                  <c:v>0.98640000000000005</c:v>
                </c:pt>
                <c:pt idx="457">
                  <c:v>0.97760000000000002</c:v>
                </c:pt>
                <c:pt idx="458">
                  <c:v>0.9657</c:v>
                </c:pt>
                <c:pt idx="459">
                  <c:v>0.95250000000000001</c:v>
                </c:pt>
                <c:pt idx="460">
                  <c:v>0.93669999999999998</c:v>
                </c:pt>
                <c:pt idx="461">
                  <c:v>0.91890000000000005</c:v>
                </c:pt>
                <c:pt idx="462">
                  <c:v>0.89890000000000003</c:v>
                </c:pt>
                <c:pt idx="463">
                  <c:v>0.87839999999999996</c:v>
                </c:pt>
                <c:pt idx="464">
                  <c:v>0.85460000000000003</c:v>
                </c:pt>
                <c:pt idx="465">
                  <c:v>0.83179999999999998</c:v>
                </c:pt>
                <c:pt idx="466">
                  <c:v>0.80700000000000005</c:v>
                </c:pt>
                <c:pt idx="467">
                  <c:v>0.78259999999999996</c:v>
                </c:pt>
                <c:pt idx="468">
                  <c:v>0.75719999999999998</c:v>
                </c:pt>
                <c:pt idx="469">
                  <c:v>0.73160000000000003</c:v>
                </c:pt>
                <c:pt idx="470">
                  <c:v>0.70579999999999998</c:v>
                </c:pt>
                <c:pt idx="471">
                  <c:v>0.67930000000000001</c:v>
                </c:pt>
                <c:pt idx="472">
                  <c:v>0.65349999999999997</c:v>
                </c:pt>
                <c:pt idx="473">
                  <c:v>0.62690000000000001</c:v>
                </c:pt>
                <c:pt idx="474">
                  <c:v>0.60050000000000003</c:v>
                </c:pt>
                <c:pt idx="475">
                  <c:v>0.57479999999999998</c:v>
                </c:pt>
                <c:pt idx="476">
                  <c:v>0.54969999999999997</c:v>
                </c:pt>
                <c:pt idx="477">
                  <c:v>0.52449999999999997</c:v>
                </c:pt>
                <c:pt idx="478">
                  <c:v>0.50019999999999998</c:v>
                </c:pt>
                <c:pt idx="479">
                  <c:v>0.47620000000000001</c:v>
                </c:pt>
                <c:pt idx="480">
                  <c:v>0.45250000000000001</c:v>
                </c:pt>
                <c:pt idx="481">
                  <c:v>0.42930000000000001</c:v>
                </c:pt>
                <c:pt idx="482">
                  <c:v>0.40620000000000001</c:v>
                </c:pt>
                <c:pt idx="483">
                  <c:v>0.3841</c:v>
                </c:pt>
                <c:pt idx="484">
                  <c:v>0.36259999999999998</c:v>
                </c:pt>
                <c:pt idx="485">
                  <c:v>0.34229999999999999</c:v>
                </c:pt>
                <c:pt idx="486">
                  <c:v>0.32250000000000001</c:v>
                </c:pt>
                <c:pt idx="487">
                  <c:v>0.30359999999999998</c:v>
                </c:pt>
                <c:pt idx="488">
                  <c:v>0.28489999999999999</c:v>
                </c:pt>
                <c:pt idx="489">
                  <c:v>0.26769999999999999</c:v>
                </c:pt>
                <c:pt idx="490">
                  <c:v>0.25080000000000002</c:v>
                </c:pt>
                <c:pt idx="491">
                  <c:v>0.23499999999999999</c:v>
                </c:pt>
                <c:pt idx="492">
                  <c:v>0.22040000000000001</c:v>
                </c:pt>
                <c:pt idx="493">
                  <c:v>0.20619999999999999</c:v>
                </c:pt>
                <c:pt idx="494">
                  <c:v>0.1933</c:v>
                </c:pt>
                <c:pt idx="495">
                  <c:v>0.18060000000000001</c:v>
                </c:pt>
                <c:pt idx="496">
                  <c:v>0.1686</c:v>
                </c:pt>
                <c:pt idx="497">
                  <c:v>0.1578</c:v>
                </c:pt>
                <c:pt idx="498">
                  <c:v>0.1479</c:v>
                </c:pt>
                <c:pt idx="499">
                  <c:v>0.13850000000000001</c:v>
                </c:pt>
                <c:pt idx="500">
                  <c:v>0.1298</c:v>
                </c:pt>
                <c:pt idx="501">
                  <c:v>0.1217</c:v>
                </c:pt>
                <c:pt idx="502">
                  <c:v>0.1139</c:v>
                </c:pt>
                <c:pt idx="503">
                  <c:v>0.1069</c:v>
                </c:pt>
                <c:pt idx="504">
                  <c:v>0.10009999999999999</c:v>
                </c:pt>
                <c:pt idx="505">
                  <c:v>9.3899999999999997E-2</c:v>
                </c:pt>
                <c:pt idx="506">
                  <c:v>8.7999999999999995E-2</c:v>
                </c:pt>
                <c:pt idx="507">
                  <c:v>8.2699999999999996E-2</c:v>
                </c:pt>
                <c:pt idx="508">
                  <c:v>7.7600000000000002E-2</c:v>
                </c:pt>
                <c:pt idx="509">
                  <c:v>7.2800000000000004E-2</c:v>
                </c:pt>
                <c:pt idx="510">
                  <c:v>6.8199999999999997E-2</c:v>
                </c:pt>
                <c:pt idx="511">
                  <c:v>6.4199999999999993E-2</c:v>
                </c:pt>
                <c:pt idx="512">
                  <c:v>6.0299999999999999E-2</c:v>
                </c:pt>
                <c:pt idx="513">
                  <c:v>5.7099999999999998E-2</c:v>
                </c:pt>
                <c:pt idx="514">
                  <c:v>5.3199999999999997E-2</c:v>
                </c:pt>
                <c:pt idx="515">
                  <c:v>5.0200000000000002E-2</c:v>
                </c:pt>
                <c:pt idx="516">
                  <c:v>4.7100000000000003E-2</c:v>
                </c:pt>
                <c:pt idx="517">
                  <c:v>4.4400000000000002E-2</c:v>
                </c:pt>
                <c:pt idx="518">
                  <c:v>4.1799999999999997E-2</c:v>
                </c:pt>
                <c:pt idx="519">
                  <c:v>3.9300000000000002E-2</c:v>
                </c:pt>
                <c:pt idx="520">
                  <c:v>3.7199999999999997E-2</c:v>
                </c:pt>
                <c:pt idx="521">
                  <c:v>3.5299999999999998E-2</c:v>
                </c:pt>
                <c:pt idx="522">
                  <c:v>3.3300000000000003E-2</c:v>
                </c:pt>
                <c:pt idx="523">
                  <c:v>3.15E-2</c:v>
                </c:pt>
                <c:pt idx="524">
                  <c:v>2.9899999999999999E-2</c:v>
                </c:pt>
                <c:pt idx="525">
                  <c:v>2.8299999999999999E-2</c:v>
                </c:pt>
                <c:pt idx="526">
                  <c:v>2.7099999999999999E-2</c:v>
                </c:pt>
                <c:pt idx="527">
                  <c:v>2.5600000000000001E-2</c:v>
                </c:pt>
                <c:pt idx="528">
                  <c:v>2.4299999999999999E-2</c:v>
                </c:pt>
                <c:pt idx="529">
                  <c:v>2.3300000000000001E-2</c:v>
                </c:pt>
                <c:pt idx="530">
                  <c:v>2.2100000000000002E-2</c:v>
                </c:pt>
                <c:pt idx="531">
                  <c:v>2.1000000000000001E-2</c:v>
                </c:pt>
                <c:pt idx="532">
                  <c:v>2.0199999999999999E-2</c:v>
                </c:pt>
                <c:pt idx="533">
                  <c:v>1.9300000000000001E-2</c:v>
                </c:pt>
                <c:pt idx="534">
                  <c:v>1.84E-2</c:v>
                </c:pt>
                <c:pt idx="535">
                  <c:v>1.78E-2</c:v>
                </c:pt>
                <c:pt idx="536">
                  <c:v>1.7000000000000001E-2</c:v>
                </c:pt>
                <c:pt idx="537">
                  <c:v>1.61E-2</c:v>
                </c:pt>
                <c:pt idx="538">
                  <c:v>1.5599999999999999E-2</c:v>
                </c:pt>
                <c:pt idx="539">
                  <c:v>1.52E-2</c:v>
                </c:pt>
                <c:pt idx="540">
                  <c:v>1.44E-2</c:v>
                </c:pt>
                <c:pt idx="541">
                  <c:v>1.3899999999999999E-2</c:v>
                </c:pt>
                <c:pt idx="542">
                  <c:v>1.34E-2</c:v>
                </c:pt>
                <c:pt idx="543">
                  <c:v>1.2699999999999999E-2</c:v>
                </c:pt>
                <c:pt idx="544">
                  <c:v>1.23E-2</c:v>
                </c:pt>
                <c:pt idx="545">
                  <c:v>1.17E-2</c:v>
                </c:pt>
                <c:pt idx="546">
                  <c:v>1.1299999999999999E-2</c:v>
                </c:pt>
                <c:pt idx="547">
                  <c:v>1.09E-2</c:v>
                </c:pt>
                <c:pt idx="548">
                  <c:v>1.0500000000000001E-2</c:v>
                </c:pt>
                <c:pt idx="549">
                  <c:v>1.0200000000000001E-2</c:v>
                </c:pt>
                <c:pt idx="550">
                  <c:v>9.9000000000000008E-3</c:v>
                </c:pt>
                <c:pt idx="551">
                  <c:v>9.4000000000000004E-3</c:v>
                </c:pt>
                <c:pt idx="552">
                  <c:v>9.1000000000000004E-3</c:v>
                </c:pt>
                <c:pt idx="553">
                  <c:v>8.8999999999999999E-3</c:v>
                </c:pt>
                <c:pt idx="554">
                  <c:v>8.6E-3</c:v>
                </c:pt>
                <c:pt idx="555">
                  <c:v>8.3000000000000001E-3</c:v>
                </c:pt>
                <c:pt idx="556">
                  <c:v>8.0999999999999996E-3</c:v>
                </c:pt>
                <c:pt idx="557">
                  <c:v>7.9000000000000008E-3</c:v>
                </c:pt>
                <c:pt idx="558">
                  <c:v>7.6E-3</c:v>
                </c:pt>
                <c:pt idx="559">
                  <c:v>7.4000000000000003E-3</c:v>
                </c:pt>
                <c:pt idx="560">
                  <c:v>7.1000000000000004E-3</c:v>
                </c:pt>
                <c:pt idx="561">
                  <c:v>6.8999999999999999E-3</c:v>
                </c:pt>
                <c:pt idx="562">
                  <c:v>6.7999999999999996E-3</c:v>
                </c:pt>
                <c:pt idx="563">
                  <c:v>6.6E-3</c:v>
                </c:pt>
                <c:pt idx="564">
                  <c:v>6.4000000000000003E-3</c:v>
                </c:pt>
                <c:pt idx="565">
                  <c:v>6.1999999999999998E-3</c:v>
                </c:pt>
                <c:pt idx="566">
                  <c:v>6.0000000000000001E-3</c:v>
                </c:pt>
                <c:pt idx="567">
                  <c:v>5.7999999999999996E-3</c:v>
                </c:pt>
                <c:pt idx="568">
                  <c:v>5.7999999999999996E-3</c:v>
                </c:pt>
                <c:pt idx="569">
                  <c:v>5.7000000000000002E-3</c:v>
                </c:pt>
                <c:pt idx="570">
                  <c:v>5.3E-3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excitation!$AC$1</c:f>
              <c:strCache>
                <c:ptCount val="1"/>
                <c:pt idx="0">
                  <c:v>Alexa 790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excitation!$A$2:$A$577</c:f>
              <c:numCache>
                <c:formatCode>General</c:formatCode>
                <c:ptCount val="576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</c:numCache>
            </c:numRef>
          </c:xVal>
          <c:yVal>
            <c:numRef>
              <c:f>excitation!$AC$2:$AC$577</c:f>
              <c:numCache>
                <c:formatCode>General</c:formatCode>
                <c:ptCount val="576"/>
                <c:pt idx="100">
                  <c:v>4.8599999999999997E-2</c:v>
                </c:pt>
                <c:pt idx="101">
                  <c:v>4.7500000000000001E-2</c:v>
                </c:pt>
                <c:pt idx="102">
                  <c:v>4.65E-2</c:v>
                </c:pt>
                <c:pt idx="103">
                  <c:v>4.5499999999999999E-2</c:v>
                </c:pt>
                <c:pt idx="104">
                  <c:v>4.4600000000000001E-2</c:v>
                </c:pt>
                <c:pt idx="105">
                  <c:v>4.3799999999999999E-2</c:v>
                </c:pt>
                <c:pt idx="106">
                  <c:v>4.3099999999999999E-2</c:v>
                </c:pt>
                <c:pt idx="107">
                  <c:v>4.2500000000000003E-2</c:v>
                </c:pt>
                <c:pt idx="108">
                  <c:v>4.2099999999999999E-2</c:v>
                </c:pt>
                <c:pt idx="109">
                  <c:v>4.1500000000000002E-2</c:v>
                </c:pt>
                <c:pt idx="110">
                  <c:v>4.1200000000000001E-2</c:v>
                </c:pt>
                <c:pt idx="111">
                  <c:v>4.0800000000000003E-2</c:v>
                </c:pt>
                <c:pt idx="112">
                  <c:v>4.0800000000000003E-2</c:v>
                </c:pt>
                <c:pt idx="113">
                  <c:v>4.0300000000000002E-2</c:v>
                </c:pt>
                <c:pt idx="114">
                  <c:v>4.0399999999999998E-2</c:v>
                </c:pt>
                <c:pt idx="115">
                  <c:v>4.0099999999999997E-2</c:v>
                </c:pt>
                <c:pt idx="116">
                  <c:v>3.9800000000000002E-2</c:v>
                </c:pt>
                <c:pt idx="117">
                  <c:v>3.9699999999999999E-2</c:v>
                </c:pt>
                <c:pt idx="118">
                  <c:v>3.9699999999999999E-2</c:v>
                </c:pt>
                <c:pt idx="119">
                  <c:v>3.9699999999999999E-2</c:v>
                </c:pt>
                <c:pt idx="120">
                  <c:v>3.95E-2</c:v>
                </c:pt>
                <c:pt idx="121">
                  <c:v>3.9199999999999999E-2</c:v>
                </c:pt>
                <c:pt idx="122">
                  <c:v>3.8699999999999998E-2</c:v>
                </c:pt>
                <c:pt idx="123">
                  <c:v>3.8899999999999997E-2</c:v>
                </c:pt>
                <c:pt idx="124">
                  <c:v>3.8699999999999998E-2</c:v>
                </c:pt>
                <c:pt idx="125">
                  <c:v>3.8300000000000001E-2</c:v>
                </c:pt>
                <c:pt idx="126">
                  <c:v>3.8100000000000002E-2</c:v>
                </c:pt>
                <c:pt idx="127">
                  <c:v>3.7600000000000001E-2</c:v>
                </c:pt>
                <c:pt idx="128">
                  <c:v>3.78E-2</c:v>
                </c:pt>
                <c:pt idx="129">
                  <c:v>3.7600000000000001E-2</c:v>
                </c:pt>
                <c:pt idx="130">
                  <c:v>3.6799999999999999E-2</c:v>
                </c:pt>
                <c:pt idx="131">
                  <c:v>3.6600000000000001E-2</c:v>
                </c:pt>
                <c:pt idx="132">
                  <c:v>3.6700000000000003E-2</c:v>
                </c:pt>
                <c:pt idx="133">
                  <c:v>3.6400000000000002E-2</c:v>
                </c:pt>
                <c:pt idx="134">
                  <c:v>3.6400000000000002E-2</c:v>
                </c:pt>
                <c:pt idx="135">
                  <c:v>3.61E-2</c:v>
                </c:pt>
                <c:pt idx="136">
                  <c:v>3.5700000000000003E-2</c:v>
                </c:pt>
                <c:pt idx="137">
                  <c:v>3.5499999999999997E-2</c:v>
                </c:pt>
                <c:pt idx="138">
                  <c:v>3.5200000000000002E-2</c:v>
                </c:pt>
                <c:pt idx="139">
                  <c:v>3.5700000000000003E-2</c:v>
                </c:pt>
                <c:pt idx="140">
                  <c:v>3.5200000000000002E-2</c:v>
                </c:pt>
                <c:pt idx="141">
                  <c:v>3.5299999999999998E-2</c:v>
                </c:pt>
                <c:pt idx="142">
                  <c:v>3.5099999999999999E-2</c:v>
                </c:pt>
                <c:pt idx="143">
                  <c:v>3.5400000000000001E-2</c:v>
                </c:pt>
                <c:pt idx="144">
                  <c:v>3.5099999999999999E-2</c:v>
                </c:pt>
                <c:pt idx="145">
                  <c:v>3.5000000000000003E-2</c:v>
                </c:pt>
                <c:pt idx="146">
                  <c:v>3.5099999999999999E-2</c:v>
                </c:pt>
                <c:pt idx="147">
                  <c:v>3.4500000000000003E-2</c:v>
                </c:pt>
                <c:pt idx="148">
                  <c:v>3.4500000000000003E-2</c:v>
                </c:pt>
                <c:pt idx="149">
                  <c:v>3.4099999999999998E-2</c:v>
                </c:pt>
                <c:pt idx="150">
                  <c:v>3.3799999999999997E-2</c:v>
                </c:pt>
                <c:pt idx="151">
                  <c:v>3.32E-2</c:v>
                </c:pt>
                <c:pt idx="152">
                  <c:v>3.2599999999999997E-2</c:v>
                </c:pt>
                <c:pt idx="153">
                  <c:v>3.1699999999999999E-2</c:v>
                </c:pt>
                <c:pt idx="154">
                  <c:v>3.09E-2</c:v>
                </c:pt>
                <c:pt idx="155">
                  <c:v>3.0099999999999998E-2</c:v>
                </c:pt>
                <c:pt idx="156">
                  <c:v>2.9399999999999999E-2</c:v>
                </c:pt>
                <c:pt idx="157">
                  <c:v>2.86E-2</c:v>
                </c:pt>
                <c:pt idx="158">
                  <c:v>2.76E-2</c:v>
                </c:pt>
                <c:pt idx="159">
                  <c:v>2.6800000000000001E-2</c:v>
                </c:pt>
                <c:pt idx="160">
                  <c:v>2.5700000000000001E-2</c:v>
                </c:pt>
                <c:pt idx="161">
                  <c:v>2.4899999999999999E-2</c:v>
                </c:pt>
                <c:pt idx="162">
                  <c:v>2.4E-2</c:v>
                </c:pt>
                <c:pt idx="163">
                  <c:v>2.3E-2</c:v>
                </c:pt>
                <c:pt idx="164">
                  <c:v>2.23E-2</c:v>
                </c:pt>
                <c:pt idx="165">
                  <c:v>2.1299999999999999E-2</c:v>
                </c:pt>
                <c:pt idx="166">
                  <c:v>2.0899999999999998E-2</c:v>
                </c:pt>
                <c:pt idx="167">
                  <c:v>0.02</c:v>
                </c:pt>
                <c:pt idx="168">
                  <c:v>1.9400000000000001E-2</c:v>
                </c:pt>
                <c:pt idx="169">
                  <c:v>1.8700000000000001E-2</c:v>
                </c:pt>
                <c:pt idx="170">
                  <c:v>1.83E-2</c:v>
                </c:pt>
                <c:pt idx="171">
                  <c:v>1.7500000000000002E-2</c:v>
                </c:pt>
                <c:pt idx="172">
                  <c:v>1.7399999999999999E-2</c:v>
                </c:pt>
                <c:pt idx="173">
                  <c:v>1.66E-2</c:v>
                </c:pt>
                <c:pt idx="174">
                  <c:v>1.66E-2</c:v>
                </c:pt>
                <c:pt idx="175">
                  <c:v>1.5900000000000001E-2</c:v>
                </c:pt>
                <c:pt idx="176">
                  <c:v>1.5699999999999999E-2</c:v>
                </c:pt>
                <c:pt idx="177">
                  <c:v>1.5599999999999999E-2</c:v>
                </c:pt>
                <c:pt idx="178">
                  <c:v>1.5100000000000001E-2</c:v>
                </c:pt>
                <c:pt idx="179">
                  <c:v>1.52E-2</c:v>
                </c:pt>
                <c:pt idx="180">
                  <c:v>1.47E-2</c:v>
                </c:pt>
                <c:pt idx="181">
                  <c:v>1.44E-2</c:v>
                </c:pt>
                <c:pt idx="182">
                  <c:v>1.43E-2</c:v>
                </c:pt>
                <c:pt idx="183">
                  <c:v>1.41E-2</c:v>
                </c:pt>
                <c:pt idx="184">
                  <c:v>1.37E-2</c:v>
                </c:pt>
                <c:pt idx="185">
                  <c:v>1.3599999999999999E-2</c:v>
                </c:pt>
                <c:pt idx="186">
                  <c:v>1.32E-2</c:v>
                </c:pt>
                <c:pt idx="187">
                  <c:v>1.3299999999999999E-2</c:v>
                </c:pt>
                <c:pt idx="188">
                  <c:v>1.34E-2</c:v>
                </c:pt>
                <c:pt idx="189">
                  <c:v>1.2800000000000001E-2</c:v>
                </c:pt>
                <c:pt idx="190">
                  <c:v>1.2699999999999999E-2</c:v>
                </c:pt>
                <c:pt idx="191">
                  <c:v>1.2800000000000001E-2</c:v>
                </c:pt>
                <c:pt idx="192">
                  <c:v>1.23E-2</c:v>
                </c:pt>
                <c:pt idx="193">
                  <c:v>1.21E-2</c:v>
                </c:pt>
                <c:pt idx="194">
                  <c:v>1.2200000000000001E-2</c:v>
                </c:pt>
                <c:pt idx="195">
                  <c:v>1.21E-2</c:v>
                </c:pt>
                <c:pt idx="196">
                  <c:v>1.17E-2</c:v>
                </c:pt>
                <c:pt idx="197">
                  <c:v>1.1599999999999999E-2</c:v>
                </c:pt>
                <c:pt idx="198">
                  <c:v>1.1299999999999999E-2</c:v>
                </c:pt>
                <c:pt idx="199">
                  <c:v>1.14E-2</c:v>
                </c:pt>
                <c:pt idx="200">
                  <c:v>1.0999999999999999E-2</c:v>
                </c:pt>
                <c:pt idx="201">
                  <c:v>1.11E-2</c:v>
                </c:pt>
                <c:pt idx="202">
                  <c:v>1.09E-2</c:v>
                </c:pt>
                <c:pt idx="203">
                  <c:v>1.0800000000000001E-2</c:v>
                </c:pt>
                <c:pt idx="204">
                  <c:v>1.0800000000000001E-2</c:v>
                </c:pt>
                <c:pt idx="205">
                  <c:v>1.04E-2</c:v>
                </c:pt>
                <c:pt idx="206">
                  <c:v>1.06E-2</c:v>
                </c:pt>
                <c:pt idx="207">
                  <c:v>1.0500000000000001E-2</c:v>
                </c:pt>
                <c:pt idx="208">
                  <c:v>1.06E-2</c:v>
                </c:pt>
                <c:pt idx="209">
                  <c:v>1.0699999999999999E-2</c:v>
                </c:pt>
                <c:pt idx="210">
                  <c:v>1.04E-2</c:v>
                </c:pt>
                <c:pt idx="211">
                  <c:v>1.04E-2</c:v>
                </c:pt>
                <c:pt idx="212">
                  <c:v>1.0200000000000001E-2</c:v>
                </c:pt>
                <c:pt idx="213">
                  <c:v>1.0200000000000001E-2</c:v>
                </c:pt>
                <c:pt idx="214">
                  <c:v>1.03E-2</c:v>
                </c:pt>
                <c:pt idx="215">
                  <c:v>1.03E-2</c:v>
                </c:pt>
                <c:pt idx="216">
                  <c:v>1.03E-2</c:v>
                </c:pt>
                <c:pt idx="217">
                  <c:v>1.0200000000000001E-2</c:v>
                </c:pt>
                <c:pt idx="218">
                  <c:v>1.03E-2</c:v>
                </c:pt>
                <c:pt idx="219">
                  <c:v>1.03E-2</c:v>
                </c:pt>
                <c:pt idx="220">
                  <c:v>1.04E-2</c:v>
                </c:pt>
                <c:pt idx="221">
                  <c:v>1.0500000000000001E-2</c:v>
                </c:pt>
                <c:pt idx="222">
                  <c:v>1.03E-2</c:v>
                </c:pt>
                <c:pt idx="223">
                  <c:v>1.0699999999999999E-2</c:v>
                </c:pt>
                <c:pt idx="224">
                  <c:v>1.0800000000000001E-2</c:v>
                </c:pt>
                <c:pt idx="225">
                  <c:v>1.0699999999999999E-2</c:v>
                </c:pt>
                <c:pt idx="226">
                  <c:v>1.0800000000000001E-2</c:v>
                </c:pt>
                <c:pt idx="227">
                  <c:v>1.0800000000000001E-2</c:v>
                </c:pt>
                <c:pt idx="228">
                  <c:v>1.09E-2</c:v>
                </c:pt>
                <c:pt idx="229">
                  <c:v>1.0999999999999999E-2</c:v>
                </c:pt>
                <c:pt idx="230">
                  <c:v>1.11E-2</c:v>
                </c:pt>
                <c:pt idx="231">
                  <c:v>1.11E-2</c:v>
                </c:pt>
                <c:pt idx="232">
                  <c:v>1.12E-2</c:v>
                </c:pt>
                <c:pt idx="233">
                  <c:v>1.14E-2</c:v>
                </c:pt>
                <c:pt idx="234">
                  <c:v>1.15E-2</c:v>
                </c:pt>
                <c:pt idx="235">
                  <c:v>1.14E-2</c:v>
                </c:pt>
                <c:pt idx="236">
                  <c:v>1.15E-2</c:v>
                </c:pt>
                <c:pt idx="237">
                  <c:v>1.18E-2</c:v>
                </c:pt>
                <c:pt idx="238">
                  <c:v>1.1900000000000001E-2</c:v>
                </c:pt>
                <c:pt idx="239">
                  <c:v>1.2E-2</c:v>
                </c:pt>
                <c:pt idx="240">
                  <c:v>1.18E-2</c:v>
                </c:pt>
                <c:pt idx="241">
                  <c:v>1.21E-2</c:v>
                </c:pt>
                <c:pt idx="242">
                  <c:v>1.24E-2</c:v>
                </c:pt>
                <c:pt idx="243">
                  <c:v>1.2800000000000001E-2</c:v>
                </c:pt>
                <c:pt idx="244">
                  <c:v>1.26E-2</c:v>
                </c:pt>
                <c:pt idx="245">
                  <c:v>1.2999999999999999E-2</c:v>
                </c:pt>
                <c:pt idx="246">
                  <c:v>1.3100000000000001E-2</c:v>
                </c:pt>
                <c:pt idx="247">
                  <c:v>1.3299999999999999E-2</c:v>
                </c:pt>
                <c:pt idx="248">
                  <c:v>1.34E-2</c:v>
                </c:pt>
                <c:pt idx="249">
                  <c:v>1.37E-2</c:v>
                </c:pt>
                <c:pt idx="250">
                  <c:v>1.38E-2</c:v>
                </c:pt>
                <c:pt idx="251">
                  <c:v>1.4E-2</c:v>
                </c:pt>
                <c:pt idx="252">
                  <c:v>1.4200000000000001E-2</c:v>
                </c:pt>
                <c:pt idx="253">
                  <c:v>1.44E-2</c:v>
                </c:pt>
                <c:pt idx="254">
                  <c:v>1.46E-2</c:v>
                </c:pt>
                <c:pt idx="255">
                  <c:v>1.49E-2</c:v>
                </c:pt>
                <c:pt idx="256">
                  <c:v>1.5100000000000001E-2</c:v>
                </c:pt>
                <c:pt idx="257">
                  <c:v>1.54E-2</c:v>
                </c:pt>
                <c:pt idx="258">
                  <c:v>1.5699999999999999E-2</c:v>
                </c:pt>
                <c:pt idx="259">
                  <c:v>1.6299999999999999E-2</c:v>
                </c:pt>
                <c:pt idx="260">
                  <c:v>1.66E-2</c:v>
                </c:pt>
                <c:pt idx="261">
                  <c:v>1.6500000000000001E-2</c:v>
                </c:pt>
                <c:pt idx="262">
                  <c:v>1.7100000000000001E-2</c:v>
                </c:pt>
                <c:pt idx="263">
                  <c:v>1.72E-2</c:v>
                </c:pt>
                <c:pt idx="264">
                  <c:v>1.78E-2</c:v>
                </c:pt>
                <c:pt idx="265">
                  <c:v>1.7899999999999999E-2</c:v>
                </c:pt>
                <c:pt idx="266">
                  <c:v>1.84E-2</c:v>
                </c:pt>
                <c:pt idx="267">
                  <c:v>1.8499999999999999E-2</c:v>
                </c:pt>
                <c:pt idx="268">
                  <c:v>1.8800000000000001E-2</c:v>
                </c:pt>
                <c:pt idx="269">
                  <c:v>1.9400000000000001E-2</c:v>
                </c:pt>
                <c:pt idx="270">
                  <c:v>1.95E-2</c:v>
                </c:pt>
                <c:pt idx="271">
                  <c:v>1.9900000000000001E-2</c:v>
                </c:pt>
                <c:pt idx="272">
                  <c:v>2.0299999999999999E-2</c:v>
                </c:pt>
                <c:pt idx="273">
                  <c:v>2.0799999999999999E-2</c:v>
                </c:pt>
                <c:pt idx="274">
                  <c:v>2.1000000000000001E-2</c:v>
                </c:pt>
                <c:pt idx="275">
                  <c:v>2.18E-2</c:v>
                </c:pt>
                <c:pt idx="276">
                  <c:v>2.18E-2</c:v>
                </c:pt>
                <c:pt idx="277">
                  <c:v>2.2499999999999999E-2</c:v>
                </c:pt>
                <c:pt idx="278">
                  <c:v>2.29E-2</c:v>
                </c:pt>
                <c:pt idx="279">
                  <c:v>2.3199999999999998E-2</c:v>
                </c:pt>
                <c:pt idx="280">
                  <c:v>2.3900000000000001E-2</c:v>
                </c:pt>
                <c:pt idx="281">
                  <c:v>2.4E-2</c:v>
                </c:pt>
                <c:pt idx="282">
                  <c:v>2.4899999999999999E-2</c:v>
                </c:pt>
                <c:pt idx="283">
                  <c:v>2.5000000000000001E-2</c:v>
                </c:pt>
                <c:pt idx="284">
                  <c:v>2.5499999999999998E-2</c:v>
                </c:pt>
                <c:pt idx="285">
                  <c:v>2.63E-2</c:v>
                </c:pt>
                <c:pt idx="286">
                  <c:v>2.6499999999999999E-2</c:v>
                </c:pt>
                <c:pt idx="287">
                  <c:v>2.7E-2</c:v>
                </c:pt>
                <c:pt idx="288">
                  <c:v>2.7400000000000001E-2</c:v>
                </c:pt>
                <c:pt idx="289">
                  <c:v>2.8400000000000002E-2</c:v>
                </c:pt>
                <c:pt idx="290">
                  <c:v>2.86E-2</c:v>
                </c:pt>
                <c:pt idx="291">
                  <c:v>2.9000000000000001E-2</c:v>
                </c:pt>
                <c:pt idx="292">
                  <c:v>2.93E-2</c:v>
                </c:pt>
                <c:pt idx="293">
                  <c:v>3.0200000000000001E-2</c:v>
                </c:pt>
                <c:pt idx="294">
                  <c:v>3.0800000000000001E-2</c:v>
                </c:pt>
                <c:pt idx="295">
                  <c:v>3.1399999999999997E-2</c:v>
                </c:pt>
                <c:pt idx="296">
                  <c:v>3.1899999999999998E-2</c:v>
                </c:pt>
                <c:pt idx="297">
                  <c:v>3.2300000000000002E-2</c:v>
                </c:pt>
                <c:pt idx="298">
                  <c:v>3.32E-2</c:v>
                </c:pt>
                <c:pt idx="299">
                  <c:v>3.3700000000000001E-2</c:v>
                </c:pt>
                <c:pt idx="300">
                  <c:v>3.4599999999999999E-2</c:v>
                </c:pt>
                <c:pt idx="301">
                  <c:v>3.5299999999999998E-2</c:v>
                </c:pt>
                <c:pt idx="302">
                  <c:v>3.5799999999999998E-2</c:v>
                </c:pt>
                <c:pt idx="303">
                  <c:v>3.6600000000000001E-2</c:v>
                </c:pt>
                <c:pt idx="304">
                  <c:v>3.73E-2</c:v>
                </c:pt>
                <c:pt idx="305">
                  <c:v>3.8100000000000002E-2</c:v>
                </c:pt>
                <c:pt idx="306">
                  <c:v>3.8699999999999998E-2</c:v>
                </c:pt>
                <c:pt idx="307">
                  <c:v>3.9699999999999999E-2</c:v>
                </c:pt>
                <c:pt idx="308">
                  <c:v>4.0500000000000001E-2</c:v>
                </c:pt>
                <c:pt idx="309">
                  <c:v>4.1500000000000002E-2</c:v>
                </c:pt>
                <c:pt idx="310">
                  <c:v>4.2099999999999999E-2</c:v>
                </c:pt>
                <c:pt idx="311">
                  <c:v>4.3099999999999999E-2</c:v>
                </c:pt>
                <c:pt idx="312">
                  <c:v>4.3999999999999997E-2</c:v>
                </c:pt>
                <c:pt idx="313">
                  <c:v>4.5400000000000003E-2</c:v>
                </c:pt>
                <c:pt idx="314">
                  <c:v>4.6199999999999998E-2</c:v>
                </c:pt>
                <c:pt idx="315">
                  <c:v>4.7E-2</c:v>
                </c:pt>
                <c:pt idx="316">
                  <c:v>4.82E-2</c:v>
                </c:pt>
                <c:pt idx="317">
                  <c:v>4.9599999999999998E-2</c:v>
                </c:pt>
                <c:pt idx="318">
                  <c:v>5.0799999999999998E-2</c:v>
                </c:pt>
                <c:pt idx="319">
                  <c:v>5.1700000000000003E-2</c:v>
                </c:pt>
                <c:pt idx="320">
                  <c:v>5.3100000000000001E-2</c:v>
                </c:pt>
                <c:pt idx="321">
                  <c:v>5.4399999999999997E-2</c:v>
                </c:pt>
                <c:pt idx="322">
                  <c:v>5.5500000000000001E-2</c:v>
                </c:pt>
                <c:pt idx="323">
                  <c:v>5.7000000000000002E-2</c:v>
                </c:pt>
                <c:pt idx="324">
                  <c:v>5.8400000000000001E-2</c:v>
                </c:pt>
                <c:pt idx="325">
                  <c:v>5.9799999999999999E-2</c:v>
                </c:pt>
                <c:pt idx="326">
                  <c:v>6.1199999999999997E-2</c:v>
                </c:pt>
                <c:pt idx="327">
                  <c:v>6.2799999999999995E-2</c:v>
                </c:pt>
                <c:pt idx="328">
                  <c:v>6.4199999999999993E-2</c:v>
                </c:pt>
                <c:pt idx="329">
                  <c:v>6.5500000000000003E-2</c:v>
                </c:pt>
                <c:pt idx="330">
                  <c:v>6.7000000000000004E-2</c:v>
                </c:pt>
                <c:pt idx="331">
                  <c:v>6.83E-2</c:v>
                </c:pt>
                <c:pt idx="332">
                  <c:v>7.0099999999999996E-2</c:v>
                </c:pt>
                <c:pt idx="333">
                  <c:v>7.1499999999999994E-2</c:v>
                </c:pt>
                <c:pt idx="334">
                  <c:v>7.3200000000000001E-2</c:v>
                </c:pt>
                <c:pt idx="335">
                  <c:v>7.4800000000000005E-2</c:v>
                </c:pt>
                <c:pt idx="336">
                  <c:v>7.6200000000000004E-2</c:v>
                </c:pt>
                <c:pt idx="337">
                  <c:v>7.8E-2</c:v>
                </c:pt>
                <c:pt idx="338">
                  <c:v>7.9299999999999995E-2</c:v>
                </c:pt>
                <c:pt idx="339">
                  <c:v>8.1299999999999997E-2</c:v>
                </c:pt>
                <c:pt idx="340">
                  <c:v>8.2900000000000001E-2</c:v>
                </c:pt>
                <c:pt idx="341">
                  <c:v>8.4199999999999997E-2</c:v>
                </c:pt>
                <c:pt idx="342">
                  <c:v>8.5900000000000004E-2</c:v>
                </c:pt>
                <c:pt idx="343">
                  <c:v>8.7800000000000003E-2</c:v>
                </c:pt>
                <c:pt idx="344">
                  <c:v>8.9300000000000004E-2</c:v>
                </c:pt>
                <c:pt idx="345">
                  <c:v>9.11E-2</c:v>
                </c:pt>
                <c:pt idx="346">
                  <c:v>9.2899999999999996E-2</c:v>
                </c:pt>
                <c:pt idx="347">
                  <c:v>9.4500000000000001E-2</c:v>
                </c:pt>
                <c:pt idx="348">
                  <c:v>9.6199999999999994E-2</c:v>
                </c:pt>
                <c:pt idx="349">
                  <c:v>9.8000000000000004E-2</c:v>
                </c:pt>
                <c:pt idx="350">
                  <c:v>9.9699999999999997E-2</c:v>
                </c:pt>
                <c:pt idx="351">
                  <c:v>0.1016</c:v>
                </c:pt>
                <c:pt idx="352">
                  <c:v>0.10349999999999999</c:v>
                </c:pt>
                <c:pt idx="353">
                  <c:v>0.1052</c:v>
                </c:pt>
                <c:pt idx="354">
                  <c:v>0.1069</c:v>
                </c:pt>
                <c:pt idx="355">
                  <c:v>0.1087</c:v>
                </c:pt>
                <c:pt idx="356">
                  <c:v>0.1103</c:v>
                </c:pt>
                <c:pt idx="357">
                  <c:v>0.11269999999999999</c:v>
                </c:pt>
                <c:pt idx="358">
                  <c:v>0.1144</c:v>
                </c:pt>
                <c:pt idx="359">
                  <c:v>0.1164</c:v>
                </c:pt>
                <c:pt idx="360">
                  <c:v>0.1183</c:v>
                </c:pt>
                <c:pt idx="361">
                  <c:v>0.1205</c:v>
                </c:pt>
                <c:pt idx="362">
                  <c:v>0.1227</c:v>
                </c:pt>
                <c:pt idx="363">
                  <c:v>0.12479999999999999</c:v>
                </c:pt>
                <c:pt idx="364">
                  <c:v>0.12690000000000001</c:v>
                </c:pt>
                <c:pt idx="365">
                  <c:v>0.12939999999999999</c:v>
                </c:pt>
                <c:pt idx="366">
                  <c:v>0.1321</c:v>
                </c:pt>
                <c:pt idx="367">
                  <c:v>0.13450000000000001</c:v>
                </c:pt>
                <c:pt idx="368">
                  <c:v>0.13719999999999999</c:v>
                </c:pt>
                <c:pt idx="369">
                  <c:v>0.14000000000000001</c:v>
                </c:pt>
                <c:pt idx="370">
                  <c:v>0.14280000000000001</c:v>
                </c:pt>
                <c:pt idx="371">
                  <c:v>0.1462</c:v>
                </c:pt>
                <c:pt idx="372">
                  <c:v>0.1487</c:v>
                </c:pt>
                <c:pt idx="373">
                  <c:v>0.15190000000000001</c:v>
                </c:pt>
                <c:pt idx="374">
                  <c:v>0.15529999999999999</c:v>
                </c:pt>
                <c:pt idx="375">
                  <c:v>0.1588</c:v>
                </c:pt>
                <c:pt idx="376">
                  <c:v>0.16250000000000001</c:v>
                </c:pt>
                <c:pt idx="377">
                  <c:v>0.16639999999999999</c:v>
                </c:pt>
                <c:pt idx="378">
                  <c:v>0.17019999999999999</c:v>
                </c:pt>
                <c:pt idx="379">
                  <c:v>0.17480000000000001</c:v>
                </c:pt>
                <c:pt idx="380">
                  <c:v>0.1789</c:v>
                </c:pt>
                <c:pt idx="381">
                  <c:v>0.18360000000000001</c:v>
                </c:pt>
                <c:pt idx="382">
                  <c:v>0.18790000000000001</c:v>
                </c:pt>
                <c:pt idx="383">
                  <c:v>0.1928</c:v>
                </c:pt>
                <c:pt idx="384">
                  <c:v>0.1978</c:v>
                </c:pt>
                <c:pt idx="385">
                  <c:v>0.20280000000000001</c:v>
                </c:pt>
                <c:pt idx="386">
                  <c:v>0.2079</c:v>
                </c:pt>
                <c:pt idx="387">
                  <c:v>0.21310000000000001</c:v>
                </c:pt>
                <c:pt idx="388">
                  <c:v>0.2185</c:v>
                </c:pt>
                <c:pt idx="389">
                  <c:v>0.224</c:v>
                </c:pt>
                <c:pt idx="390">
                  <c:v>0.2298</c:v>
                </c:pt>
                <c:pt idx="391">
                  <c:v>0.2351</c:v>
                </c:pt>
                <c:pt idx="392">
                  <c:v>0.24099999999999999</c:v>
                </c:pt>
                <c:pt idx="393">
                  <c:v>0.24660000000000001</c:v>
                </c:pt>
                <c:pt idx="394">
                  <c:v>0.25280000000000002</c:v>
                </c:pt>
                <c:pt idx="395">
                  <c:v>0.25879999999999997</c:v>
                </c:pt>
                <c:pt idx="396">
                  <c:v>0.26440000000000002</c:v>
                </c:pt>
                <c:pt idx="397">
                  <c:v>0.27060000000000001</c:v>
                </c:pt>
                <c:pt idx="398">
                  <c:v>0.27639999999999998</c:v>
                </c:pt>
                <c:pt idx="399">
                  <c:v>0.2823</c:v>
                </c:pt>
                <c:pt idx="400">
                  <c:v>0.28820000000000001</c:v>
                </c:pt>
                <c:pt idx="401">
                  <c:v>0.29399999999999998</c:v>
                </c:pt>
                <c:pt idx="402">
                  <c:v>0.29959999999999998</c:v>
                </c:pt>
                <c:pt idx="403">
                  <c:v>0.30520000000000003</c:v>
                </c:pt>
                <c:pt idx="404">
                  <c:v>0.31059999999999999</c:v>
                </c:pt>
                <c:pt idx="405">
                  <c:v>0.316</c:v>
                </c:pt>
                <c:pt idx="406">
                  <c:v>0.32129999999999997</c:v>
                </c:pt>
                <c:pt idx="407">
                  <c:v>0.3261</c:v>
                </c:pt>
                <c:pt idx="408">
                  <c:v>0.33090000000000003</c:v>
                </c:pt>
                <c:pt idx="409">
                  <c:v>0.33560000000000001</c:v>
                </c:pt>
                <c:pt idx="410">
                  <c:v>0.33989999999999998</c:v>
                </c:pt>
                <c:pt idx="411">
                  <c:v>0.34420000000000001</c:v>
                </c:pt>
                <c:pt idx="412">
                  <c:v>0.34799999999999998</c:v>
                </c:pt>
                <c:pt idx="413">
                  <c:v>0.35189999999999999</c:v>
                </c:pt>
                <c:pt idx="414">
                  <c:v>0.35520000000000002</c:v>
                </c:pt>
                <c:pt idx="415">
                  <c:v>0.35849999999999999</c:v>
                </c:pt>
                <c:pt idx="416">
                  <c:v>0.36159999999999998</c:v>
                </c:pt>
                <c:pt idx="417">
                  <c:v>0.36420000000000002</c:v>
                </c:pt>
                <c:pt idx="418">
                  <c:v>0.3669</c:v>
                </c:pt>
                <c:pt idx="419">
                  <c:v>0.36890000000000001</c:v>
                </c:pt>
                <c:pt idx="420">
                  <c:v>0.37119999999999997</c:v>
                </c:pt>
                <c:pt idx="421">
                  <c:v>0.37309999999999999</c:v>
                </c:pt>
                <c:pt idx="422">
                  <c:v>0.37469999999999998</c:v>
                </c:pt>
                <c:pt idx="423">
                  <c:v>0.37659999999999999</c:v>
                </c:pt>
                <c:pt idx="424">
                  <c:v>0.378</c:v>
                </c:pt>
                <c:pt idx="425">
                  <c:v>0.37919999999999998</c:v>
                </c:pt>
                <c:pt idx="426">
                  <c:v>0.38090000000000002</c:v>
                </c:pt>
                <c:pt idx="427">
                  <c:v>0.38219999999999998</c:v>
                </c:pt>
                <c:pt idx="428">
                  <c:v>0.38350000000000001</c:v>
                </c:pt>
                <c:pt idx="429">
                  <c:v>0.38479999999999998</c:v>
                </c:pt>
                <c:pt idx="430">
                  <c:v>0.38629999999999998</c:v>
                </c:pt>
                <c:pt idx="431">
                  <c:v>0.38800000000000001</c:v>
                </c:pt>
                <c:pt idx="432">
                  <c:v>0.38979999999999998</c:v>
                </c:pt>
                <c:pt idx="433">
                  <c:v>0.39219999999999999</c:v>
                </c:pt>
                <c:pt idx="434">
                  <c:v>0.39460000000000001</c:v>
                </c:pt>
                <c:pt idx="435">
                  <c:v>0.39710000000000001</c:v>
                </c:pt>
                <c:pt idx="436">
                  <c:v>0.39960000000000001</c:v>
                </c:pt>
                <c:pt idx="437">
                  <c:v>0.4037</c:v>
                </c:pt>
                <c:pt idx="438">
                  <c:v>0.40789999999999998</c:v>
                </c:pt>
                <c:pt idx="439">
                  <c:v>0.41199999999999998</c:v>
                </c:pt>
                <c:pt idx="440">
                  <c:v>0.41720000000000002</c:v>
                </c:pt>
                <c:pt idx="441">
                  <c:v>0.42270000000000002</c:v>
                </c:pt>
                <c:pt idx="442">
                  <c:v>0.42930000000000001</c:v>
                </c:pt>
                <c:pt idx="443">
                  <c:v>0.43609999999999999</c:v>
                </c:pt>
                <c:pt idx="444">
                  <c:v>0.44359999999999999</c:v>
                </c:pt>
                <c:pt idx="445">
                  <c:v>0.45200000000000001</c:v>
                </c:pt>
                <c:pt idx="446">
                  <c:v>0.4612</c:v>
                </c:pt>
                <c:pt idx="447">
                  <c:v>0.4708</c:v>
                </c:pt>
                <c:pt idx="448">
                  <c:v>0.48159999999999997</c:v>
                </c:pt>
                <c:pt idx="449">
                  <c:v>0.49330000000000002</c:v>
                </c:pt>
                <c:pt idx="450">
                  <c:v>0.50509999999999999</c:v>
                </c:pt>
                <c:pt idx="451">
                  <c:v>0.51819999999999999</c:v>
                </c:pt>
                <c:pt idx="452">
                  <c:v>0.5323</c:v>
                </c:pt>
                <c:pt idx="453">
                  <c:v>0.54720000000000002</c:v>
                </c:pt>
                <c:pt idx="454">
                  <c:v>0.56240000000000001</c:v>
                </c:pt>
                <c:pt idx="455">
                  <c:v>0.57850000000000001</c:v>
                </c:pt>
                <c:pt idx="456">
                  <c:v>0.59530000000000005</c:v>
                </c:pt>
                <c:pt idx="457">
                  <c:v>0.61309999999999998</c:v>
                </c:pt>
                <c:pt idx="458">
                  <c:v>0.63119999999999998</c:v>
                </c:pt>
                <c:pt idx="459">
                  <c:v>0.65049999999999997</c:v>
                </c:pt>
                <c:pt idx="460">
                  <c:v>0.67</c:v>
                </c:pt>
                <c:pt idx="461">
                  <c:v>0.68959999999999999</c:v>
                </c:pt>
                <c:pt idx="462">
                  <c:v>0.71</c:v>
                </c:pt>
                <c:pt idx="463">
                  <c:v>0.73050000000000004</c:v>
                </c:pt>
                <c:pt idx="464">
                  <c:v>0.75170000000000003</c:v>
                </c:pt>
                <c:pt idx="465">
                  <c:v>0.77229999999999999</c:v>
                </c:pt>
                <c:pt idx="466">
                  <c:v>0.79330000000000001</c:v>
                </c:pt>
                <c:pt idx="467">
                  <c:v>0.81359999999999999</c:v>
                </c:pt>
                <c:pt idx="468">
                  <c:v>0.83460000000000001</c:v>
                </c:pt>
                <c:pt idx="469">
                  <c:v>0.85370000000000001</c:v>
                </c:pt>
                <c:pt idx="470">
                  <c:v>0.87290000000000001</c:v>
                </c:pt>
                <c:pt idx="471">
                  <c:v>0.89149999999999996</c:v>
                </c:pt>
                <c:pt idx="472">
                  <c:v>0.90859999999999996</c:v>
                </c:pt>
                <c:pt idx="473">
                  <c:v>0.92500000000000004</c:v>
                </c:pt>
                <c:pt idx="474">
                  <c:v>0.93969999999999998</c:v>
                </c:pt>
                <c:pt idx="475">
                  <c:v>0.95340000000000003</c:v>
                </c:pt>
                <c:pt idx="476">
                  <c:v>0.96540000000000004</c:v>
                </c:pt>
                <c:pt idx="477">
                  <c:v>0.97589999999999999</c:v>
                </c:pt>
                <c:pt idx="478">
                  <c:v>0.98419999999999996</c:v>
                </c:pt>
                <c:pt idx="479">
                  <c:v>0.99109999999999998</c:v>
                </c:pt>
                <c:pt idx="480">
                  <c:v>0.996</c:v>
                </c:pt>
                <c:pt idx="481">
                  <c:v>0.99909999999999999</c:v>
                </c:pt>
                <c:pt idx="482">
                  <c:v>1</c:v>
                </c:pt>
                <c:pt idx="483">
                  <c:v>0.99880000000000002</c:v>
                </c:pt>
                <c:pt idx="484">
                  <c:v>0.99570000000000003</c:v>
                </c:pt>
                <c:pt idx="485">
                  <c:v>0.98980000000000001</c:v>
                </c:pt>
                <c:pt idx="486">
                  <c:v>0.98209999999999997</c:v>
                </c:pt>
                <c:pt idx="487">
                  <c:v>0.97270000000000001</c:v>
                </c:pt>
                <c:pt idx="488">
                  <c:v>0.96079999999999999</c:v>
                </c:pt>
                <c:pt idx="489">
                  <c:v>0.94730000000000003</c:v>
                </c:pt>
                <c:pt idx="490">
                  <c:v>0.93159999999999998</c:v>
                </c:pt>
                <c:pt idx="491">
                  <c:v>0.9143</c:v>
                </c:pt>
                <c:pt idx="492">
                  <c:v>0.89449999999999996</c:v>
                </c:pt>
                <c:pt idx="493">
                  <c:v>0.874</c:v>
                </c:pt>
                <c:pt idx="494">
                  <c:v>0.85160000000000002</c:v>
                </c:pt>
                <c:pt idx="495">
                  <c:v>0.82809999999999995</c:v>
                </c:pt>
                <c:pt idx="496">
                  <c:v>0.80289999999999995</c:v>
                </c:pt>
                <c:pt idx="497">
                  <c:v>0.77639999999999998</c:v>
                </c:pt>
                <c:pt idx="498">
                  <c:v>0.75049999999999994</c:v>
                </c:pt>
                <c:pt idx="499">
                  <c:v>0.72319999999999995</c:v>
                </c:pt>
                <c:pt idx="500">
                  <c:v>0.6956</c:v>
                </c:pt>
                <c:pt idx="501">
                  <c:v>0.66759999999999997</c:v>
                </c:pt>
                <c:pt idx="502">
                  <c:v>0.64</c:v>
                </c:pt>
                <c:pt idx="503">
                  <c:v>0.61180000000000001</c:v>
                </c:pt>
                <c:pt idx="504">
                  <c:v>0.58399999999999996</c:v>
                </c:pt>
                <c:pt idx="505">
                  <c:v>0.55610000000000004</c:v>
                </c:pt>
                <c:pt idx="506">
                  <c:v>0.52900000000000003</c:v>
                </c:pt>
                <c:pt idx="507">
                  <c:v>0.50219999999999998</c:v>
                </c:pt>
                <c:pt idx="508">
                  <c:v>0.47539999999999999</c:v>
                </c:pt>
                <c:pt idx="509">
                  <c:v>0.4501</c:v>
                </c:pt>
                <c:pt idx="510">
                  <c:v>0.4254</c:v>
                </c:pt>
                <c:pt idx="511">
                  <c:v>0.40100000000000002</c:v>
                </c:pt>
                <c:pt idx="512">
                  <c:v>0.37759999999999999</c:v>
                </c:pt>
                <c:pt idx="513">
                  <c:v>0.35580000000000001</c:v>
                </c:pt>
                <c:pt idx="514">
                  <c:v>0.33450000000000002</c:v>
                </c:pt>
                <c:pt idx="515">
                  <c:v>0.31419999999999998</c:v>
                </c:pt>
                <c:pt idx="516">
                  <c:v>0.29459999999999997</c:v>
                </c:pt>
                <c:pt idx="517">
                  <c:v>0.27610000000000001</c:v>
                </c:pt>
                <c:pt idx="518">
                  <c:v>0.25829999999999997</c:v>
                </c:pt>
                <c:pt idx="519">
                  <c:v>0.2417</c:v>
                </c:pt>
                <c:pt idx="520">
                  <c:v>0.22620000000000001</c:v>
                </c:pt>
                <c:pt idx="521">
                  <c:v>0.2112</c:v>
                </c:pt>
                <c:pt idx="522">
                  <c:v>0.19769999999999999</c:v>
                </c:pt>
                <c:pt idx="523">
                  <c:v>0.1845</c:v>
                </c:pt>
                <c:pt idx="524">
                  <c:v>0.17219999999999999</c:v>
                </c:pt>
                <c:pt idx="525">
                  <c:v>0.1608</c:v>
                </c:pt>
                <c:pt idx="526">
                  <c:v>0.15</c:v>
                </c:pt>
                <c:pt idx="527">
                  <c:v>0.13980000000000001</c:v>
                </c:pt>
                <c:pt idx="528">
                  <c:v>0.13020000000000001</c:v>
                </c:pt>
                <c:pt idx="529">
                  <c:v>0.12130000000000001</c:v>
                </c:pt>
                <c:pt idx="530">
                  <c:v>0.11310000000000001</c:v>
                </c:pt>
                <c:pt idx="531">
                  <c:v>0.1056</c:v>
                </c:pt>
                <c:pt idx="532">
                  <c:v>9.8199999999999996E-2</c:v>
                </c:pt>
                <c:pt idx="533">
                  <c:v>9.1700000000000004E-2</c:v>
                </c:pt>
                <c:pt idx="534">
                  <c:v>8.5699999999999998E-2</c:v>
                </c:pt>
                <c:pt idx="535">
                  <c:v>7.9799999999999996E-2</c:v>
                </c:pt>
                <c:pt idx="536">
                  <c:v>7.4499999999999997E-2</c:v>
                </c:pt>
                <c:pt idx="537">
                  <c:v>6.93E-2</c:v>
                </c:pt>
                <c:pt idx="538">
                  <c:v>6.4899999999999999E-2</c:v>
                </c:pt>
                <c:pt idx="539">
                  <c:v>6.0299999999999999E-2</c:v>
                </c:pt>
                <c:pt idx="540">
                  <c:v>5.6599999999999998E-2</c:v>
                </c:pt>
                <c:pt idx="541">
                  <c:v>5.2699999999999997E-2</c:v>
                </c:pt>
                <c:pt idx="542">
                  <c:v>4.9200000000000001E-2</c:v>
                </c:pt>
                <c:pt idx="543">
                  <c:v>4.6199999999999998E-2</c:v>
                </c:pt>
                <c:pt idx="544">
                  <c:v>4.3200000000000002E-2</c:v>
                </c:pt>
                <c:pt idx="545">
                  <c:v>0.04</c:v>
                </c:pt>
                <c:pt idx="546">
                  <c:v>3.7699999999999997E-2</c:v>
                </c:pt>
                <c:pt idx="547">
                  <c:v>3.5200000000000002E-2</c:v>
                </c:pt>
                <c:pt idx="548">
                  <c:v>3.3399999999999999E-2</c:v>
                </c:pt>
                <c:pt idx="549">
                  <c:v>3.1099999999999999E-2</c:v>
                </c:pt>
                <c:pt idx="550">
                  <c:v>2.92E-2</c:v>
                </c:pt>
                <c:pt idx="551">
                  <c:v>2.76E-2</c:v>
                </c:pt>
                <c:pt idx="552">
                  <c:v>2.5899999999999999E-2</c:v>
                </c:pt>
                <c:pt idx="553">
                  <c:v>2.46E-2</c:v>
                </c:pt>
                <c:pt idx="554">
                  <c:v>2.3E-2</c:v>
                </c:pt>
                <c:pt idx="555">
                  <c:v>2.1999999999999999E-2</c:v>
                </c:pt>
                <c:pt idx="556">
                  <c:v>2.06E-2</c:v>
                </c:pt>
                <c:pt idx="557">
                  <c:v>1.9599999999999999E-2</c:v>
                </c:pt>
                <c:pt idx="558">
                  <c:v>1.8599999999999998E-2</c:v>
                </c:pt>
                <c:pt idx="559">
                  <c:v>1.7600000000000001E-2</c:v>
                </c:pt>
                <c:pt idx="560">
                  <c:v>1.6899999999999998E-2</c:v>
                </c:pt>
                <c:pt idx="561">
                  <c:v>1.5900000000000001E-2</c:v>
                </c:pt>
                <c:pt idx="562">
                  <c:v>1.52E-2</c:v>
                </c:pt>
                <c:pt idx="563">
                  <c:v>1.47E-2</c:v>
                </c:pt>
                <c:pt idx="564">
                  <c:v>1.38E-2</c:v>
                </c:pt>
                <c:pt idx="565">
                  <c:v>1.34E-2</c:v>
                </c:pt>
                <c:pt idx="566">
                  <c:v>1.2699999999999999E-2</c:v>
                </c:pt>
                <c:pt idx="567">
                  <c:v>1.23E-2</c:v>
                </c:pt>
                <c:pt idx="568">
                  <c:v>1.18E-2</c:v>
                </c:pt>
                <c:pt idx="569">
                  <c:v>1.17E-2</c:v>
                </c:pt>
                <c:pt idx="570">
                  <c:v>1.0999999999999999E-2</c:v>
                </c:pt>
                <c:pt idx="571">
                  <c:v>1.0800000000000001E-2</c:v>
                </c:pt>
                <c:pt idx="572">
                  <c:v>1.01E-2</c:v>
                </c:pt>
                <c:pt idx="573">
                  <c:v>9.9000000000000008E-3</c:v>
                </c:pt>
                <c:pt idx="574">
                  <c:v>0.01</c:v>
                </c:pt>
                <c:pt idx="575">
                  <c:v>9.4000000000000004E-3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50552"/>
        <c:axId val="254050160"/>
      </c:scatterChart>
      <c:valAx>
        <c:axId val="254050552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0160"/>
        <c:crosses val="autoZero"/>
        <c:crossBetween val="midCat"/>
      </c:valAx>
      <c:valAx>
        <c:axId val="254050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5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20</xdr:col>
      <xdr:colOff>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</xdr:colOff>
      <xdr:row>4</xdr:row>
      <xdr:rowOff>0</xdr:rowOff>
    </xdr:from>
    <xdr:to>
      <xdr:col>33</xdr:col>
      <xdr:colOff>1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9</xdr:row>
      <xdr:rowOff>11206</xdr:rowOff>
    </xdr:from>
    <xdr:to>
      <xdr:col>27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27</xdr:col>
      <xdr:colOff>0</xdr:colOff>
      <xdr:row>53</xdr:row>
      <xdr:rowOff>22412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180975</xdr:rowOff>
    </xdr:from>
    <xdr:to>
      <xdr:col>25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25</xdr:col>
      <xdr:colOff>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11206</xdr:rowOff>
    </xdr:from>
    <xdr:to>
      <xdr:col>26</xdr:col>
      <xdr:colOff>605116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27</xdr:col>
      <xdr:colOff>0</xdr:colOff>
      <xdr:row>53</xdr:row>
      <xdr:rowOff>22412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0</xdr:rowOff>
    </xdr:from>
    <xdr:to>
      <xdr:col>18</xdr:col>
      <xdr:colOff>0</xdr:colOff>
      <xdr:row>47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48</xdr:row>
      <xdr:rowOff>0</xdr:rowOff>
    </xdr:from>
    <xdr:to>
      <xdr:col>18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18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BJ579"/>
  <sheetViews>
    <sheetView workbookViewId="0">
      <selection activeCell="K34" sqref="K34"/>
    </sheetView>
  </sheetViews>
  <sheetFormatPr defaultRowHeight="15" x14ac:dyDescent="0.25"/>
  <cols>
    <col min="1" max="1" width="9.140625" style="1"/>
    <col min="5" max="5" width="6" style="1" customWidth="1"/>
    <col min="6" max="62" width="5.42578125" customWidth="1"/>
  </cols>
  <sheetData>
    <row r="1" spans="1:62" ht="15.75" thickBot="1" x14ac:dyDescent="0.3">
      <c r="A1" s="1" t="s">
        <v>91</v>
      </c>
      <c r="B1" s="14" t="s">
        <v>13</v>
      </c>
      <c r="F1">
        <v>4</v>
      </c>
      <c r="G1">
        <v>14</v>
      </c>
    </row>
    <row r="2" spans="1:62" x14ac:dyDescent="0.25">
      <c r="F2" t="s">
        <v>61</v>
      </c>
    </row>
    <row r="3" spans="1:62" s="1" customFormat="1" x14ac:dyDescent="0.25">
      <c r="B3" s="1" t="s">
        <v>92</v>
      </c>
      <c r="C3" s="1" t="s">
        <v>93</v>
      </c>
      <c r="F3" s="1">
        <v>300</v>
      </c>
      <c r="G3" s="1">
        <v>310</v>
      </c>
      <c r="H3" s="1">
        <v>320</v>
      </c>
      <c r="I3" s="1">
        <v>330</v>
      </c>
      <c r="J3" s="1">
        <v>340</v>
      </c>
      <c r="K3" s="1">
        <v>350</v>
      </c>
      <c r="L3" s="1">
        <v>360</v>
      </c>
      <c r="M3" s="1">
        <v>370</v>
      </c>
      <c r="N3" s="1">
        <v>380</v>
      </c>
      <c r="O3" s="1">
        <v>390</v>
      </c>
      <c r="P3" s="1">
        <v>400</v>
      </c>
      <c r="Q3" s="1">
        <v>410</v>
      </c>
      <c r="R3" s="1">
        <v>420</v>
      </c>
      <c r="S3" s="1">
        <v>430</v>
      </c>
      <c r="T3" s="1">
        <v>440</v>
      </c>
      <c r="U3" s="1">
        <v>450</v>
      </c>
      <c r="V3" s="1">
        <v>460</v>
      </c>
      <c r="W3" s="1">
        <v>470</v>
      </c>
      <c r="X3" s="1">
        <v>480</v>
      </c>
      <c r="Y3" s="1">
        <v>490</v>
      </c>
      <c r="Z3" s="1">
        <v>500</v>
      </c>
      <c r="AA3" s="1">
        <v>510</v>
      </c>
      <c r="AB3" s="1">
        <v>520</v>
      </c>
      <c r="AC3" s="1">
        <v>530</v>
      </c>
      <c r="AD3" s="1">
        <v>540</v>
      </c>
      <c r="AE3" s="1">
        <v>550</v>
      </c>
      <c r="AF3" s="1">
        <v>560</v>
      </c>
      <c r="AG3" s="1">
        <v>570</v>
      </c>
      <c r="AH3" s="1">
        <v>580</v>
      </c>
      <c r="AI3" s="1">
        <v>590</v>
      </c>
      <c r="AJ3" s="1">
        <v>600</v>
      </c>
      <c r="AK3" s="1">
        <v>610</v>
      </c>
      <c r="AL3" s="1">
        <v>620</v>
      </c>
      <c r="AM3" s="1">
        <v>630</v>
      </c>
      <c r="AN3" s="1">
        <v>640</v>
      </c>
      <c r="AO3" s="1">
        <v>650</v>
      </c>
      <c r="AP3" s="1">
        <v>660</v>
      </c>
      <c r="AQ3" s="1">
        <v>670</v>
      </c>
      <c r="AR3" s="1">
        <v>680</v>
      </c>
      <c r="AS3" s="1">
        <v>690</v>
      </c>
      <c r="AT3" s="1">
        <v>700</v>
      </c>
      <c r="AU3" s="1">
        <v>710</v>
      </c>
      <c r="AV3" s="1">
        <v>720</v>
      </c>
      <c r="AW3" s="1">
        <v>730</v>
      </c>
      <c r="AX3" s="1">
        <v>740</v>
      </c>
      <c r="AY3" s="1">
        <v>750</v>
      </c>
      <c r="AZ3" s="1">
        <v>760</v>
      </c>
      <c r="BA3" s="1">
        <v>770</v>
      </c>
      <c r="BB3" s="1">
        <v>780</v>
      </c>
      <c r="BC3" s="1">
        <v>790</v>
      </c>
      <c r="BD3" s="1">
        <v>800</v>
      </c>
      <c r="BE3" s="1">
        <v>810</v>
      </c>
      <c r="BF3" s="1">
        <v>820</v>
      </c>
      <c r="BG3" s="1">
        <v>830</v>
      </c>
      <c r="BH3" s="1">
        <v>840</v>
      </c>
      <c r="BI3" s="1">
        <v>850</v>
      </c>
      <c r="BJ3" s="1">
        <v>860</v>
      </c>
    </row>
    <row r="4" spans="1:62" x14ac:dyDescent="0.25">
      <c r="A4" s="1">
        <v>300</v>
      </c>
      <c r="B4">
        <f>VLOOKUP($A4,excitation!$A$1:$AC$577,MATCH($B$1,excitation!$A$1:$AC$1,0),0)</f>
        <v>0.372</v>
      </c>
      <c r="C4">
        <f>VLOOKUP($A4,emission!$A$1:$AC$577,MATCH($B$1,emission!$A$1:$AC$1,0),0)</f>
        <v>0</v>
      </c>
      <c r="D4" s="22" t="s">
        <v>60</v>
      </c>
      <c r="E4" s="1">
        <v>300</v>
      </c>
      <c r="F4">
        <f>AVERAGE($B4:$B13)*AVERAGE($C$13:$C$22)</f>
        <v>0</v>
      </c>
      <c r="G4">
        <f>AVERAGE($B4:$B13)*AVERAGE($C$23:$C$32)</f>
        <v>0</v>
      </c>
      <c r="H4">
        <f>AVERAGE($B4:$B13)*AVERAGE($C$33:$C$42)</f>
        <v>0</v>
      </c>
      <c r="I4">
        <f>AVERAGE($B4:$B13)*AVERAGE($C$43:$C$52)</f>
        <v>0</v>
      </c>
      <c r="J4">
        <f>AVERAGE($B4:$B13)*AVERAGE($C$53:$C$62)</f>
        <v>0</v>
      </c>
      <c r="K4">
        <f>AVERAGE($B4:$B13)*AVERAGE($C$63:$C$72)</f>
        <v>0</v>
      </c>
      <c r="L4">
        <f>AVERAGE($B4:$B13)*AVERAGE($C$73:$C$82)</f>
        <v>0</v>
      </c>
      <c r="M4">
        <f>AVERAGE($B4:$B13)*AVERAGE($C$83:$C$92)</f>
        <v>0</v>
      </c>
      <c r="N4">
        <f>AVERAGE($B4:$B13)*AVERAGE($C$93:$C$102)</f>
        <v>0</v>
      </c>
      <c r="O4">
        <f>AVERAGE($B4:$B13)*AVERAGE($C$103:$C$112)</f>
        <v>0</v>
      </c>
      <c r="P4">
        <f>AVERAGE($B4:$B13)*AVERAGE($C$113:$C$122)</f>
        <v>0</v>
      </c>
      <c r="Q4">
        <f>AVERAGE($B4:$B13)*AVERAGE($C$123:$C$132)</f>
        <v>0</v>
      </c>
      <c r="R4">
        <f>AVERAGE($B4:$B13)*AVERAGE($C$133:$C$142)</f>
        <v>0</v>
      </c>
      <c r="S4">
        <f>AVERAGE($B4:$B13)*AVERAGE($C$143:$C$152)</f>
        <v>0</v>
      </c>
      <c r="T4">
        <f>AVERAGE($B4:$B13)*AVERAGE($C$153:$C$162)</f>
        <v>0</v>
      </c>
      <c r="U4">
        <f>AVERAGE($B4:$B13)*AVERAGE($C$163:$C$172)</f>
        <v>0</v>
      </c>
      <c r="V4">
        <f>AVERAGE($B4:$B13)*AVERAGE($C$173:$C$182)</f>
        <v>8.2605799999999985E-4</v>
      </c>
      <c r="W4">
        <f>AVERAGE($B4:$B13)*AVERAGE($C$183:$C$192)</f>
        <v>5.6327803999999997E-3</v>
      </c>
      <c r="X4">
        <f>AVERAGE($B4:$B13)*AVERAGE($C$193:$C$202)</f>
        <v>3.86969208E-2</v>
      </c>
      <c r="Y4">
        <f>AVERAGE($B4:$B13)*AVERAGE($C$203:$C$212)</f>
        <v>0.14864368199999997</v>
      </c>
      <c r="Z4">
        <f>AVERAGE($B4:$B13)*AVERAGE($C$213:$C$222)</f>
        <v>0.27936658119999996</v>
      </c>
      <c r="AA4">
        <f>AVERAGE($B4:$B13)*AVERAGE($C$223:$C$232)</f>
        <v>0.29811653920000003</v>
      </c>
      <c r="AB4">
        <f>AVERAGE($B4:$B13)*AVERAGE($C$233:$C$242)</f>
        <v>0.23132741199999998</v>
      </c>
      <c r="AC4">
        <f>AVERAGE($B4:$B13)*AVERAGE($C$243:$C$252)</f>
        <v>0.1615239524</v>
      </c>
      <c r="AD4">
        <f>AVERAGE($B4:$B13)*AVERAGE($C$253:$C$262)</f>
        <v>0.11600036359999999</v>
      </c>
      <c r="AE4">
        <f>AVERAGE($B4:$B13)*AVERAGE($C$263:$C$272)</f>
        <v>8.4747316399999995E-2</v>
      </c>
      <c r="AF4">
        <f>AVERAGE($B4:$B13)*AVERAGE($C$273:$C$282)</f>
        <v>6.0018568799999998E-2</v>
      </c>
      <c r="AG4">
        <f>AVERAGE($B4:$B13)*AVERAGE($C$283:$C$292)</f>
        <v>4.022123159999999E-2</v>
      </c>
      <c r="AH4">
        <f>AVERAGE($B4:$B13)*AVERAGE($C$293:$C$302)</f>
        <v>2.6910787599999996E-2</v>
      </c>
      <c r="AI4">
        <f>AVERAGE($B4:$B13)*AVERAGE($C$303:$C$312)</f>
        <v>1.8410183199999999E-2</v>
      </c>
      <c r="AJ4">
        <f>AVERAGE($B4:$B13)*AVERAGE($C$313:$C$322)</f>
        <v>1.29145596E-2</v>
      </c>
      <c r="AK4">
        <f>AVERAGE($B4:$B13)*AVERAGE($C$323:$C$332)</f>
        <v>8.9432468000000005E-3</v>
      </c>
      <c r="AL4">
        <f>AVERAGE($B4:$B13)*AVERAGE($C$333:$C$342)</f>
        <v>6.0910087999999996E-3</v>
      </c>
      <c r="AM4">
        <f>AVERAGE($B4:$B13)*AVERAGE($C$343:$C$352)</f>
        <v>4.3204392000000006E-3</v>
      </c>
      <c r="AN4">
        <f>AVERAGE($B4:$B13)*AVERAGE($C$353:$C$362)</f>
        <v>3.0922623999999998E-3</v>
      </c>
      <c r="AO4">
        <f>AVERAGE($B4:$B13)*AVERAGE($C$363:$C$372)</f>
        <v>2.2412667999999998E-3</v>
      </c>
      <c r="AP4">
        <f>AVERAGE($B4:$B13)*AVERAGE($C$373:$C$382)</f>
        <v>1.2281767999999999E-3</v>
      </c>
      <c r="AQ4">
        <f>AVERAGE($B4:$B13)*AVERAGE($C$383:$C$392)</f>
        <v>0</v>
      </c>
      <c r="AR4">
        <f>AVERAGE($B4:$B13)*AVERAGE($C$393:$C$402)</f>
        <v>0</v>
      </c>
      <c r="AS4">
        <f>AVERAGE($B4:$B13)*AVERAGE($C$403:$C$412)</f>
        <v>0</v>
      </c>
      <c r="AT4">
        <f>AVERAGE($B4:$B13)*AVERAGE($C$413:$C$422)</f>
        <v>0</v>
      </c>
      <c r="AU4">
        <f>AVERAGE($B4:$B13)*AVERAGE($C$423:$C$432)</f>
        <v>0</v>
      </c>
      <c r="AV4">
        <f>AVERAGE($B4:$B13)*AVERAGE($C$433:$C$442)</f>
        <v>0</v>
      </c>
      <c r="AW4">
        <f>AVERAGE($B4:$B13)*AVERAGE($C$443:$C$452)</f>
        <v>0</v>
      </c>
      <c r="AX4">
        <f>AVERAGE($B4:$B13)*AVERAGE($C$453:$C$462)</f>
        <v>0</v>
      </c>
      <c r="AY4">
        <f>AVERAGE($B4:$B13)*AVERAGE($C$463:$C$472)</f>
        <v>0</v>
      </c>
      <c r="AZ4">
        <f>AVERAGE($B4:$B13)*AVERAGE($C$473:$C$482)</f>
        <v>0</v>
      </c>
      <c r="BA4">
        <f>AVERAGE($B4:$B13)*AVERAGE($C$483:$C$492)</f>
        <v>0</v>
      </c>
      <c r="BB4">
        <f>AVERAGE($B4:$B13)*AVERAGE($C$493:$C$502)</f>
        <v>0</v>
      </c>
      <c r="BC4">
        <f>AVERAGE($B4:$B13)*AVERAGE($C$503:$C$512)</f>
        <v>0</v>
      </c>
      <c r="BD4">
        <f>AVERAGE($B4:$B13)*AVERAGE($C$513:$C$522)</f>
        <v>0</v>
      </c>
      <c r="BE4">
        <f>AVERAGE($B4:$B13)*AVERAGE($C$523:$C$532)</f>
        <v>0</v>
      </c>
      <c r="BF4">
        <f>AVERAGE($B4:$B13)*AVERAGE($C$533:$C$542)</f>
        <v>0</v>
      </c>
      <c r="BG4">
        <f>AVERAGE($B4:$B13)*AVERAGE($C$543:$C$552)</f>
        <v>0</v>
      </c>
      <c r="BH4">
        <f>AVERAGE($B4:$B13)*AVERAGE($C$553:$C$562)</f>
        <v>0</v>
      </c>
      <c r="BI4">
        <f>AVERAGE($B4:$B13)*AVERAGE($C$563:$C$572)</f>
        <v>0</v>
      </c>
      <c r="BJ4">
        <f>AVERAGE($B4:$B13)*AVERAGE($C$573:$C$582)</f>
        <v>0</v>
      </c>
    </row>
    <row r="5" spans="1:62" x14ac:dyDescent="0.25">
      <c r="A5" s="1">
        <v>301</v>
      </c>
      <c r="B5">
        <f>VLOOKUP($A5,excitation!$A$1:$AC$577,MATCH($B$1,excitation!$A$1:$AC$1,0),0)</f>
        <v>0.35139999999999999</v>
      </c>
      <c r="C5">
        <f>VLOOKUP($A5,emission!$A$1:$AC$577,MATCH($B$1,emission!$A$1:$AC$1,0),0)</f>
        <v>0</v>
      </c>
      <c r="E5" s="1">
        <v>310</v>
      </c>
      <c r="F5">
        <f t="shared" ref="F5" si="0">AVERAGE($B14:$B23)*AVERAGE($C$13:$C$22)</f>
        <v>0</v>
      </c>
      <c r="G5">
        <f t="shared" ref="G5" si="1">AVERAGE($B14:$B23)*AVERAGE($C$23:$C$32)</f>
        <v>0</v>
      </c>
      <c r="H5">
        <f t="shared" ref="H5" si="2">AVERAGE($B14:$B23)*AVERAGE($C$33:$C$42)</f>
        <v>0</v>
      </c>
      <c r="I5">
        <f t="shared" ref="I5" si="3">AVERAGE($B14:$B23)*AVERAGE($C$43:$C$52)</f>
        <v>0</v>
      </c>
      <c r="J5">
        <f t="shared" ref="J5" si="4">AVERAGE($B14:$B23)*AVERAGE($C$53:$C$62)</f>
        <v>0</v>
      </c>
      <c r="K5">
        <f t="shared" ref="K5" si="5">AVERAGE($B14:$B23)*AVERAGE($C$63:$C$72)</f>
        <v>0</v>
      </c>
      <c r="L5">
        <f t="shared" ref="L5" si="6">AVERAGE($B14:$B23)*AVERAGE($C$73:$C$82)</f>
        <v>0</v>
      </c>
      <c r="M5">
        <f t="shared" ref="M5" si="7">AVERAGE($B14:$B23)*AVERAGE($C$83:$C$92)</f>
        <v>0</v>
      </c>
      <c r="N5">
        <f t="shared" ref="N5" si="8">AVERAGE($B14:$B23)*AVERAGE($C$93:$C$102)</f>
        <v>0</v>
      </c>
      <c r="O5">
        <f t="shared" ref="O5" si="9">AVERAGE($B14:$B23)*AVERAGE($C$103:$C$112)</f>
        <v>0</v>
      </c>
      <c r="P5">
        <f t="shared" ref="P5" si="10">AVERAGE($B14:$B23)*AVERAGE($C$113:$C$122)</f>
        <v>0</v>
      </c>
      <c r="Q5">
        <f t="shared" ref="Q5" si="11">AVERAGE($B14:$B23)*AVERAGE($C$123:$C$132)</f>
        <v>0</v>
      </c>
      <c r="R5">
        <f t="shared" ref="R5" si="12">AVERAGE($B14:$B23)*AVERAGE($C$133:$C$142)</f>
        <v>0</v>
      </c>
      <c r="S5">
        <f t="shared" ref="S5" si="13">AVERAGE($B14:$B23)*AVERAGE($C$143:$C$152)</f>
        <v>0</v>
      </c>
      <c r="T5">
        <f t="shared" ref="T5" si="14">AVERAGE($B14:$B23)*AVERAGE($C$153:$C$162)</f>
        <v>0</v>
      </c>
      <c r="U5">
        <f t="shared" ref="U5" si="15">AVERAGE($B14:$B23)*AVERAGE($C$163:$C$172)</f>
        <v>0</v>
      </c>
      <c r="V5">
        <f t="shared" ref="V5" si="16">AVERAGE($B14:$B23)*AVERAGE($C$173:$C$182)</f>
        <v>7.124789999999998E-4</v>
      </c>
      <c r="W5">
        <f t="shared" ref="W5" si="17">AVERAGE($B14:$B23)*AVERAGE($C$183:$C$192)</f>
        <v>4.8583001999999995E-3</v>
      </c>
      <c r="X5">
        <f t="shared" ref="X5" si="18">AVERAGE($B14:$B23)*AVERAGE($C$193:$C$202)</f>
        <v>3.33762804E-2</v>
      </c>
      <c r="Y5">
        <f t="shared" ref="Y5" si="19">AVERAGE($B14:$B23)*AVERAGE($C$203:$C$212)</f>
        <v>0.12820589099999999</v>
      </c>
      <c r="Z5">
        <f t="shared" ref="Z5" si="20">AVERAGE($B14:$B23)*AVERAGE($C$213:$C$222)</f>
        <v>0.24095502059999999</v>
      </c>
      <c r="AA5">
        <f t="shared" ref="AA5" si="21">AVERAGE($B14:$B23)*AVERAGE($C$223:$C$232)</f>
        <v>0.25712694959999999</v>
      </c>
      <c r="AB5">
        <f t="shared" ref="AB5" si="22">AVERAGE($B14:$B23)*AVERAGE($C$233:$C$242)</f>
        <v>0.19952100599999997</v>
      </c>
      <c r="AC5">
        <f t="shared" ref="AC5" si="23">AVERAGE($B14:$B23)*AVERAGE($C$243:$C$252)</f>
        <v>0.1393151862</v>
      </c>
      <c r="AD5">
        <f t="shared" ref="AD5" si="24">AVERAGE($B14:$B23)*AVERAGE($C$253:$C$262)</f>
        <v>0.10005087179999998</v>
      </c>
      <c r="AE5">
        <f t="shared" ref="AE5" si="25">AVERAGE($B14:$B23)*AVERAGE($C$263:$C$272)</f>
        <v>7.3094968199999999E-2</v>
      </c>
      <c r="AF5">
        <f t="shared" ref="AF5" si="26">AVERAGE($B14:$B23)*AVERAGE($C$273:$C$282)</f>
        <v>5.1766304399999997E-2</v>
      </c>
      <c r="AG5">
        <f t="shared" ref="AG5" si="27">AVERAGE($B14:$B23)*AVERAGE($C$283:$C$292)</f>
        <v>3.4691005799999994E-2</v>
      </c>
      <c r="AH5">
        <f t="shared" ref="AH5" si="28">AVERAGE($B14:$B23)*AVERAGE($C$293:$C$302)</f>
        <v>2.3210683799999996E-2</v>
      </c>
      <c r="AI5">
        <f t="shared" ref="AI5" si="29">AVERAGE($B14:$B23)*AVERAGE($C$303:$C$312)</f>
        <v>1.58788716E-2</v>
      </c>
      <c r="AJ5">
        <f t="shared" ref="AJ5" si="30">AVERAGE($B14:$B23)*AVERAGE($C$313:$C$322)</f>
        <v>1.1138869799999999E-2</v>
      </c>
      <c r="AK5">
        <f t="shared" ref="AK5" si="31">AVERAGE($B14:$B23)*AVERAGE($C$323:$C$332)</f>
        <v>7.7135933999999996E-3</v>
      </c>
      <c r="AL5">
        <f t="shared" ref="AL5" si="32">AVERAGE($B14:$B23)*AVERAGE($C$333:$C$342)</f>
        <v>5.2535243999999991E-3</v>
      </c>
      <c r="AM5">
        <f t="shared" ref="AM5" si="33">AVERAGE($B14:$B23)*AVERAGE($C$343:$C$352)</f>
        <v>3.7263996000000002E-3</v>
      </c>
      <c r="AN5">
        <f t="shared" ref="AN5" si="34">AVERAGE($B14:$B23)*AVERAGE($C$353:$C$362)</f>
        <v>2.6670912E-3</v>
      </c>
      <c r="AO5">
        <f t="shared" ref="AO5" si="35">AVERAGE($B14:$B23)*AVERAGE($C$363:$C$372)</f>
        <v>1.9331034E-3</v>
      </c>
      <c r="AP5">
        <f t="shared" ref="AP5" si="36">AVERAGE($B14:$B23)*AVERAGE($C$373:$C$382)</f>
        <v>1.0593083999999998E-3</v>
      </c>
      <c r="AQ5">
        <f t="shared" ref="AQ5" si="37">AVERAGE($B14:$B23)*AVERAGE($C$383:$C$392)</f>
        <v>0</v>
      </c>
      <c r="AR5">
        <f t="shared" ref="AR5" si="38">AVERAGE($B14:$B23)*AVERAGE($C$393:$C$402)</f>
        <v>0</v>
      </c>
      <c r="AS5">
        <f t="shared" ref="AS5" si="39">AVERAGE($B14:$B23)*AVERAGE($C$403:$C$412)</f>
        <v>0</v>
      </c>
      <c r="AT5">
        <f t="shared" ref="AT5" si="40">AVERAGE($B14:$B23)*AVERAGE($C$413:$C$422)</f>
        <v>0</v>
      </c>
      <c r="AU5">
        <f t="shared" ref="AU5" si="41">AVERAGE($B14:$B23)*AVERAGE($C$423:$C$432)</f>
        <v>0</v>
      </c>
      <c r="AV5">
        <f t="shared" ref="AV5" si="42">AVERAGE($B14:$B23)*AVERAGE($C$433:$C$442)</f>
        <v>0</v>
      </c>
      <c r="AW5">
        <f t="shared" ref="AW5" si="43">AVERAGE($B14:$B23)*AVERAGE($C$443:$C$452)</f>
        <v>0</v>
      </c>
      <c r="AX5">
        <f t="shared" ref="AX5" si="44">AVERAGE($B14:$B23)*AVERAGE($C$453:$C$462)</f>
        <v>0</v>
      </c>
      <c r="AY5">
        <f t="shared" ref="AY5" si="45">AVERAGE($B14:$B23)*AVERAGE($C$463:$C$472)</f>
        <v>0</v>
      </c>
      <c r="AZ5">
        <f t="shared" ref="AZ5" si="46">AVERAGE($B14:$B23)*AVERAGE($C$473:$C$482)</f>
        <v>0</v>
      </c>
      <c r="BA5">
        <f t="shared" ref="BA5" si="47">AVERAGE($B14:$B23)*AVERAGE($C$483:$C$492)</f>
        <v>0</v>
      </c>
      <c r="BB5">
        <f t="shared" ref="BB5" si="48">AVERAGE($B14:$B23)*AVERAGE($C$493:$C$502)</f>
        <v>0</v>
      </c>
      <c r="BC5">
        <f t="shared" ref="BC5" si="49">AVERAGE($B14:$B23)*AVERAGE($C$503:$C$512)</f>
        <v>0</v>
      </c>
      <c r="BD5">
        <f t="shared" ref="BD5" si="50">AVERAGE($B14:$B23)*AVERAGE($C$513:$C$522)</f>
        <v>0</v>
      </c>
      <c r="BE5">
        <f t="shared" ref="BE5" si="51">AVERAGE($B14:$B23)*AVERAGE($C$523:$C$532)</f>
        <v>0</v>
      </c>
      <c r="BF5">
        <f t="shared" ref="BF5" si="52">AVERAGE($B14:$B23)*AVERAGE($C$533:$C$542)</f>
        <v>0</v>
      </c>
      <c r="BG5">
        <f t="shared" ref="BG5" si="53">AVERAGE($B14:$B23)*AVERAGE($C$543:$C$552)</f>
        <v>0</v>
      </c>
      <c r="BH5">
        <f t="shared" ref="BH5" si="54">AVERAGE($B14:$B23)*AVERAGE($C$553:$C$562)</f>
        <v>0</v>
      </c>
      <c r="BI5">
        <f t="shared" ref="BI5" si="55">AVERAGE($B14:$B23)*AVERAGE($C$563:$C$572)</f>
        <v>0</v>
      </c>
      <c r="BJ5">
        <f t="shared" ref="BJ5" si="56">AVERAGE($B14:$B23)*AVERAGE($C$573:$C$582)</f>
        <v>0</v>
      </c>
    </row>
    <row r="6" spans="1:62" x14ac:dyDescent="0.25">
      <c r="A6" s="1">
        <v>302</v>
      </c>
      <c r="B6">
        <f>VLOOKUP($A6,excitation!$A$1:$AC$577,MATCH($B$1,excitation!$A$1:$AC$1,0),0)</f>
        <v>0.33639999999999998</v>
      </c>
      <c r="C6">
        <f>VLOOKUP($A6,emission!$A$1:$AC$577,MATCH($B$1,emission!$A$1:$AC$1,0),0)</f>
        <v>0</v>
      </c>
      <c r="E6" s="1">
        <v>320</v>
      </c>
      <c r="F6">
        <f t="shared" ref="F6" si="57">AVERAGE($B24:$B33)*AVERAGE($C$13:$C$22)</f>
        <v>0</v>
      </c>
      <c r="G6">
        <f t="shared" ref="G6" si="58">AVERAGE($B24:$B33)*AVERAGE($C$23:$C$32)</f>
        <v>0</v>
      </c>
      <c r="H6">
        <f t="shared" ref="H6" si="59">AVERAGE($B24:$B33)*AVERAGE($C$33:$C$42)</f>
        <v>0</v>
      </c>
      <c r="I6">
        <f t="shared" ref="I6" si="60">AVERAGE($B24:$B33)*AVERAGE($C$43:$C$52)</f>
        <v>0</v>
      </c>
      <c r="J6">
        <f t="shared" ref="J6" si="61">AVERAGE($B24:$B33)*AVERAGE($C$53:$C$62)</f>
        <v>0</v>
      </c>
      <c r="K6">
        <f t="shared" ref="K6" si="62">AVERAGE($B24:$B33)*AVERAGE($C$63:$C$72)</f>
        <v>0</v>
      </c>
      <c r="L6">
        <f t="shared" ref="L6" si="63">AVERAGE($B24:$B33)*AVERAGE($C$73:$C$82)</f>
        <v>0</v>
      </c>
      <c r="M6">
        <f t="shared" ref="M6" si="64">AVERAGE($B24:$B33)*AVERAGE($C$83:$C$92)</f>
        <v>0</v>
      </c>
      <c r="N6">
        <f t="shared" ref="N6" si="65">AVERAGE($B24:$B33)*AVERAGE($C$93:$C$102)</f>
        <v>0</v>
      </c>
      <c r="O6">
        <f t="shared" ref="O6" si="66">AVERAGE($B24:$B33)*AVERAGE($C$103:$C$112)</f>
        <v>0</v>
      </c>
      <c r="P6">
        <f t="shared" ref="P6" si="67">AVERAGE($B24:$B33)*AVERAGE($C$113:$C$122)</f>
        <v>0</v>
      </c>
      <c r="Q6">
        <f t="shared" ref="Q6" si="68">AVERAGE($B24:$B33)*AVERAGE($C$123:$C$132)</f>
        <v>0</v>
      </c>
      <c r="R6">
        <f t="shared" ref="R6" si="69">AVERAGE($B24:$B33)*AVERAGE($C$133:$C$142)</f>
        <v>0</v>
      </c>
      <c r="S6">
        <f t="shared" ref="S6" si="70">AVERAGE($B24:$B33)*AVERAGE($C$143:$C$152)</f>
        <v>0</v>
      </c>
      <c r="T6">
        <f t="shared" ref="T6" si="71">AVERAGE($B24:$B33)*AVERAGE($C$153:$C$162)</f>
        <v>0</v>
      </c>
      <c r="U6">
        <f t="shared" ref="U6" si="72">AVERAGE($B24:$B33)*AVERAGE($C$163:$C$172)</f>
        <v>0</v>
      </c>
      <c r="V6">
        <f t="shared" ref="V6" si="73">AVERAGE($B24:$B33)*AVERAGE($C$173:$C$182)</f>
        <v>5.1460349999999982E-4</v>
      </c>
      <c r="W6">
        <f t="shared" ref="W6" si="74">AVERAGE($B24:$B33)*AVERAGE($C$183:$C$192)</f>
        <v>3.5090132999999993E-3</v>
      </c>
      <c r="X6">
        <f t="shared" ref="X6" si="75">AVERAGE($B24:$B33)*AVERAGE($C$193:$C$202)</f>
        <v>2.4106746599999996E-2</v>
      </c>
      <c r="Y6">
        <f t="shared" ref="Y6" si="76">AVERAGE($B24:$B33)*AVERAGE($C$203:$C$212)</f>
        <v>9.2599501499999973E-2</v>
      </c>
      <c r="Z6">
        <f t="shared" ref="Z6" si="77">AVERAGE($B24:$B33)*AVERAGE($C$213:$C$222)</f>
        <v>0.17403501989999998</v>
      </c>
      <c r="AA6">
        <f t="shared" ref="AA6" si="78">AVERAGE($B24:$B33)*AVERAGE($C$223:$C$232)</f>
        <v>0.18571554839999999</v>
      </c>
      <c r="AB6">
        <f t="shared" ref="AB6" si="79">AVERAGE($B24:$B33)*AVERAGE($C$233:$C$242)</f>
        <v>0.14410839899999997</v>
      </c>
      <c r="AC6">
        <f t="shared" ref="AC6" si="80">AVERAGE($B24:$B33)*AVERAGE($C$243:$C$252)</f>
        <v>0.1006234323</v>
      </c>
      <c r="AD6">
        <f t="shared" ref="AD6" si="81">AVERAGE($B24:$B33)*AVERAGE($C$253:$C$262)</f>
        <v>7.2263924699999982E-2</v>
      </c>
      <c r="AE6">
        <f t="shared" ref="AE6" si="82">AVERAGE($B24:$B33)*AVERAGE($C$263:$C$272)</f>
        <v>5.2794435299999991E-2</v>
      </c>
      <c r="AF6">
        <f t="shared" ref="AF6" si="83">AVERAGE($B24:$B33)*AVERAGE($C$273:$C$282)</f>
        <v>3.7389342599999993E-2</v>
      </c>
      <c r="AG6">
        <f t="shared" ref="AG6" si="84">AVERAGE($B24:$B33)*AVERAGE($C$283:$C$292)</f>
        <v>2.5056335699999991E-2</v>
      </c>
      <c r="AH6">
        <f t="shared" ref="AH6" si="85">AVERAGE($B24:$B33)*AVERAGE($C$293:$C$302)</f>
        <v>1.6764422699999997E-2</v>
      </c>
      <c r="AI6">
        <f t="shared" ref="AI6" si="86">AVERAGE($B24:$B33)*AVERAGE($C$303:$C$312)</f>
        <v>1.1468861399999999E-2</v>
      </c>
      <c r="AJ6">
        <f t="shared" ref="AJ6" si="87">AVERAGE($B24:$B33)*AVERAGE($C$313:$C$322)</f>
        <v>8.0452916999999985E-3</v>
      </c>
      <c r="AK6">
        <f t="shared" ref="AK6" si="88">AVERAGE($B24:$B33)*AVERAGE($C$323:$C$332)</f>
        <v>5.5713110999999994E-3</v>
      </c>
      <c r="AL6">
        <f t="shared" ref="AL6" si="89">AVERAGE($B24:$B33)*AVERAGE($C$333:$C$342)</f>
        <v>3.794472599999999E-3</v>
      </c>
      <c r="AM6">
        <f t="shared" ref="AM6" si="90">AVERAGE($B24:$B33)*AVERAGE($C$343:$C$352)</f>
        <v>2.6914733999999999E-3</v>
      </c>
      <c r="AN6">
        <f t="shared" ref="AN6" si="91">AVERAGE($B24:$B33)*AVERAGE($C$353:$C$362)</f>
        <v>1.9263647999999997E-3</v>
      </c>
      <c r="AO6">
        <f t="shared" ref="AO6" si="92">AVERAGE($B24:$B33)*AVERAGE($C$363:$C$372)</f>
        <v>1.3962260999999998E-3</v>
      </c>
      <c r="AP6">
        <f t="shared" ref="AP6" si="93">AVERAGE($B24:$B33)*AVERAGE($C$373:$C$382)</f>
        <v>7.651085999999999E-4</v>
      </c>
      <c r="AQ6">
        <f t="shared" ref="AQ6" si="94">AVERAGE($B24:$B33)*AVERAGE($C$383:$C$392)</f>
        <v>0</v>
      </c>
      <c r="AR6">
        <f t="shared" ref="AR6" si="95">AVERAGE($B24:$B33)*AVERAGE($C$393:$C$402)</f>
        <v>0</v>
      </c>
      <c r="AS6">
        <f t="shared" ref="AS6" si="96">AVERAGE($B24:$B33)*AVERAGE($C$403:$C$412)</f>
        <v>0</v>
      </c>
      <c r="AT6">
        <f t="shared" ref="AT6" si="97">AVERAGE($B24:$B33)*AVERAGE($C$413:$C$422)</f>
        <v>0</v>
      </c>
      <c r="AU6">
        <f t="shared" ref="AU6" si="98">AVERAGE($B24:$B33)*AVERAGE($C$423:$C$432)</f>
        <v>0</v>
      </c>
      <c r="AV6">
        <f t="shared" ref="AV6" si="99">AVERAGE($B24:$B33)*AVERAGE($C$433:$C$442)</f>
        <v>0</v>
      </c>
      <c r="AW6">
        <f t="shared" ref="AW6" si="100">AVERAGE($B24:$B33)*AVERAGE($C$443:$C$452)</f>
        <v>0</v>
      </c>
      <c r="AX6">
        <f t="shared" ref="AX6" si="101">AVERAGE($B24:$B33)*AVERAGE($C$453:$C$462)</f>
        <v>0</v>
      </c>
      <c r="AY6">
        <f t="shared" ref="AY6" si="102">AVERAGE($B24:$B33)*AVERAGE($C$463:$C$472)</f>
        <v>0</v>
      </c>
      <c r="AZ6">
        <f t="shared" ref="AZ6" si="103">AVERAGE($B24:$B33)*AVERAGE($C$473:$C$482)</f>
        <v>0</v>
      </c>
      <c r="BA6">
        <f t="shared" ref="BA6" si="104">AVERAGE($B24:$B33)*AVERAGE($C$483:$C$492)</f>
        <v>0</v>
      </c>
      <c r="BB6">
        <f t="shared" ref="BB6" si="105">AVERAGE($B24:$B33)*AVERAGE($C$493:$C$502)</f>
        <v>0</v>
      </c>
      <c r="BC6">
        <f t="shared" ref="BC6" si="106">AVERAGE($B24:$B33)*AVERAGE($C$503:$C$512)</f>
        <v>0</v>
      </c>
      <c r="BD6">
        <f t="shared" ref="BD6" si="107">AVERAGE($B24:$B33)*AVERAGE($C$513:$C$522)</f>
        <v>0</v>
      </c>
      <c r="BE6">
        <f t="shared" ref="BE6" si="108">AVERAGE($B24:$B33)*AVERAGE($C$523:$C$532)</f>
        <v>0</v>
      </c>
      <c r="BF6">
        <f t="shared" ref="BF6" si="109">AVERAGE($B24:$B33)*AVERAGE($C$533:$C$542)</f>
        <v>0</v>
      </c>
      <c r="BG6">
        <f t="shared" ref="BG6" si="110">AVERAGE($B24:$B33)*AVERAGE($C$543:$C$552)</f>
        <v>0</v>
      </c>
      <c r="BH6">
        <f t="shared" ref="BH6" si="111">AVERAGE($B24:$B33)*AVERAGE($C$553:$C$562)</f>
        <v>0</v>
      </c>
      <c r="BI6">
        <f t="shared" ref="BI6" si="112">AVERAGE($B24:$B33)*AVERAGE($C$563:$C$572)</f>
        <v>0</v>
      </c>
      <c r="BJ6">
        <f t="shared" ref="BJ6" si="113">AVERAGE($B24:$B33)*AVERAGE($C$573:$C$582)</f>
        <v>0</v>
      </c>
    </row>
    <row r="7" spans="1:62" x14ac:dyDescent="0.25">
      <c r="A7" s="1">
        <v>303</v>
      </c>
      <c r="B7">
        <f>VLOOKUP($A7,excitation!$A$1:$AC$577,MATCH($B$1,excitation!$A$1:$AC$1,0),0)</f>
        <v>0.32300000000000001</v>
      </c>
      <c r="C7">
        <f>VLOOKUP($A7,emission!$A$1:$AC$577,MATCH($B$1,emission!$A$1:$AC$1,0),0)</f>
        <v>0</v>
      </c>
      <c r="E7" s="1">
        <v>330</v>
      </c>
      <c r="F7">
        <f t="shared" ref="F7" si="114">AVERAGE($B34:$B43)*AVERAGE($C$13:$C$22)</f>
        <v>0</v>
      </c>
      <c r="G7">
        <f t="shared" ref="G7" si="115">AVERAGE($B34:$B43)*AVERAGE($C$23:$C$32)</f>
        <v>0</v>
      </c>
      <c r="H7">
        <f t="shared" ref="H7" si="116">AVERAGE($B34:$B43)*AVERAGE($C$33:$C$42)</f>
        <v>0</v>
      </c>
      <c r="I7">
        <f t="shared" ref="I7" si="117">AVERAGE($B34:$B43)*AVERAGE($C$43:$C$52)</f>
        <v>0</v>
      </c>
      <c r="J7">
        <f t="shared" ref="J7" si="118">AVERAGE($B34:$B43)*AVERAGE($C$53:$C$62)</f>
        <v>0</v>
      </c>
      <c r="K7">
        <f t="shared" ref="K7" si="119">AVERAGE($B34:$B43)*AVERAGE($C$63:$C$72)</f>
        <v>0</v>
      </c>
      <c r="L7">
        <f t="shared" ref="L7" si="120">AVERAGE($B34:$B43)*AVERAGE($C$73:$C$82)</f>
        <v>0</v>
      </c>
      <c r="M7">
        <f t="shared" ref="M7" si="121">AVERAGE($B34:$B43)*AVERAGE($C$83:$C$92)</f>
        <v>0</v>
      </c>
      <c r="N7">
        <f t="shared" ref="N7" si="122">AVERAGE($B34:$B43)*AVERAGE($C$93:$C$102)</f>
        <v>0</v>
      </c>
      <c r="O7">
        <f t="shared" ref="O7" si="123">AVERAGE($B34:$B43)*AVERAGE($C$103:$C$112)</f>
        <v>0</v>
      </c>
      <c r="P7">
        <f t="shared" ref="P7" si="124">AVERAGE($B34:$B43)*AVERAGE($C$113:$C$122)</f>
        <v>0</v>
      </c>
      <c r="Q7">
        <f t="shared" ref="Q7" si="125">AVERAGE($B34:$B43)*AVERAGE($C$123:$C$132)</f>
        <v>0</v>
      </c>
      <c r="R7">
        <f t="shared" ref="R7" si="126">AVERAGE($B34:$B43)*AVERAGE($C$133:$C$142)</f>
        <v>0</v>
      </c>
      <c r="S7">
        <f t="shared" ref="S7" si="127">AVERAGE($B34:$B43)*AVERAGE($C$143:$C$152)</f>
        <v>0</v>
      </c>
      <c r="T7">
        <f t="shared" ref="T7" si="128">AVERAGE($B34:$B43)*AVERAGE($C$153:$C$162)</f>
        <v>0</v>
      </c>
      <c r="U7">
        <f t="shared" ref="U7" si="129">AVERAGE($B34:$B43)*AVERAGE($C$163:$C$172)</f>
        <v>0</v>
      </c>
      <c r="V7">
        <f t="shared" ref="V7" si="130">AVERAGE($B34:$B43)*AVERAGE($C$173:$C$182)</f>
        <v>3.6360649999999994E-4</v>
      </c>
      <c r="W7">
        <f t="shared" ref="W7" si="131">AVERAGE($B34:$B43)*AVERAGE($C$183:$C$192)</f>
        <v>2.4793847000000001E-3</v>
      </c>
      <c r="X7">
        <f t="shared" ref="X7" si="132">AVERAGE($B34:$B43)*AVERAGE($C$193:$C$202)</f>
        <v>1.7033249399999999E-2</v>
      </c>
      <c r="Y7">
        <f t="shared" ref="Y7" si="133">AVERAGE($B34:$B43)*AVERAGE($C$203:$C$212)</f>
        <v>6.5428588499999996E-2</v>
      </c>
      <c r="Z7">
        <f t="shared" ref="Z7" si="134">AVERAGE($B34:$B43)*AVERAGE($C$213:$C$222)</f>
        <v>0.12296897409999999</v>
      </c>
      <c r="AA7">
        <f t="shared" ref="AA7" si="135">AVERAGE($B34:$B43)*AVERAGE($C$223:$C$232)</f>
        <v>0.1312221556</v>
      </c>
      <c r="AB7">
        <f t="shared" ref="AB7" si="136">AVERAGE($B34:$B43)*AVERAGE($C$233:$C$242)</f>
        <v>0.10182354099999999</v>
      </c>
      <c r="AC7">
        <f t="shared" ref="AC7" si="137">AVERAGE($B34:$B43)*AVERAGE($C$243:$C$252)</f>
        <v>7.1098105699999997E-2</v>
      </c>
      <c r="AD7">
        <f t="shared" ref="AD7" si="138">AVERAGE($B34:$B43)*AVERAGE($C$253:$C$262)</f>
        <v>5.1059957299999993E-2</v>
      </c>
      <c r="AE7">
        <f t="shared" ref="AE7" si="139">AVERAGE($B34:$B43)*AVERAGE($C$263:$C$272)</f>
        <v>3.7303282700000003E-2</v>
      </c>
      <c r="AF7">
        <f t="shared" ref="AF7" si="140">AVERAGE($B34:$B43)*AVERAGE($C$273:$C$282)</f>
        <v>2.6418413399999997E-2</v>
      </c>
      <c r="AG7">
        <f t="shared" ref="AG7" si="141">AVERAGE($B34:$B43)*AVERAGE($C$283:$C$292)</f>
        <v>1.7704206299999997E-2</v>
      </c>
      <c r="AH7">
        <f t="shared" ref="AH7" si="142">AVERAGE($B34:$B43)*AVERAGE($C$293:$C$302)</f>
        <v>1.1845339299999999E-2</v>
      </c>
      <c r="AI7">
        <f t="shared" ref="AI7" si="143">AVERAGE($B34:$B43)*AVERAGE($C$303:$C$312)</f>
        <v>8.1036226000000006E-3</v>
      </c>
      <c r="AJ7">
        <f t="shared" ref="AJ7" si="144">AVERAGE($B34:$B43)*AVERAGE($C$313:$C$322)</f>
        <v>5.6846103000000002E-3</v>
      </c>
      <c r="AK7">
        <f t="shared" ref="AK7" si="145">AVERAGE($B34:$B43)*AVERAGE($C$323:$C$332)</f>
        <v>3.9365549E-3</v>
      </c>
      <c r="AL7">
        <f t="shared" ref="AL7" si="146">AVERAGE($B34:$B43)*AVERAGE($C$333:$C$342)</f>
        <v>2.6810833999999996E-3</v>
      </c>
      <c r="AM7">
        <f t="shared" ref="AM7" si="147">AVERAGE($B34:$B43)*AVERAGE($C$343:$C$352)</f>
        <v>1.9017306000000001E-3</v>
      </c>
      <c r="AN7">
        <f t="shared" ref="AN7" si="148">AVERAGE($B34:$B43)*AVERAGE($C$353:$C$362)</f>
        <v>1.3611232E-3</v>
      </c>
      <c r="AO7">
        <f t="shared" ref="AO7" si="149">AVERAGE($B34:$B43)*AVERAGE($C$363:$C$372)</f>
        <v>9.8653990000000013E-4</v>
      </c>
      <c r="AP7">
        <f t="shared" ref="AP7" si="150">AVERAGE($B34:$B43)*AVERAGE($C$373:$C$382)</f>
        <v>5.4060739999999994E-4</v>
      </c>
      <c r="AQ7">
        <f t="shared" ref="AQ7" si="151">AVERAGE($B34:$B43)*AVERAGE($C$383:$C$392)</f>
        <v>0</v>
      </c>
      <c r="AR7">
        <f t="shared" ref="AR7" si="152">AVERAGE($B34:$B43)*AVERAGE($C$393:$C$402)</f>
        <v>0</v>
      </c>
      <c r="AS7">
        <f t="shared" ref="AS7" si="153">AVERAGE($B34:$B43)*AVERAGE($C$403:$C$412)</f>
        <v>0</v>
      </c>
      <c r="AT7">
        <f t="shared" ref="AT7" si="154">AVERAGE($B34:$B43)*AVERAGE($C$413:$C$422)</f>
        <v>0</v>
      </c>
      <c r="AU7">
        <f t="shared" ref="AU7" si="155">AVERAGE($B34:$B43)*AVERAGE($C$423:$C$432)</f>
        <v>0</v>
      </c>
      <c r="AV7">
        <f t="shared" ref="AV7" si="156">AVERAGE($B34:$B43)*AVERAGE($C$433:$C$442)</f>
        <v>0</v>
      </c>
      <c r="AW7">
        <f t="shared" ref="AW7" si="157">AVERAGE($B34:$B43)*AVERAGE($C$443:$C$452)</f>
        <v>0</v>
      </c>
      <c r="AX7">
        <f t="shared" ref="AX7" si="158">AVERAGE($B34:$B43)*AVERAGE($C$453:$C$462)</f>
        <v>0</v>
      </c>
      <c r="AY7">
        <f t="shared" ref="AY7" si="159">AVERAGE($B34:$B43)*AVERAGE($C$463:$C$472)</f>
        <v>0</v>
      </c>
      <c r="AZ7">
        <f t="shared" ref="AZ7" si="160">AVERAGE($B34:$B43)*AVERAGE($C$473:$C$482)</f>
        <v>0</v>
      </c>
      <c r="BA7">
        <f t="shared" ref="BA7" si="161">AVERAGE($B34:$B43)*AVERAGE($C$483:$C$492)</f>
        <v>0</v>
      </c>
      <c r="BB7">
        <f t="shared" ref="BB7" si="162">AVERAGE($B34:$B43)*AVERAGE($C$493:$C$502)</f>
        <v>0</v>
      </c>
      <c r="BC7">
        <f t="shared" ref="BC7" si="163">AVERAGE($B34:$B43)*AVERAGE($C$503:$C$512)</f>
        <v>0</v>
      </c>
      <c r="BD7">
        <f t="shared" ref="BD7" si="164">AVERAGE($B34:$B43)*AVERAGE($C$513:$C$522)</f>
        <v>0</v>
      </c>
      <c r="BE7">
        <f t="shared" ref="BE7" si="165">AVERAGE($B34:$B43)*AVERAGE($C$523:$C$532)</f>
        <v>0</v>
      </c>
      <c r="BF7">
        <f t="shared" ref="BF7" si="166">AVERAGE($B34:$B43)*AVERAGE($C$533:$C$542)</f>
        <v>0</v>
      </c>
      <c r="BG7">
        <f t="shared" ref="BG7" si="167">AVERAGE($B34:$B43)*AVERAGE($C$543:$C$552)</f>
        <v>0</v>
      </c>
      <c r="BH7">
        <f t="shared" ref="BH7" si="168">AVERAGE($B34:$B43)*AVERAGE($C$553:$C$562)</f>
        <v>0</v>
      </c>
      <c r="BI7">
        <f t="shared" ref="BI7" si="169">AVERAGE($B34:$B43)*AVERAGE($C$563:$C$572)</f>
        <v>0</v>
      </c>
      <c r="BJ7">
        <f t="shared" ref="BJ7" si="170">AVERAGE($B34:$B43)*AVERAGE($C$573:$C$582)</f>
        <v>0</v>
      </c>
    </row>
    <row r="8" spans="1:62" x14ac:dyDescent="0.25">
      <c r="A8" s="1">
        <v>304</v>
      </c>
      <c r="B8">
        <f>VLOOKUP($A8,excitation!$A$1:$AC$577,MATCH($B$1,excitation!$A$1:$AC$1,0),0)</f>
        <v>0.30890000000000001</v>
      </c>
      <c r="C8">
        <f>VLOOKUP($A8,emission!$A$1:$AC$577,MATCH($B$1,emission!$A$1:$AC$1,0),0)</f>
        <v>0</v>
      </c>
      <c r="E8" s="1">
        <v>340</v>
      </c>
      <c r="F8">
        <f t="shared" ref="F8" si="171">AVERAGE($B44:$B53)*AVERAGE($C$13:$C$22)</f>
        <v>0</v>
      </c>
      <c r="G8">
        <f t="shared" ref="G8" si="172">AVERAGE($B44:$B53)*AVERAGE($C$23:$C$32)</f>
        <v>0</v>
      </c>
      <c r="H8">
        <f t="shared" ref="H8" si="173">AVERAGE($B44:$B53)*AVERAGE($C$33:$C$42)</f>
        <v>0</v>
      </c>
      <c r="I8">
        <f t="shared" ref="I8" si="174">AVERAGE($B44:$B53)*AVERAGE($C$43:$C$52)</f>
        <v>0</v>
      </c>
      <c r="J8">
        <f t="shared" ref="J8" si="175">AVERAGE($B44:$B53)*AVERAGE($C$53:$C$62)</f>
        <v>0</v>
      </c>
      <c r="K8">
        <f t="shared" ref="K8" si="176">AVERAGE($B44:$B53)*AVERAGE($C$63:$C$72)</f>
        <v>0</v>
      </c>
      <c r="L8">
        <f t="shared" ref="L8" si="177">AVERAGE($B44:$B53)*AVERAGE($C$73:$C$82)</f>
        <v>0</v>
      </c>
      <c r="M8">
        <f t="shared" ref="M8" si="178">AVERAGE($B44:$B53)*AVERAGE($C$83:$C$92)</f>
        <v>0</v>
      </c>
      <c r="N8">
        <f t="shared" ref="N8" si="179">AVERAGE($B44:$B53)*AVERAGE($C$93:$C$102)</f>
        <v>0</v>
      </c>
      <c r="O8">
        <f t="shared" ref="O8" si="180">AVERAGE($B44:$B53)*AVERAGE($C$103:$C$112)</f>
        <v>0</v>
      </c>
      <c r="P8">
        <f t="shared" ref="P8" si="181">AVERAGE($B44:$B53)*AVERAGE($C$113:$C$122)</f>
        <v>0</v>
      </c>
      <c r="Q8">
        <f t="shared" ref="Q8" si="182">AVERAGE($B44:$B53)*AVERAGE($C$123:$C$132)</f>
        <v>0</v>
      </c>
      <c r="R8">
        <f t="shared" ref="R8" si="183">AVERAGE($B44:$B53)*AVERAGE($C$133:$C$142)</f>
        <v>0</v>
      </c>
      <c r="S8">
        <f t="shared" ref="S8" si="184">AVERAGE($B44:$B53)*AVERAGE($C$143:$C$152)</f>
        <v>0</v>
      </c>
      <c r="T8">
        <f t="shared" ref="T8" si="185">AVERAGE($B44:$B53)*AVERAGE($C$153:$C$162)</f>
        <v>0</v>
      </c>
      <c r="U8">
        <f t="shared" ref="U8" si="186">AVERAGE($B44:$B53)*AVERAGE($C$163:$C$172)</f>
        <v>0</v>
      </c>
      <c r="V8">
        <f t="shared" ref="V8" si="187">AVERAGE($B44:$B53)*AVERAGE($C$173:$C$182)</f>
        <v>3.4487099999999996E-4</v>
      </c>
      <c r="W8">
        <f t="shared" ref="W8" si="188">AVERAGE($B44:$B53)*AVERAGE($C$183:$C$192)</f>
        <v>2.3516297999999999E-3</v>
      </c>
      <c r="X8">
        <f t="shared" ref="X8" si="189">AVERAGE($B44:$B53)*AVERAGE($C$193:$C$202)</f>
        <v>1.6155579600000001E-2</v>
      </c>
      <c r="Y8">
        <f t="shared" ref="Y8" si="190">AVERAGE($B44:$B53)*AVERAGE($C$203:$C$212)</f>
        <v>6.2057258999999997E-2</v>
      </c>
      <c r="Z8">
        <f t="shared" ref="Z8" si="191">AVERAGE($B44:$B53)*AVERAGE($C$213:$C$222)</f>
        <v>0.1166327694</v>
      </c>
      <c r="AA8">
        <f t="shared" ref="AA8" si="192">AVERAGE($B44:$B53)*AVERAGE($C$223:$C$232)</f>
        <v>0.12446069040000002</v>
      </c>
      <c r="AB8">
        <f t="shared" ref="AB8" si="193">AVERAGE($B44:$B53)*AVERAGE($C$233:$C$242)</f>
        <v>9.6576893999999996E-2</v>
      </c>
      <c r="AC8">
        <f t="shared" ref="AC8" si="194">AVERAGE($B44:$B53)*AVERAGE($C$243:$C$252)</f>
        <v>6.7434643799999999E-2</v>
      </c>
      <c r="AD8">
        <f t="shared" ref="AD8" si="195">AVERAGE($B44:$B53)*AVERAGE($C$253:$C$262)</f>
        <v>4.8428998199999997E-2</v>
      </c>
      <c r="AE8">
        <f t="shared" ref="AE8" si="196">AVERAGE($B44:$B53)*AVERAGE($C$263:$C$272)</f>
        <v>3.5381161800000005E-2</v>
      </c>
      <c r="AF8">
        <f t="shared" ref="AF8" si="197">AVERAGE($B44:$B53)*AVERAGE($C$273:$C$282)</f>
        <v>2.5057155599999999E-2</v>
      </c>
      <c r="AG8">
        <f t="shared" ref="AG8" si="198">AVERAGE($B44:$B53)*AVERAGE($C$283:$C$292)</f>
        <v>1.6791964199999999E-2</v>
      </c>
      <c r="AH8">
        <f t="shared" ref="AH8" si="199">AVERAGE($B44:$B53)*AVERAGE($C$293:$C$302)</f>
        <v>1.12349862E-2</v>
      </c>
      <c r="AI8">
        <f t="shared" ref="AI8" si="200">AVERAGE($B44:$B53)*AVERAGE($C$303:$C$312)</f>
        <v>7.6860684000000009E-3</v>
      </c>
      <c r="AJ8">
        <f t="shared" ref="AJ8" si="201">AVERAGE($B44:$B53)*AVERAGE($C$313:$C$322)</f>
        <v>5.3917002000000002E-3</v>
      </c>
      <c r="AK8">
        <f t="shared" ref="AK8" si="202">AVERAGE($B44:$B53)*AVERAGE($C$323:$C$332)</f>
        <v>3.7337166E-3</v>
      </c>
      <c r="AL8">
        <f t="shared" ref="AL8" si="203">AVERAGE($B44:$B53)*AVERAGE($C$333:$C$342)</f>
        <v>2.5429355999999998E-3</v>
      </c>
      <c r="AM8">
        <f t="shared" ref="AM8" si="204">AVERAGE($B44:$B53)*AVERAGE($C$343:$C$352)</f>
        <v>1.8037404000000002E-3</v>
      </c>
      <c r="AN8">
        <f t="shared" ref="AN8" si="205">AVERAGE($B44:$B53)*AVERAGE($C$353:$C$362)</f>
        <v>1.2909888000000001E-3</v>
      </c>
      <c r="AO8">
        <f t="shared" ref="AO8" si="206">AVERAGE($B44:$B53)*AVERAGE($C$363:$C$372)</f>
        <v>9.3570660000000011E-4</v>
      </c>
      <c r="AP8">
        <f t="shared" ref="AP8" si="207">AVERAGE($B44:$B53)*AVERAGE($C$373:$C$382)</f>
        <v>5.1275159999999997E-4</v>
      </c>
      <c r="AQ8">
        <f t="shared" ref="AQ8" si="208">AVERAGE($B44:$B53)*AVERAGE($C$383:$C$392)</f>
        <v>0</v>
      </c>
      <c r="AR8">
        <f t="shared" ref="AR8" si="209">AVERAGE($B44:$B53)*AVERAGE($C$393:$C$402)</f>
        <v>0</v>
      </c>
      <c r="AS8">
        <f t="shared" ref="AS8" si="210">AVERAGE($B44:$B53)*AVERAGE($C$403:$C$412)</f>
        <v>0</v>
      </c>
      <c r="AT8">
        <f t="shared" ref="AT8" si="211">AVERAGE($B44:$B53)*AVERAGE($C$413:$C$422)</f>
        <v>0</v>
      </c>
      <c r="AU8">
        <f t="shared" ref="AU8" si="212">AVERAGE($B44:$B53)*AVERAGE($C$423:$C$432)</f>
        <v>0</v>
      </c>
      <c r="AV8">
        <f t="shared" ref="AV8" si="213">AVERAGE($B44:$B53)*AVERAGE($C$433:$C$442)</f>
        <v>0</v>
      </c>
      <c r="AW8">
        <f t="shared" ref="AW8" si="214">AVERAGE($B44:$B53)*AVERAGE($C$443:$C$452)</f>
        <v>0</v>
      </c>
      <c r="AX8">
        <f t="shared" ref="AX8" si="215">AVERAGE($B44:$B53)*AVERAGE($C$453:$C$462)</f>
        <v>0</v>
      </c>
      <c r="AY8">
        <f t="shared" ref="AY8" si="216">AVERAGE($B44:$B53)*AVERAGE($C$463:$C$472)</f>
        <v>0</v>
      </c>
      <c r="AZ8">
        <f t="shared" ref="AZ8" si="217">AVERAGE($B44:$B53)*AVERAGE($C$473:$C$482)</f>
        <v>0</v>
      </c>
      <c r="BA8">
        <f t="shared" ref="BA8" si="218">AVERAGE($B44:$B53)*AVERAGE($C$483:$C$492)</f>
        <v>0</v>
      </c>
      <c r="BB8">
        <f t="shared" ref="BB8" si="219">AVERAGE($B44:$B53)*AVERAGE($C$493:$C$502)</f>
        <v>0</v>
      </c>
      <c r="BC8">
        <f t="shared" ref="BC8" si="220">AVERAGE($B44:$B53)*AVERAGE($C$503:$C$512)</f>
        <v>0</v>
      </c>
      <c r="BD8">
        <f t="shared" ref="BD8" si="221">AVERAGE($B44:$B53)*AVERAGE($C$513:$C$522)</f>
        <v>0</v>
      </c>
      <c r="BE8">
        <f t="shared" ref="BE8" si="222">AVERAGE($B44:$B53)*AVERAGE($C$523:$C$532)</f>
        <v>0</v>
      </c>
      <c r="BF8">
        <f t="shared" ref="BF8" si="223">AVERAGE($B44:$B53)*AVERAGE($C$533:$C$542)</f>
        <v>0</v>
      </c>
      <c r="BG8">
        <f t="shared" ref="BG8" si="224">AVERAGE($B44:$B53)*AVERAGE($C$543:$C$552)</f>
        <v>0</v>
      </c>
      <c r="BH8">
        <f t="shared" ref="BH8" si="225">AVERAGE($B44:$B53)*AVERAGE($C$553:$C$562)</f>
        <v>0</v>
      </c>
      <c r="BI8">
        <f t="shared" ref="BI8" si="226">AVERAGE($B44:$B53)*AVERAGE($C$563:$C$572)</f>
        <v>0</v>
      </c>
      <c r="BJ8">
        <f t="shared" ref="BJ8" si="227">AVERAGE($B44:$B53)*AVERAGE($C$573:$C$582)</f>
        <v>0</v>
      </c>
    </row>
    <row r="9" spans="1:62" x14ac:dyDescent="0.25">
      <c r="A9" s="1">
        <v>305</v>
      </c>
      <c r="B9">
        <f>VLOOKUP($A9,excitation!$A$1:$AC$577,MATCH($B$1,excitation!$A$1:$AC$1,0),0)</f>
        <v>0.29930000000000001</v>
      </c>
      <c r="C9">
        <f>VLOOKUP($A9,emission!$A$1:$AC$577,MATCH($B$1,emission!$A$1:$AC$1,0),0)</f>
        <v>0</v>
      </c>
      <c r="E9" s="1">
        <v>350</v>
      </c>
      <c r="F9">
        <f t="shared" ref="F9" si="228">AVERAGE($B54:$B63)*AVERAGE($C$13:$C$22)</f>
        <v>0</v>
      </c>
      <c r="G9">
        <f t="shared" ref="G9" si="229">AVERAGE($B54:$B63)*AVERAGE($C$23:$C$32)</f>
        <v>0</v>
      </c>
      <c r="H9">
        <f t="shared" ref="H9" si="230">AVERAGE($B54:$B63)*AVERAGE($C$33:$C$42)</f>
        <v>0</v>
      </c>
      <c r="I9">
        <f t="shared" ref="I9" si="231">AVERAGE($B54:$B63)*AVERAGE($C$43:$C$52)</f>
        <v>0</v>
      </c>
      <c r="J9">
        <f t="shared" ref="J9" si="232">AVERAGE($B54:$B63)*AVERAGE($C$53:$C$62)</f>
        <v>0</v>
      </c>
      <c r="K9">
        <f t="shared" ref="K9" si="233">AVERAGE($B54:$B63)*AVERAGE($C$63:$C$72)</f>
        <v>0</v>
      </c>
      <c r="L9">
        <f t="shared" ref="L9" si="234">AVERAGE($B54:$B63)*AVERAGE($C$73:$C$82)</f>
        <v>0</v>
      </c>
      <c r="M9">
        <f t="shared" ref="M9" si="235">AVERAGE($B54:$B63)*AVERAGE($C$83:$C$92)</f>
        <v>0</v>
      </c>
      <c r="N9">
        <f t="shared" ref="N9" si="236">AVERAGE($B54:$B63)*AVERAGE($C$93:$C$102)</f>
        <v>0</v>
      </c>
      <c r="O9">
        <f t="shared" ref="O9" si="237">AVERAGE($B54:$B63)*AVERAGE($C$103:$C$112)</f>
        <v>0</v>
      </c>
      <c r="P9">
        <f t="shared" ref="P9" si="238">AVERAGE($B54:$B63)*AVERAGE($C$113:$C$122)</f>
        <v>0</v>
      </c>
      <c r="Q9">
        <f t="shared" ref="Q9" si="239">AVERAGE($B54:$B63)*AVERAGE($C$123:$C$132)</f>
        <v>0</v>
      </c>
      <c r="R9">
        <f t="shared" ref="R9" si="240">AVERAGE($B54:$B63)*AVERAGE($C$133:$C$142)</f>
        <v>0</v>
      </c>
      <c r="S9">
        <f t="shared" ref="S9" si="241">AVERAGE($B54:$B63)*AVERAGE($C$143:$C$152)</f>
        <v>0</v>
      </c>
      <c r="T9">
        <f t="shared" ref="T9" si="242">AVERAGE($B54:$B63)*AVERAGE($C$153:$C$162)</f>
        <v>0</v>
      </c>
      <c r="U9">
        <f t="shared" ref="U9" si="243">AVERAGE($B54:$B63)*AVERAGE($C$163:$C$172)</f>
        <v>0</v>
      </c>
      <c r="V9">
        <f t="shared" ref="V9" si="244">AVERAGE($B54:$B63)*AVERAGE($C$173:$C$182)</f>
        <v>2.3060299999999996E-4</v>
      </c>
      <c r="W9">
        <f t="shared" ref="W9" si="245">AVERAGE($B54:$B63)*AVERAGE($C$183:$C$192)</f>
        <v>1.5724514E-3</v>
      </c>
      <c r="X9">
        <f t="shared" ref="X9" si="246">AVERAGE($B54:$B63)*AVERAGE($C$193:$C$202)</f>
        <v>1.08026628E-2</v>
      </c>
      <c r="Y9">
        <f t="shared" ref="Y9" si="247">AVERAGE($B54:$B63)*AVERAGE($C$203:$C$212)</f>
        <v>4.1495486999999998E-2</v>
      </c>
      <c r="Z9">
        <f t="shared" ref="Z9" si="248">AVERAGE($B54:$B63)*AVERAGE($C$213:$C$222)</f>
        <v>7.7988194199999999E-2</v>
      </c>
      <c r="AA9">
        <f t="shared" ref="AA9" si="249">AVERAGE($B54:$B63)*AVERAGE($C$223:$C$232)</f>
        <v>8.3222447200000008E-2</v>
      </c>
      <c r="AB9">
        <f t="shared" ref="AB9" si="250">AVERAGE($B54:$B63)*AVERAGE($C$233:$C$242)</f>
        <v>6.4577542000000002E-2</v>
      </c>
      <c r="AC9">
        <f t="shared" ref="AC9" si="251">AVERAGE($B54:$B63)*AVERAGE($C$243:$C$252)</f>
        <v>4.50911534E-2</v>
      </c>
      <c r="AD9">
        <f t="shared" ref="AD9" si="252">AVERAGE($B54:$B63)*AVERAGE($C$253:$C$262)</f>
        <v>3.2382752599999995E-2</v>
      </c>
      <c r="AE9">
        <f t="shared" ref="AE9" si="253">AVERAGE($B54:$B63)*AVERAGE($C$263:$C$272)</f>
        <v>2.3658127399999999E-2</v>
      </c>
      <c r="AF9">
        <f t="shared" ref="AF9" si="254">AVERAGE($B54:$B63)*AVERAGE($C$273:$C$282)</f>
        <v>1.6754830799999999E-2</v>
      </c>
      <c r="AG9">
        <f t="shared" ref="AG9" si="255">AVERAGE($B54:$B63)*AVERAGE($C$283:$C$292)</f>
        <v>1.1228190599999998E-2</v>
      </c>
      <c r="AH9">
        <f t="shared" ref="AH9" si="256">AVERAGE($B54:$B63)*AVERAGE($C$293:$C$302)</f>
        <v>7.5124365999999993E-3</v>
      </c>
      <c r="AI9">
        <f t="shared" ref="AI9" si="257">AVERAGE($B54:$B63)*AVERAGE($C$303:$C$312)</f>
        <v>5.1394012000000001E-3</v>
      </c>
      <c r="AJ9">
        <f t="shared" ref="AJ9" si="258">AVERAGE($B54:$B63)*AVERAGE($C$313:$C$322)</f>
        <v>3.6052386E-3</v>
      </c>
      <c r="AK9">
        <f t="shared" ref="AK9" si="259">AVERAGE($B54:$B63)*AVERAGE($C$323:$C$332)</f>
        <v>2.4966037999999999E-3</v>
      </c>
      <c r="AL9">
        <f t="shared" ref="AL9" si="260">AVERAGE($B54:$B63)*AVERAGE($C$333:$C$342)</f>
        <v>1.7003707999999999E-3</v>
      </c>
      <c r="AM9">
        <f t="shared" ref="AM9" si="261">AVERAGE($B54:$B63)*AVERAGE($C$343:$C$352)</f>
        <v>1.2060972E-3</v>
      </c>
      <c r="AN9">
        <f t="shared" ref="AN9" si="262">AVERAGE($B54:$B63)*AVERAGE($C$353:$C$362)</f>
        <v>8.6323840000000003E-4</v>
      </c>
      <c r="AO9">
        <f t="shared" ref="AO9" si="263">AVERAGE($B54:$B63)*AVERAGE($C$363:$C$372)</f>
        <v>6.2567380000000004E-4</v>
      </c>
      <c r="AP9">
        <f t="shared" ref="AP9" si="264">AVERAGE($B54:$B63)*AVERAGE($C$373:$C$382)</f>
        <v>3.4285879999999998E-4</v>
      </c>
      <c r="AQ9">
        <f t="shared" ref="AQ9" si="265">AVERAGE($B54:$B63)*AVERAGE($C$383:$C$392)</f>
        <v>0</v>
      </c>
      <c r="AR9">
        <f t="shared" ref="AR9" si="266">AVERAGE($B54:$B63)*AVERAGE($C$393:$C$402)</f>
        <v>0</v>
      </c>
      <c r="AS9">
        <f t="shared" ref="AS9" si="267">AVERAGE($B54:$B63)*AVERAGE($C$403:$C$412)</f>
        <v>0</v>
      </c>
      <c r="AT9">
        <f t="shared" ref="AT9" si="268">AVERAGE($B54:$B63)*AVERAGE($C$413:$C$422)</f>
        <v>0</v>
      </c>
      <c r="AU9">
        <f t="shared" ref="AU9" si="269">AVERAGE($B54:$B63)*AVERAGE($C$423:$C$432)</f>
        <v>0</v>
      </c>
      <c r="AV9">
        <f t="shared" ref="AV9" si="270">AVERAGE($B54:$B63)*AVERAGE($C$433:$C$442)</f>
        <v>0</v>
      </c>
      <c r="AW9">
        <f t="shared" ref="AW9" si="271">AVERAGE($B54:$B63)*AVERAGE($C$443:$C$452)</f>
        <v>0</v>
      </c>
      <c r="AX9">
        <f t="shared" ref="AX9" si="272">AVERAGE($B54:$B63)*AVERAGE($C$453:$C$462)</f>
        <v>0</v>
      </c>
      <c r="AY9">
        <f t="shared" ref="AY9" si="273">AVERAGE($B54:$B63)*AVERAGE($C$463:$C$472)</f>
        <v>0</v>
      </c>
      <c r="AZ9">
        <f t="shared" ref="AZ9" si="274">AVERAGE($B54:$B63)*AVERAGE($C$473:$C$482)</f>
        <v>0</v>
      </c>
      <c r="BA9">
        <f t="shared" ref="BA9" si="275">AVERAGE($B54:$B63)*AVERAGE($C$483:$C$492)</f>
        <v>0</v>
      </c>
      <c r="BB9">
        <f t="shared" ref="BB9" si="276">AVERAGE($B54:$B63)*AVERAGE($C$493:$C$502)</f>
        <v>0</v>
      </c>
      <c r="BC9">
        <f t="shared" ref="BC9" si="277">AVERAGE($B54:$B63)*AVERAGE($C$503:$C$512)</f>
        <v>0</v>
      </c>
      <c r="BD9">
        <f t="shared" ref="BD9" si="278">AVERAGE($B54:$B63)*AVERAGE($C$513:$C$522)</f>
        <v>0</v>
      </c>
      <c r="BE9">
        <f t="shared" ref="BE9" si="279">AVERAGE($B54:$B63)*AVERAGE($C$523:$C$532)</f>
        <v>0</v>
      </c>
      <c r="BF9">
        <f t="shared" ref="BF9" si="280">AVERAGE($B54:$B63)*AVERAGE($C$533:$C$542)</f>
        <v>0</v>
      </c>
      <c r="BG9">
        <f t="shared" ref="BG9" si="281">AVERAGE($B54:$B63)*AVERAGE($C$543:$C$552)</f>
        <v>0</v>
      </c>
      <c r="BH9">
        <f t="shared" ref="BH9" si="282">AVERAGE($B54:$B63)*AVERAGE($C$553:$C$562)</f>
        <v>0</v>
      </c>
      <c r="BI9">
        <f t="shared" ref="BI9" si="283">AVERAGE($B54:$B63)*AVERAGE($C$563:$C$572)</f>
        <v>0</v>
      </c>
      <c r="BJ9">
        <f t="shared" ref="BJ9" si="284">AVERAGE($B54:$B63)*AVERAGE($C$573:$C$582)</f>
        <v>0</v>
      </c>
    </row>
    <row r="10" spans="1:62" x14ac:dyDescent="0.25">
      <c r="A10" s="1">
        <v>306</v>
      </c>
      <c r="B10">
        <f>VLOOKUP($A10,excitation!$A$1:$AC$577,MATCH($B$1,excitation!$A$1:$AC$1,0),0)</f>
        <v>0.29110000000000003</v>
      </c>
      <c r="C10">
        <f>VLOOKUP($A10,emission!$A$1:$AC$577,MATCH($B$1,emission!$A$1:$AC$1,0),0)</f>
        <v>0</v>
      </c>
      <c r="E10" s="1">
        <v>360</v>
      </c>
      <c r="F10">
        <f t="shared" ref="F10" si="285">AVERAGE($B64:$B73)*AVERAGE($C$13:$C$22)</f>
        <v>0</v>
      </c>
      <c r="G10">
        <f t="shared" ref="G10" si="286">AVERAGE($B64:$B73)*AVERAGE($C$23:$C$32)</f>
        <v>0</v>
      </c>
      <c r="H10">
        <f t="shared" ref="H10" si="287">AVERAGE($B64:$B73)*AVERAGE($C$33:$C$42)</f>
        <v>0</v>
      </c>
      <c r="I10">
        <f t="shared" ref="I10" si="288">AVERAGE($B64:$B73)*AVERAGE($C$43:$C$52)</f>
        <v>0</v>
      </c>
      <c r="J10">
        <f t="shared" ref="J10" si="289">AVERAGE($B64:$B73)*AVERAGE($C$53:$C$62)</f>
        <v>0</v>
      </c>
      <c r="K10">
        <f t="shared" ref="K10" si="290">AVERAGE($B64:$B73)*AVERAGE($C$63:$C$72)</f>
        <v>0</v>
      </c>
      <c r="L10">
        <f t="shared" ref="L10" si="291">AVERAGE($B64:$B73)*AVERAGE($C$73:$C$82)</f>
        <v>0</v>
      </c>
      <c r="M10">
        <f t="shared" ref="M10" si="292">AVERAGE($B64:$B73)*AVERAGE($C$83:$C$92)</f>
        <v>0</v>
      </c>
      <c r="N10">
        <f t="shared" ref="N10" si="293">AVERAGE($B64:$B73)*AVERAGE($C$93:$C$102)</f>
        <v>0</v>
      </c>
      <c r="O10">
        <f t="shared" ref="O10" si="294">AVERAGE($B64:$B73)*AVERAGE($C$103:$C$112)</f>
        <v>0</v>
      </c>
      <c r="P10">
        <f t="shared" ref="P10" si="295">AVERAGE($B64:$B73)*AVERAGE($C$113:$C$122)</f>
        <v>0</v>
      </c>
      <c r="Q10">
        <f t="shared" ref="Q10" si="296">AVERAGE($B64:$B73)*AVERAGE($C$123:$C$132)</f>
        <v>0</v>
      </c>
      <c r="R10">
        <f t="shared" ref="R10" si="297">AVERAGE($B64:$B73)*AVERAGE($C$133:$C$142)</f>
        <v>0</v>
      </c>
      <c r="S10">
        <f t="shared" ref="S10" si="298">AVERAGE($B64:$B73)*AVERAGE($C$143:$C$152)</f>
        <v>0</v>
      </c>
      <c r="T10">
        <f t="shared" ref="T10" si="299">AVERAGE($B64:$B73)*AVERAGE($C$153:$C$162)</f>
        <v>0</v>
      </c>
      <c r="U10">
        <f t="shared" ref="U10" si="300">AVERAGE($B64:$B73)*AVERAGE($C$163:$C$172)</f>
        <v>0</v>
      </c>
      <c r="V10">
        <f t="shared" ref="V10" si="301">AVERAGE($B64:$B73)*AVERAGE($C$173:$C$182)</f>
        <v>1.5025499999999999E-4</v>
      </c>
      <c r="W10">
        <f t="shared" ref="W10" si="302">AVERAGE($B64:$B73)*AVERAGE($C$183:$C$192)</f>
        <v>1.0245690000000001E-3</v>
      </c>
      <c r="X10">
        <f t="shared" ref="X10" si="303">AVERAGE($B64:$B73)*AVERAGE($C$193:$C$202)</f>
        <v>7.038738000000001E-3</v>
      </c>
      <c r="Y10">
        <f t="shared" ref="Y10" si="304">AVERAGE($B64:$B73)*AVERAGE($C$203:$C$212)</f>
        <v>2.7037394999999999E-2</v>
      </c>
      <c r="Z10">
        <f t="shared" ref="Z10" si="305">AVERAGE($B64:$B73)*AVERAGE($C$213:$C$222)</f>
        <v>5.0815107000000005E-2</v>
      </c>
      <c r="AA10">
        <f t="shared" ref="AA10" si="306">AVERAGE($B64:$B73)*AVERAGE($C$223:$C$232)</f>
        <v>5.4225612000000013E-2</v>
      </c>
      <c r="AB10">
        <f t="shared" ref="AB10" si="307">AVERAGE($B64:$B73)*AVERAGE($C$233:$C$242)</f>
        <v>4.2077070000000001E-2</v>
      </c>
      <c r="AC10">
        <f t="shared" ref="AC10" si="308">AVERAGE($B64:$B73)*AVERAGE($C$243:$C$252)</f>
        <v>2.9380239000000006E-2</v>
      </c>
      <c r="AD10">
        <f t="shared" ref="AD10" si="309">AVERAGE($B64:$B73)*AVERAGE($C$253:$C$262)</f>
        <v>2.1099771E-2</v>
      </c>
      <c r="AE10">
        <f t="shared" ref="AE10" si="310">AVERAGE($B64:$B73)*AVERAGE($C$263:$C$272)</f>
        <v>1.5415029000000002E-2</v>
      </c>
      <c r="AF10">
        <f t="shared" ref="AF10" si="311">AVERAGE($B64:$B73)*AVERAGE($C$273:$C$282)</f>
        <v>1.0917018000000001E-2</v>
      </c>
      <c r="AG10">
        <f t="shared" ref="AG10" si="312">AVERAGE($B64:$B73)*AVERAGE($C$283:$C$292)</f>
        <v>7.3160009999999999E-3</v>
      </c>
      <c r="AH10">
        <f t="shared" ref="AH10" si="313">AVERAGE($B64:$B73)*AVERAGE($C$293:$C$302)</f>
        <v>4.8949110000000001E-3</v>
      </c>
      <c r="AI10">
        <f t="shared" ref="AI10" si="314">AVERAGE($B64:$B73)*AVERAGE($C$303:$C$312)</f>
        <v>3.3487020000000007E-3</v>
      </c>
      <c r="AJ10">
        <f t="shared" ref="AJ10" si="315">AVERAGE($B64:$B73)*AVERAGE($C$313:$C$322)</f>
        <v>2.3490810000000003E-3</v>
      </c>
      <c r="AK10">
        <f t="shared" ref="AK10" si="316">AVERAGE($B64:$B73)*AVERAGE($C$323:$C$332)</f>
        <v>1.6267230000000003E-3</v>
      </c>
      <c r="AL10">
        <f t="shared" ref="AL10" si="317">AVERAGE($B64:$B73)*AVERAGE($C$333:$C$342)</f>
        <v>1.1079180000000001E-3</v>
      </c>
      <c r="AM10">
        <f t="shared" ref="AM10" si="318">AVERAGE($B64:$B73)*AVERAGE($C$343:$C$352)</f>
        <v>7.8586200000000013E-4</v>
      </c>
      <c r="AN10">
        <f t="shared" ref="AN10" si="319">AVERAGE($B64:$B73)*AVERAGE($C$353:$C$362)</f>
        <v>5.6246400000000004E-4</v>
      </c>
      <c r="AO10">
        <f t="shared" ref="AO10" si="320">AVERAGE($B64:$B73)*AVERAGE($C$363:$C$372)</f>
        <v>4.0767300000000005E-4</v>
      </c>
      <c r="AP10">
        <f t="shared" ref="AP10" si="321">AVERAGE($B64:$B73)*AVERAGE($C$373:$C$382)</f>
        <v>2.2339800000000003E-4</v>
      </c>
      <c r="AQ10">
        <f t="shared" ref="AQ10" si="322">AVERAGE($B64:$B73)*AVERAGE($C$383:$C$392)</f>
        <v>0</v>
      </c>
      <c r="AR10">
        <f t="shared" ref="AR10" si="323">AVERAGE($B64:$B73)*AVERAGE($C$393:$C$402)</f>
        <v>0</v>
      </c>
      <c r="AS10">
        <f t="shared" ref="AS10" si="324">AVERAGE($B64:$B73)*AVERAGE($C$403:$C$412)</f>
        <v>0</v>
      </c>
      <c r="AT10">
        <f t="shared" ref="AT10" si="325">AVERAGE($B64:$B73)*AVERAGE($C$413:$C$422)</f>
        <v>0</v>
      </c>
      <c r="AU10">
        <f t="shared" ref="AU10" si="326">AVERAGE($B64:$B73)*AVERAGE($C$423:$C$432)</f>
        <v>0</v>
      </c>
      <c r="AV10">
        <f t="shared" ref="AV10" si="327">AVERAGE($B64:$B73)*AVERAGE($C$433:$C$442)</f>
        <v>0</v>
      </c>
      <c r="AW10">
        <f t="shared" ref="AW10" si="328">AVERAGE($B64:$B73)*AVERAGE($C$443:$C$452)</f>
        <v>0</v>
      </c>
      <c r="AX10">
        <f t="shared" ref="AX10" si="329">AVERAGE($B64:$B73)*AVERAGE($C$453:$C$462)</f>
        <v>0</v>
      </c>
      <c r="AY10">
        <f t="shared" ref="AY10" si="330">AVERAGE($B64:$B73)*AVERAGE($C$463:$C$472)</f>
        <v>0</v>
      </c>
      <c r="AZ10">
        <f t="shared" ref="AZ10" si="331">AVERAGE($B64:$B73)*AVERAGE($C$473:$C$482)</f>
        <v>0</v>
      </c>
      <c r="BA10">
        <f t="shared" ref="BA10" si="332">AVERAGE($B64:$B73)*AVERAGE($C$483:$C$492)</f>
        <v>0</v>
      </c>
      <c r="BB10">
        <f t="shared" ref="BB10" si="333">AVERAGE($B64:$B73)*AVERAGE($C$493:$C$502)</f>
        <v>0</v>
      </c>
      <c r="BC10">
        <f t="shared" ref="BC10" si="334">AVERAGE($B64:$B73)*AVERAGE($C$503:$C$512)</f>
        <v>0</v>
      </c>
      <c r="BD10">
        <f t="shared" ref="BD10" si="335">AVERAGE($B64:$B73)*AVERAGE($C$513:$C$522)</f>
        <v>0</v>
      </c>
      <c r="BE10">
        <f t="shared" ref="BE10" si="336">AVERAGE($B64:$B73)*AVERAGE($C$523:$C$532)</f>
        <v>0</v>
      </c>
      <c r="BF10">
        <f t="shared" ref="BF10" si="337">AVERAGE($B64:$B73)*AVERAGE($C$533:$C$542)</f>
        <v>0</v>
      </c>
      <c r="BG10">
        <f t="shared" ref="BG10" si="338">AVERAGE($B64:$B73)*AVERAGE($C$543:$C$552)</f>
        <v>0</v>
      </c>
      <c r="BH10">
        <f t="shared" ref="BH10" si="339">AVERAGE($B64:$B73)*AVERAGE($C$553:$C$562)</f>
        <v>0</v>
      </c>
      <c r="BI10">
        <f t="shared" ref="BI10" si="340">AVERAGE($B64:$B73)*AVERAGE($C$563:$C$572)</f>
        <v>0</v>
      </c>
      <c r="BJ10">
        <f t="shared" ref="BJ10" si="341">AVERAGE($B64:$B73)*AVERAGE($C$573:$C$582)</f>
        <v>0</v>
      </c>
    </row>
    <row r="11" spans="1:62" x14ac:dyDescent="0.25">
      <c r="A11" s="1">
        <v>307</v>
      </c>
      <c r="B11">
        <f>VLOOKUP($A11,excitation!$A$1:$AC$577,MATCH($B$1,excitation!$A$1:$AC$1,0),0)</f>
        <v>0.28170000000000001</v>
      </c>
      <c r="C11">
        <f>VLOOKUP($A11,emission!$A$1:$AC$577,MATCH($B$1,emission!$A$1:$AC$1,0),0)</f>
        <v>0</v>
      </c>
      <c r="E11" s="1">
        <v>370</v>
      </c>
      <c r="F11">
        <f t="shared" ref="F11" si="342">AVERAGE($B74:$B83)*AVERAGE($C$13:$C$22)</f>
        <v>0</v>
      </c>
      <c r="G11">
        <f t="shared" ref="G11" si="343">AVERAGE($B74:$B83)*AVERAGE($C$23:$C$32)</f>
        <v>0</v>
      </c>
      <c r="H11">
        <f t="shared" ref="H11" si="344">AVERAGE($B74:$B83)*AVERAGE($C$33:$C$42)</f>
        <v>0</v>
      </c>
      <c r="I11">
        <f t="shared" ref="I11" si="345">AVERAGE($B74:$B83)*AVERAGE($C$43:$C$52)</f>
        <v>0</v>
      </c>
      <c r="J11">
        <f t="shared" ref="J11" si="346">AVERAGE($B74:$B83)*AVERAGE($C$53:$C$62)</f>
        <v>0</v>
      </c>
      <c r="K11">
        <f t="shared" ref="K11" si="347">AVERAGE($B74:$B83)*AVERAGE($C$63:$C$72)</f>
        <v>0</v>
      </c>
      <c r="L11">
        <f t="shared" ref="L11" si="348">AVERAGE($B74:$B83)*AVERAGE($C$73:$C$82)</f>
        <v>0</v>
      </c>
      <c r="M11">
        <f t="shared" ref="M11" si="349">AVERAGE($B74:$B83)*AVERAGE($C$83:$C$92)</f>
        <v>0</v>
      </c>
      <c r="N11">
        <f t="shared" ref="N11" si="350">AVERAGE($B74:$B83)*AVERAGE($C$93:$C$102)</f>
        <v>0</v>
      </c>
      <c r="O11">
        <f t="shared" ref="O11" si="351">AVERAGE($B74:$B83)*AVERAGE($C$103:$C$112)</f>
        <v>0</v>
      </c>
      <c r="P11">
        <f t="shared" ref="P11" si="352">AVERAGE($B74:$B83)*AVERAGE($C$113:$C$122)</f>
        <v>0</v>
      </c>
      <c r="Q11">
        <f t="shared" ref="Q11" si="353">AVERAGE($B74:$B83)*AVERAGE($C$123:$C$132)</f>
        <v>0</v>
      </c>
      <c r="R11">
        <f t="shared" ref="R11" si="354">AVERAGE($B74:$B83)*AVERAGE($C$133:$C$142)</f>
        <v>0</v>
      </c>
      <c r="S11">
        <f t="shared" ref="S11" si="355">AVERAGE($B74:$B83)*AVERAGE($C$143:$C$152)</f>
        <v>0</v>
      </c>
      <c r="T11">
        <f t="shared" ref="T11" si="356">AVERAGE($B74:$B83)*AVERAGE($C$153:$C$162)</f>
        <v>0</v>
      </c>
      <c r="U11">
        <f t="shared" ref="U11" si="357">AVERAGE($B74:$B83)*AVERAGE($C$163:$C$172)</f>
        <v>0</v>
      </c>
      <c r="V11">
        <f t="shared" ref="V11" si="358">AVERAGE($B74:$B83)*AVERAGE($C$173:$C$182)</f>
        <v>1.1503649999999997E-4</v>
      </c>
      <c r="W11">
        <f t="shared" ref="W11" si="359">AVERAGE($B74:$B83)*AVERAGE($C$183:$C$192)</f>
        <v>7.8441869999999996E-4</v>
      </c>
      <c r="X11">
        <f t="shared" ref="X11" si="360">AVERAGE($B74:$B83)*AVERAGE($C$193:$C$202)</f>
        <v>5.3889173999999993E-3</v>
      </c>
      <c r="Y11">
        <f t="shared" ref="Y11" si="361">AVERAGE($B74:$B83)*AVERAGE($C$203:$C$212)</f>
        <v>2.0700058499999997E-2</v>
      </c>
      <c r="Z11">
        <f t="shared" ref="Z11" si="362">AVERAGE($B74:$B83)*AVERAGE($C$213:$C$222)</f>
        <v>3.8904476099999995E-2</v>
      </c>
      <c r="AA11">
        <f t="shared" ref="AA11" si="363">AVERAGE($B74:$B83)*AVERAGE($C$223:$C$232)</f>
        <v>4.1515587600000001E-2</v>
      </c>
      <c r="AB11">
        <f t="shared" ref="AB11" si="364">AVERAGE($B74:$B83)*AVERAGE($C$233:$C$242)</f>
        <v>3.2214560999999996E-2</v>
      </c>
      <c r="AC11">
        <f t="shared" ref="AC11" si="365">AVERAGE($B74:$B83)*AVERAGE($C$243:$C$252)</f>
        <v>2.2493759700000001E-2</v>
      </c>
      <c r="AD11">
        <f t="shared" ref="AD11" si="366">AVERAGE($B74:$B83)*AVERAGE($C$253:$C$262)</f>
        <v>1.6154163299999996E-2</v>
      </c>
      <c r="AE11">
        <f t="shared" ref="AE11" si="367">AVERAGE($B74:$B83)*AVERAGE($C$263:$C$272)</f>
        <v>1.18018767E-2</v>
      </c>
      <c r="AF11">
        <f t="shared" ref="AF11" si="368">AVERAGE($B74:$B83)*AVERAGE($C$273:$C$282)</f>
        <v>8.3581613999999995E-3</v>
      </c>
      <c r="AG11">
        <f t="shared" ref="AG11" si="369">AVERAGE($B74:$B83)*AVERAGE($C$283:$C$292)</f>
        <v>5.6011922999999984E-3</v>
      </c>
      <c r="AH11">
        <f t="shared" ref="AH11" si="370">AVERAGE($B74:$B83)*AVERAGE($C$293:$C$302)</f>
        <v>3.7475852999999991E-3</v>
      </c>
      <c r="AI11">
        <f t="shared" ref="AI11" si="371">AVERAGE($B74:$B83)*AVERAGE($C$303:$C$312)</f>
        <v>2.5637946000000001E-3</v>
      </c>
      <c r="AJ11">
        <f t="shared" ref="AJ11" si="372">AVERAGE($B74:$B83)*AVERAGE($C$313:$C$322)</f>
        <v>1.7984762999999999E-3</v>
      </c>
      <c r="AK11">
        <f t="shared" ref="AK11" si="373">AVERAGE($B74:$B83)*AVERAGE($C$323:$C$332)</f>
        <v>1.2454329E-3</v>
      </c>
      <c r="AL11">
        <f t="shared" ref="AL11" si="374">AVERAGE($B74:$B83)*AVERAGE($C$333:$C$342)</f>
        <v>8.4823139999999988E-4</v>
      </c>
      <c r="AM11">
        <f t="shared" ref="AM11" si="375">AVERAGE($B74:$B83)*AVERAGE($C$343:$C$352)</f>
        <v>6.0166259999999997E-4</v>
      </c>
      <c r="AN11">
        <f t="shared" ref="AN11" si="376">AVERAGE($B74:$B83)*AVERAGE($C$353:$C$362)</f>
        <v>4.3062719999999996E-4</v>
      </c>
      <c r="AO11">
        <f t="shared" ref="AO11" si="377">AVERAGE($B74:$B83)*AVERAGE($C$363:$C$372)</f>
        <v>3.1211789999999998E-4</v>
      </c>
      <c r="AP11">
        <f t="shared" ref="AP11" si="378">AVERAGE($B74:$B83)*AVERAGE($C$373:$C$382)</f>
        <v>1.7103539999999999E-4</v>
      </c>
      <c r="AQ11">
        <f t="shared" ref="AQ11" si="379">AVERAGE($B74:$B83)*AVERAGE($C$383:$C$392)</f>
        <v>0</v>
      </c>
      <c r="AR11">
        <f t="shared" ref="AR11" si="380">AVERAGE($B74:$B83)*AVERAGE($C$393:$C$402)</f>
        <v>0</v>
      </c>
      <c r="AS11">
        <f t="shared" ref="AS11" si="381">AVERAGE($B74:$B83)*AVERAGE($C$403:$C$412)</f>
        <v>0</v>
      </c>
      <c r="AT11">
        <f t="shared" ref="AT11" si="382">AVERAGE($B74:$B83)*AVERAGE($C$413:$C$422)</f>
        <v>0</v>
      </c>
      <c r="AU11">
        <f t="shared" ref="AU11" si="383">AVERAGE($B74:$B83)*AVERAGE($C$423:$C$432)</f>
        <v>0</v>
      </c>
      <c r="AV11">
        <f t="shared" ref="AV11" si="384">AVERAGE($B74:$B83)*AVERAGE($C$433:$C$442)</f>
        <v>0</v>
      </c>
      <c r="AW11">
        <f t="shared" ref="AW11" si="385">AVERAGE($B74:$B83)*AVERAGE($C$443:$C$452)</f>
        <v>0</v>
      </c>
      <c r="AX11">
        <f t="shared" ref="AX11" si="386">AVERAGE($B74:$B83)*AVERAGE($C$453:$C$462)</f>
        <v>0</v>
      </c>
      <c r="AY11">
        <f t="shared" ref="AY11" si="387">AVERAGE($B74:$B83)*AVERAGE($C$463:$C$472)</f>
        <v>0</v>
      </c>
      <c r="AZ11">
        <f t="shared" ref="AZ11" si="388">AVERAGE($B74:$B83)*AVERAGE($C$473:$C$482)</f>
        <v>0</v>
      </c>
      <c r="BA11">
        <f t="shared" ref="BA11" si="389">AVERAGE($B74:$B83)*AVERAGE($C$483:$C$492)</f>
        <v>0</v>
      </c>
      <c r="BB11">
        <f t="shared" ref="BB11" si="390">AVERAGE($B74:$B83)*AVERAGE($C$493:$C$502)</f>
        <v>0</v>
      </c>
      <c r="BC11">
        <f t="shared" ref="BC11" si="391">AVERAGE($B74:$B83)*AVERAGE($C$503:$C$512)</f>
        <v>0</v>
      </c>
      <c r="BD11">
        <f t="shared" ref="BD11" si="392">AVERAGE($B74:$B83)*AVERAGE($C$513:$C$522)</f>
        <v>0</v>
      </c>
      <c r="BE11">
        <f t="shared" ref="BE11" si="393">AVERAGE($B74:$B83)*AVERAGE($C$523:$C$532)</f>
        <v>0</v>
      </c>
      <c r="BF11">
        <f t="shared" ref="BF11" si="394">AVERAGE($B74:$B83)*AVERAGE($C$533:$C$542)</f>
        <v>0</v>
      </c>
      <c r="BG11">
        <f t="shared" ref="BG11" si="395">AVERAGE($B74:$B83)*AVERAGE($C$543:$C$552)</f>
        <v>0</v>
      </c>
      <c r="BH11">
        <f t="shared" ref="BH11" si="396">AVERAGE($B74:$B83)*AVERAGE($C$553:$C$562)</f>
        <v>0</v>
      </c>
      <c r="BI11">
        <f t="shared" ref="BI11" si="397">AVERAGE($B74:$B83)*AVERAGE($C$563:$C$572)</f>
        <v>0</v>
      </c>
      <c r="BJ11">
        <f t="shared" ref="BJ11" si="398">AVERAGE($B74:$B83)*AVERAGE($C$573:$C$582)</f>
        <v>0</v>
      </c>
    </row>
    <row r="12" spans="1:62" x14ac:dyDescent="0.25">
      <c r="A12" s="1">
        <v>308</v>
      </c>
      <c r="B12">
        <f>VLOOKUP($A12,excitation!$A$1:$AC$577,MATCH($B$1,excitation!$A$1:$AC$1,0),0)</f>
        <v>0.27839999999999998</v>
      </c>
      <c r="C12">
        <f>VLOOKUP($A12,emission!$A$1:$AC$577,MATCH($B$1,emission!$A$1:$AC$1,0),0)</f>
        <v>0</v>
      </c>
      <c r="E12" s="1">
        <v>380</v>
      </c>
      <c r="F12">
        <f t="shared" ref="F12" si="399">AVERAGE($B84:$B93)*AVERAGE($C$13:$C$22)</f>
        <v>0</v>
      </c>
      <c r="G12">
        <f t="shared" ref="G12" si="400">AVERAGE($B84:$B93)*AVERAGE($C$23:$C$32)</f>
        <v>0</v>
      </c>
      <c r="H12">
        <f t="shared" ref="H12" si="401">AVERAGE($B84:$B93)*AVERAGE($C$33:$C$42)</f>
        <v>0</v>
      </c>
      <c r="I12">
        <f t="shared" ref="I12" si="402">AVERAGE($B84:$B93)*AVERAGE($C$43:$C$52)</f>
        <v>0</v>
      </c>
      <c r="J12">
        <f t="shared" ref="J12" si="403">AVERAGE($B84:$B93)*AVERAGE($C$53:$C$62)</f>
        <v>0</v>
      </c>
      <c r="K12">
        <f t="shared" ref="K12" si="404">AVERAGE($B84:$B93)*AVERAGE($C$63:$C$72)</f>
        <v>0</v>
      </c>
      <c r="L12">
        <f t="shared" ref="L12" si="405">AVERAGE($B84:$B93)*AVERAGE($C$73:$C$82)</f>
        <v>0</v>
      </c>
      <c r="M12">
        <f t="shared" ref="M12" si="406">AVERAGE($B84:$B93)*AVERAGE($C$83:$C$92)</f>
        <v>0</v>
      </c>
      <c r="N12">
        <f t="shared" ref="N12" si="407">AVERAGE($B84:$B93)*AVERAGE($C$93:$C$102)</f>
        <v>0</v>
      </c>
      <c r="O12">
        <f t="shared" ref="O12" si="408">AVERAGE($B84:$B93)*AVERAGE($C$103:$C$112)</f>
        <v>0</v>
      </c>
      <c r="P12">
        <f t="shared" ref="P12" si="409">AVERAGE($B84:$B93)*AVERAGE($C$113:$C$122)</f>
        <v>0</v>
      </c>
      <c r="Q12">
        <f t="shared" ref="Q12" si="410">AVERAGE($B84:$B93)*AVERAGE($C$123:$C$132)</f>
        <v>0</v>
      </c>
      <c r="R12">
        <f t="shared" ref="R12" si="411">AVERAGE($B84:$B93)*AVERAGE($C$133:$C$142)</f>
        <v>0</v>
      </c>
      <c r="S12">
        <f t="shared" ref="S12" si="412">AVERAGE($B84:$B93)*AVERAGE($C$143:$C$152)</f>
        <v>0</v>
      </c>
      <c r="T12">
        <f t="shared" ref="T12" si="413">AVERAGE($B84:$B93)*AVERAGE($C$153:$C$162)</f>
        <v>0</v>
      </c>
      <c r="U12">
        <f t="shared" ref="U12" si="414">AVERAGE($B84:$B93)*AVERAGE($C$163:$C$172)</f>
        <v>0</v>
      </c>
      <c r="V12">
        <f t="shared" ref="V12" si="415">AVERAGE($B84:$B93)*AVERAGE($C$173:$C$182)</f>
        <v>9.1901999999999988E-5</v>
      </c>
      <c r="W12">
        <f t="shared" ref="W12" si="416">AVERAGE($B84:$B93)*AVERAGE($C$183:$C$192)</f>
        <v>6.2666760000000001E-4</v>
      </c>
      <c r="X12">
        <f t="shared" ref="X12" si="417">AVERAGE($B84:$B93)*AVERAGE($C$193:$C$202)</f>
        <v>4.3051752000000006E-3</v>
      </c>
      <c r="Y12">
        <f t="shared" ref="Y12" si="418">AVERAGE($B84:$B93)*AVERAGE($C$203:$C$212)</f>
        <v>1.6537158E-2</v>
      </c>
      <c r="Z12">
        <f t="shared" ref="Z12" si="419">AVERAGE($B84:$B93)*AVERAGE($C$213:$C$222)</f>
        <v>3.1080562799999999E-2</v>
      </c>
      <c r="AA12">
        <f t="shared" ref="AA12" si="420">AVERAGE($B84:$B93)*AVERAGE($C$223:$C$232)</f>
        <v>3.3166564800000006E-2</v>
      </c>
      <c r="AB12">
        <f t="shared" ref="AB12" si="421">AVERAGE($B84:$B93)*AVERAGE($C$233:$C$242)</f>
        <v>2.5736028000000001E-2</v>
      </c>
      <c r="AC12">
        <f t="shared" ref="AC12" si="422">AVERAGE($B84:$B93)*AVERAGE($C$243:$C$252)</f>
        <v>1.7970135600000003E-2</v>
      </c>
      <c r="AD12">
        <f t="shared" ref="AD12" si="423">AVERAGE($B84:$B93)*AVERAGE($C$253:$C$262)</f>
        <v>1.29054684E-2</v>
      </c>
      <c r="AE12">
        <f t="shared" ref="AE12" si="424">AVERAGE($B84:$B93)*AVERAGE($C$263:$C$272)</f>
        <v>9.4284516000000002E-3</v>
      </c>
      <c r="AF12">
        <f t="shared" ref="AF12" si="425">AVERAGE($B84:$B93)*AVERAGE($C$273:$C$282)</f>
        <v>6.6772871999999997E-3</v>
      </c>
      <c r="AG12">
        <f t="shared" ref="AG12" si="426">AVERAGE($B84:$B93)*AVERAGE($C$283:$C$292)</f>
        <v>4.4747603999999996E-3</v>
      </c>
      <c r="AH12">
        <f t="shared" ref="AH12" si="427">AVERAGE($B84:$B93)*AVERAGE($C$293:$C$302)</f>
        <v>2.9939243999999999E-3</v>
      </c>
      <c r="AI12">
        <f t="shared" ref="AI12" si="428">AVERAGE($B84:$B93)*AVERAGE($C$303:$C$312)</f>
        <v>2.0482008000000003E-3</v>
      </c>
      <c r="AJ12">
        <f t="shared" ref="AJ12" si="429">AVERAGE($B84:$B93)*AVERAGE($C$313:$C$322)</f>
        <v>1.4367924000000002E-3</v>
      </c>
      <c r="AK12">
        <f t="shared" ref="AK12" si="430">AVERAGE($B84:$B93)*AVERAGE($C$323:$C$332)</f>
        <v>9.9496920000000013E-4</v>
      </c>
      <c r="AL12">
        <f t="shared" ref="AL12" si="431">AVERAGE($B84:$B93)*AVERAGE($C$333:$C$342)</f>
        <v>6.7764720000000004E-4</v>
      </c>
      <c r="AM12">
        <f t="shared" ref="AM12" si="432">AVERAGE($B84:$B93)*AVERAGE($C$343:$C$352)</f>
        <v>4.8066480000000006E-4</v>
      </c>
      <c r="AN12">
        <f t="shared" ref="AN12" si="433">AVERAGE($B84:$B93)*AVERAGE($C$353:$C$362)</f>
        <v>3.4402560000000002E-4</v>
      </c>
      <c r="AO12">
        <f t="shared" ref="AO12" si="434">AVERAGE($B84:$B93)*AVERAGE($C$363:$C$372)</f>
        <v>2.4934920000000001E-4</v>
      </c>
      <c r="AP12">
        <f t="shared" ref="AP12" si="435">AVERAGE($B84:$B93)*AVERAGE($C$373:$C$382)</f>
        <v>1.3663920000000002E-4</v>
      </c>
      <c r="AQ12">
        <f t="shared" ref="AQ12" si="436">AVERAGE($B84:$B93)*AVERAGE($C$383:$C$392)</f>
        <v>0</v>
      </c>
      <c r="AR12">
        <f t="shared" ref="AR12" si="437">AVERAGE($B84:$B93)*AVERAGE($C$393:$C$402)</f>
        <v>0</v>
      </c>
      <c r="AS12">
        <f t="shared" ref="AS12" si="438">AVERAGE($B84:$B93)*AVERAGE($C$403:$C$412)</f>
        <v>0</v>
      </c>
      <c r="AT12">
        <f t="shared" ref="AT12" si="439">AVERAGE($B84:$B93)*AVERAGE($C$413:$C$422)</f>
        <v>0</v>
      </c>
      <c r="AU12">
        <f t="shared" ref="AU12" si="440">AVERAGE($B84:$B93)*AVERAGE($C$423:$C$432)</f>
        <v>0</v>
      </c>
      <c r="AV12">
        <f t="shared" ref="AV12" si="441">AVERAGE($B84:$B93)*AVERAGE($C$433:$C$442)</f>
        <v>0</v>
      </c>
      <c r="AW12">
        <f t="shared" ref="AW12" si="442">AVERAGE($B84:$B93)*AVERAGE($C$443:$C$452)</f>
        <v>0</v>
      </c>
      <c r="AX12">
        <f t="shared" ref="AX12" si="443">AVERAGE($B84:$B93)*AVERAGE($C$453:$C$462)</f>
        <v>0</v>
      </c>
      <c r="AY12">
        <f t="shared" ref="AY12" si="444">AVERAGE($B84:$B93)*AVERAGE($C$463:$C$472)</f>
        <v>0</v>
      </c>
      <c r="AZ12">
        <f t="shared" ref="AZ12" si="445">AVERAGE($B84:$B93)*AVERAGE($C$473:$C$482)</f>
        <v>0</v>
      </c>
      <c r="BA12">
        <f t="shared" ref="BA12" si="446">AVERAGE($B84:$B93)*AVERAGE($C$483:$C$492)</f>
        <v>0</v>
      </c>
      <c r="BB12">
        <f t="shared" ref="BB12" si="447">AVERAGE($B84:$B93)*AVERAGE($C$493:$C$502)</f>
        <v>0</v>
      </c>
      <c r="BC12">
        <f t="shared" ref="BC12" si="448">AVERAGE($B84:$B93)*AVERAGE($C$503:$C$512)</f>
        <v>0</v>
      </c>
      <c r="BD12">
        <f t="shared" ref="BD12" si="449">AVERAGE($B84:$B93)*AVERAGE($C$513:$C$522)</f>
        <v>0</v>
      </c>
      <c r="BE12">
        <f t="shared" ref="BE12" si="450">AVERAGE($B84:$B93)*AVERAGE($C$523:$C$532)</f>
        <v>0</v>
      </c>
      <c r="BF12">
        <f t="shared" ref="BF12" si="451">AVERAGE($B84:$B93)*AVERAGE($C$533:$C$542)</f>
        <v>0</v>
      </c>
      <c r="BG12">
        <f t="shared" ref="BG12" si="452">AVERAGE($B84:$B93)*AVERAGE($C$543:$C$552)</f>
        <v>0</v>
      </c>
      <c r="BH12">
        <f t="shared" ref="BH12" si="453">AVERAGE($B84:$B93)*AVERAGE($C$553:$C$562)</f>
        <v>0</v>
      </c>
      <c r="BI12">
        <f t="shared" ref="BI12" si="454">AVERAGE($B84:$B93)*AVERAGE($C$563:$C$572)</f>
        <v>0</v>
      </c>
      <c r="BJ12">
        <f t="shared" ref="BJ12" si="455">AVERAGE($B84:$B93)*AVERAGE($C$573:$C$582)</f>
        <v>0</v>
      </c>
    </row>
    <row r="13" spans="1:62" x14ac:dyDescent="0.25">
      <c r="A13" s="1">
        <v>309</v>
      </c>
      <c r="B13">
        <f>VLOOKUP($A13,excitation!$A$1:$AC$577,MATCH($B$1,excitation!$A$1:$AC$1,0),0)</f>
        <v>0.27500000000000002</v>
      </c>
      <c r="C13">
        <f>VLOOKUP($A13,emission!$A$1:$AC$577,MATCH($B$1,emission!$A$1:$AC$1,0),0)</f>
        <v>0</v>
      </c>
      <c r="E13" s="1">
        <v>390</v>
      </c>
      <c r="F13">
        <f t="shared" ref="F13" si="456">AVERAGE($B94:$B103)*AVERAGE($C$13:$C$22)</f>
        <v>0</v>
      </c>
      <c r="G13">
        <f t="shared" ref="G13" si="457">AVERAGE($B94:$B103)*AVERAGE($C$23:$C$32)</f>
        <v>0</v>
      </c>
      <c r="H13">
        <f t="shared" ref="H13" si="458">AVERAGE($B94:$B103)*AVERAGE($C$33:$C$42)</f>
        <v>0</v>
      </c>
      <c r="I13">
        <f t="shared" ref="I13" si="459">AVERAGE($B94:$B103)*AVERAGE($C$43:$C$52)</f>
        <v>0</v>
      </c>
      <c r="J13">
        <f t="shared" ref="J13" si="460">AVERAGE($B94:$B103)*AVERAGE($C$53:$C$62)</f>
        <v>0</v>
      </c>
      <c r="K13">
        <f t="shared" ref="K13" si="461">AVERAGE($B94:$B103)*AVERAGE($C$63:$C$72)</f>
        <v>0</v>
      </c>
      <c r="L13">
        <f t="shared" ref="L13" si="462">AVERAGE($B94:$B103)*AVERAGE($C$73:$C$82)</f>
        <v>0</v>
      </c>
      <c r="M13">
        <f t="shared" ref="M13" si="463">AVERAGE($B94:$B103)*AVERAGE($C$83:$C$92)</f>
        <v>0</v>
      </c>
      <c r="N13">
        <f t="shared" ref="N13" si="464">AVERAGE($B94:$B103)*AVERAGE($C$93:$C$102)</f>
        <v>0</v>
      </c>
      <c r="O13">
        <f t="shared" ref="O13" si="465">AVERAGE($B94:$B103)*AVERAGE($C$103:$C$112)</f>
        <v>0</v>
      </c>
      <c r="P13">
        <f t="shared" ref="P13" si="466">AVERAGE($B94:$B103)*AVERAGE($C$113:$C$122)</f>
        <v>0</v>
      </c>
      <c r="Q13">
        <f t="shared" ref="Q13" si="467">AVERAGE($B94:$B103)*AVERAGE($C$123:$C$132)</f>
        <v>0</v>
      </c>
      <c r="R13">
        <f t="shared" ref="R13" si="468">AVERAGE($B94:$B103)*AVERAGE($C$133:$C$142)</f>
        <v>0</v>
      </c>
      <c r="S13">
        <f t="shared" ref="S13" si="469">AVERAGE($B94:$B103)*AVERAGE($C$143:$C$152)</f>
        <v>0</v>
      </c>
      <c r="T13">
        <f t="shared" ref="T13" si="470">AVERAGE($B94:$B103)*AVERAGE($C$153:$C$162)</f>
        <v>0</v>
      </c>
      <c r="U13">
        <f t="shared" ref="U13" si="471">AVERAGE($B94:$B103)*AVERAGE($C$163:$C$172)</f>
        <v>0</v>
      </c>
      <c r="V13">
        <f t="shared" ref="V13" si="472">AVERAGE($B94:$B103)*AVERAGE($C$173:$C$182)</f>
        <v>7.5259999999999994E-5</v>
      </c>
      <c r="W13">
        <f t="shared" ref="W13" si="473">AVERAGE($B94:$B103)*AVERAGE($C$183:$C$192)</f>
        <v>5.1318800000000003E-4</v>
      </c>
      <c r="X13">
        <f t="shared" ref="X13" si="474">AVERAGE($B94:$B103)*AVERAGE($C$193:$C$202)</f>
        <v>3.5255760000000003E-3</v>
      </c>
      <c r="Y13">
        <f t="shared" ref="Y13" si="475">AVERAGE($B94:$B103)*AVERAGE($C$203:$C$212)</f>
        <v>1.3542539999999999E-2</v>
      </c>
      <c r="Z13">
        <f t="shared" ref="Z13" si="476">AVERAGE($B94:$B103)*AVERAGE($C$213:$C$222)</f>
        <v>2.5452364000000002E-2</v>
      </c>
      <c r="AA13">
        <f t="shared" ref="AA13" si="477">AVERAGE($B94:$B103)*AVERAGE($C$223:$C$232)</f>
        <v>2.7160624000000005E-2</v>
      </c>
      <c r="AB13">
        <f t="shared" ref="AB13" si="478">AVERAGE($B94:$B103)*AVERAGE($C$233:$C$242)</f>
        <v>2.107564E-2</v>
      </c>
      <c r="AC13">
        <f t="shared" ref="AC13" si="479">AVERAGE($B94:$B103)*AVERAGE($C$243:$C$252)</f>
        <v>1.4716028000000001E-2</v>
      </c>
      <c r="AD13">
        <f t="shared" ref="AD13" si="480">AVERAGE($B94:$B103)*AVERAGE($C$253:$C$262)</f>
        <v>1.0568491999999999E-2</v>
      </c>
      <c r="AE13">
        <f t="shared" ref="AE13" si="481">AVERAGE($B94:$B103)*AVERAGE($C$263:$C$272)</f>
        <v>7.7211080000000008E-3</v>
      </c>
      <c r="AF13">
        <f t="shared" ref="AF13" si="482">AVERAGE($B94:$B103)*AVERAGE($C$273:$C$282)</f>
        <v>5.4681360000000002E-3</v>
      </c>
      <c r="AG13">
        <f t="shared" ref="AG13" si="483">AVERAGE($B94:$B103)*AVERAGE($C$283:$C$292)</f>
        <v>3.6644519999999995E-3</v>
      </c>
      <c r="AH13">
        <f t="shared" ref="AH13" si="484">AVERAGE($B94:$B103)*AVERAGE($C$293:$C$302)</f>
        <v>2.4517720000000001E-3</v>
      </c>
      <c r="AI13">
        <f t="shared" ref="AI13" si="485">AVERAGE($B94:$B103)*AVERAGE($C$303:$C$312)</f>
        <v>1.6773040000000001E-3</v>
      </c>
      <c r="AJ13">
        <f t="shared" ref="AJ13" si="486">AVERAGE($B94:$B103)*AVERAGE($C$313:$C$322)</f>
        <v>1.1766120000000001E-3</v>
      </c>
      <c r="AK13">
        <f t="shared" ref="AK13" si="487">AVERAGE($B94:$B103)*AVERAGE($C$323:$C$332)</f>
        <v>8.1479600000000001E-4</v>
      </c>
      <c r="AL13">
        <f t="shared" ref="AL13" si="488">AVERAGE($B94:$B103)*AVERAGE($C$333:$C$342)</f>
        <v>5.5493600000000001E-4</v>
      </c>
      <c r="AM13">
        <f t="shared" ref="AM13" si="489">AVERAGE($B94:$B103)*AVERAGE($C$343:$C$352)</f>
        <v>3.9362400000000002E-4</v>
      </c>
      <c r="AN13">
        <f t="shared" ref="AN13" si="490">AVERAGE($B94:$B103)*AVERAGE($C$353:$C$362)</f>
        <v>2.8172800000000002E-4</v>
      </c>
      <c r="AO13">
        <f t="shared" ref="AO13" si="491">AVERAGE($B94:$B103)*AVERAGE($C$363:$C$372)</f>
        <v>2.0419600000000002E-4</v>
      </c>
      <c r="AP13">
        <f t="shared" ref="AP13" si="492">AVERAGE($B94:$B103)*AVERAGE($C$373:$C$382)</f>
        <v>1.11896E-4</v>
      </c>
      <c r="AQ13">
        <f t="shared" ref="AQ13" si="493">AVERAGE($B94:$B103)*AVERAGE($C$383:$C$392)</f>
        <v>0</v>
      </c>
      <c r="AR13">
        <f t="shared" ref="AR13" si="494">AVERAGE($B94:$B103)*AVERAGE($C$393:$C$402)</f>
        <v>0</v>
      </c>
      <c r="AS13">
        <f t="shared" ref="AS13" si="495">AVERAGE($B94:$B103)*AVERAGE($C$403:$C$412)</f>
        <v>0</v>
      </c>
      <c r="AT13">
        <f t="shared" ref="AT13" si="496">AVERAGE($B94:$B103)*AVERAGE($C$413:$C$422)</f>
        <v>0</v>
      </c>
      <c r="AU13">
        <f t="shared" ref="AU13" si="497">AVERAGE($B94:$B103)*AVERAGE($C$423:$C$432)</f>
        <v>0</v>
      </c>
      <c r="AV13">
        <f t="shared" ref="AV13" si="498">AVERAGE($B94:$B103)*AVERAGE($C$433:$C$442)</f>
        <v>0</v>
      </c>
      <c r="AW13">
        <f t="shared" ref="AW13" si="499">AVERAGE($B94:$B103)*AVERAGE($C$443:$C$452)</f>
        <v>0</v>
      </c>
      <c r="AX13">
        <f t="shared" ref="AX13" si="500">AVERAGE($B94:$B103)*AVERAGE($C$453:$C$462)</f>
        <v>0</v>
      </c>
      <c r="AY13">
        <f t="shared" ref="AY13" si="501">AVERAGE($B94:$B103)*AVERAGE($C$463:$C$472)</f>
        <v>0</v>
      </c>
      <c r="AZ13">
        <f t="shared" ref="AZ13" si="502">AVERAGE($B94:$B103)*AVERAGE($C$473:$C$482)</f>
        <v>0</v>
      </c>
      <c r="BA13">
        <f t="shared" ref="BA13" si="503">AVERAGE($B94:$B103)*AVERAGE($C$483:$C$492)</f>
        <v>0</v>
      </c>
      <c r="BB13">
        <f t="shared" ref="BB13" si="504">AVERAGE($B94:$B103)*AVERAGE($C$493:$C$502)</f>
        <v>0</v>
      </c>
      <c r="BC13">
        <f t="shared" ref="BC13" si="505">AVERAGE($B94:$B103)*AVERAGE($C$503:$C$512)</f>
        <v>0</v>
      </c>
      <c r="BD13">
        <f t="shared" ref="BD13" si="506">AVERAGE($B94:$B103)*AVERAGE($C$513:$C$522)</f>
        <v>0</v>
      </c>
      <c r="BE13">
        <f t="shared" ref="BE13" si="507">AVERAGE($B94:$B103)*AVERAGE($C$523:$C$532)</f>
        <v>0</v>
      </c>
      <c r="BF13">
        <f t="shared" ref="BF13" si="508">AVERAGE($B94:$B103)*AVERAGE($C$533:$C$542)</f>
        <v>0</v>
      </c>
      <c r="BG13">
        <f t="shared" ref="BG13" si="509">AVERAGE($B94:$B103)*AVERAGE($C$543:$C$552)</f>
        <v>0</v>
      </c>
      <c r="BH13">
        <f t="shared" ref="BH13" si="510">AVERAGE($B94:$B103)*AVERAGE($C$553:$C$562)</f>
        <v>0</v>
      </c>
      <c r="BI13">
        <f t="shared" ref="BI13" si="511">AVERAGE($B94:$B103)*AVERAGE($C$563:$C$572)</f>
        <v>0</v>
      </c>
      <c r="BJ13">
        <f t="shared" ref="BJ13" si="512">AVERAGE($B94:$B103)*AVERAGE($C$573:$C$582)</f>
        <v>0</v>
      </c>
    </row>
    <row r="14" spans="1:62" x14ac:dyDescent="0.25">
      <c r="A14" s="1">
        <v>310</v>
      </c>
      <c r="B14">
        <f>VLOOKUP($A14,excitation!$A$1:$AC$577,MATCH($B$1,excitation!$A$1:$AC$1,0),0)</f>
        <v>0.27289999999999998</v>
      </c>
      <c r="C14">
        <f>VLOOKUP($A14,emission!$A$1:$AC$577,MATCH($B$1,emission!$A$1:$AC$1,0),0)</f>
        <v>0</v>
      </c>
      <c r="E14" s="1">
        <v>400</v>
      </c>
      <c r="F14">
        <f t="shared" ref="F14" si="513">AVERAGE($B104:$B113)*AVERAGE($C$13:$C$22)</f>
        <v>0</v>
      </c>
      <c r="G14">
        <f t="shared" ref="G14" si="514">AVERAGE($B104:$B113)*AVERAGE($C$23:$C$32)</f>
        <v>0</v>
      </c>
      <c r="H14">
        <f t="shared" ref="H14" si="515">AVERAGE($B104:$B113)*AVERAGE($C$33:$C$42)</f>
        <v>0</v>
      </c>
      <c r="I14">
        <f t="shared" ref="I14" si="516">AVERAGE($B104:$B113)*AVERAGE($C$43:$C$52)</f>
        <v>0</v>
      </c>
      <c r="J14">
        <f t="shared" ref="J14" si="517">AVERAGE($B104:$B113)*AVERAGE($C$53:$C$62)</f>
        <v>0</v>
      </c>
      <c r="K14">
        <f t="shared" ref="K14" si="518">AVERAGE($B104:$B113)*AVERAGE($C$63:$C$72)</f>
        <v>0</v>
      </c>
      <c r="L14">
        <f t="shared" ref="L14" si="519">AVERAGE($B104:$B113)*AVERAGE($C$73:$C$82)</f>
        <v>0</v>
      </c>
      <c r="M14">
        <f t="shared" ref="M14" si="520">AVERAGE($B104:$B113)*AVERAGE($C$83:$C$92)</f>
        <v>0</v>
      </c>
      <c r="N14">
        <f t="shared" ref="N14" si="521">AVERAGE($B104:$B113)*AVERAGE($C$93:$C$102)</f>
        <v>0</v>
      </c>
      <c r="O14">
        <f t="shared" ref="O14" si="522">AVERAGE($B104:$B113)*AVERAGE($C$103:$C$112)</f>
        <v>0</v>
      </c>
      <c r="P14">
        <f t="shared" ref="P14" si="523">AVERAGE($B104:$B113)*AVERAGE($C$113:$C$122)</f>
        <v>0</v>
      </c>
      <c r="Q14">
        <f t="shared" ref="Q14" si="524">AVERAGE($B104:$B113)*AVERAGE($C$123:$C$132)</f>
        <v>0</v>
      </c>
      <c r="R14">
        <f t="shared" ref="R14" si="525">AVERAGE($B104:$B113)*AVERAGE($C$133:$C$142)</f>
        <v>0</v>
      </c>
      <c r="S14">
        <f t="shared" ref="S14" si="526">AVERAGE($B104:$B113)*AVERAGE($C$143:$C$152)</f>
        <v>0</v>
      </c>
      <c r="T14">
        <f t="shared" ref="T14" si="527">AVERAGE($B104:$B113)*AVERAGE($C$153:$C$162)</f>
        <v>0</v>
      </c>
      <c r="U14">
        <f t="shared" ref="U14" si="528">AVERAGE($B104:$B113)*AVERAGE($C$163:$C$172)</f>
        <v>0</v>
      </c>
      <c r="V14">
        <f t="shared" ref="V14" si="529">AVERAGE($B104:$B113)*AVERAGE($C$173:$C$182)</f>
        <v>6.7786999999999993E-5</v>
      </c>
      <c r="W14">
        <f t="shared" ref="W14" si="530">AVERAGE($B104:$B113)*AVERAGE($C$183:$C$192)</f>
        <v>4.6223060000000004E-4</v>
      </c>
      <c r="X14">
        <f t="shared" ref="X14" si="531">AVERAGE($B104:$B113)*AVERAGE($C$193:$C$202)</f>
        <v>3.1755012000000003E-3</v>
      </c>
      <c r="Y14">
        <f t="shared" ref="Y14" si="532">AVERAGE($B104:$B113)*AVERAGE($C$203:$C$212)</f>
        <v>1.2197823E-2</v>
      </c>
      <c r="Z14">
        <f t="shared" ref="Z14" si="533">AVERAGE($B104:$B113)*AVERAGE($C$213:$C$222)</f>
        <v>2.2925051800000002E-2</v>
      </c>
      <c r="AA14">
        <f t="shared" ref="AA14" si="534">AVERAGE($B104:$B113)*AVERAGE($C$223:$C$232)</f>
        <v>2.4463688800000005E-2</v>
      </c>
      <c r="AB14">
        <f t="shared" ref="AB14" si="535">AVERAGE($B104:$B113)*AVERAGE($C$233:$C$242)</f>
        <v>1.8982918000000001E-2</v>
      </c>
      <c r="AC14">
        <f t="shared" ref="AC14" si="536">AVERAGE($B104:$B113)*AVERAGE($C$243:$C$252)</f>
        <v>1.3254788600000001E-2</v>
      </c>
      <c r="AD14">
        <f t="shared" ref="AD14" si="537">AVERAGE($B104:$B113)*AVERAGE($C$253:$C$262)</f>
        <v>9.5190854000000002E-3</v>
      </c>
      <c r="AE14">
        <f t="shared" ref="AE14" si="538">AVERAGE($B104:$B113)*AVERAGE($C$263:$C$272)</f>
        <v>6.9544346000000009E-3</v>
      </c>
      <c r="AF14">
        <f t="shared" ref="AF14" si="539">AVERAGE($B104:$B113)*AVERAGE($C$273:$C$282)</f>
        <v>4.9251731999999998E-3</v>
      </c>
      <c r="AG14">
        <f t="shared" ref="AG14" si="540">AVERAGE($B104:$B113)*AVERAGE($C$283:$C$292)</f>
        <v>3.3005873999999995E-3</v>
      </c>
      <c r="AH14">
        <f t="shared" ref="AH14" si="541">AVERAGE($B104:$B113)*AVERAGE($C$293:$C$302)</f>
        <v>2.2083213999999998E-3</v>
      </c>
      <c r="AI14">
        <f t="shared" ref="AI14" si="542">AVERAGE($B104:$B113)*AVERAGE($C$303:$C$312)</f>
        <v>1.5107548000000001E-3</v>
      </c>
      <c r="AJ14">
        <f t="shared" ref="AJ14" si="543">AVERAGE($B104:$B113)*AVERAGE($C$313:$C$322)</f>
        <v>1.0597794000000002E-3</v>
      </c>
      <c r="AK14">
        <f t="shared" ref="AK14" si="544">AVERAGE($B104:$B113)*AVERAGE($C$323:$C$332)</f>
        <v>7.3389020000000002E-4</v>
      </c>
      <c r="AL14">
        <f t="shared" ref="AL14" si="545">AVERAGE($B104:$B113)*AVERAGE($C$333:$C$342)</f>
        <v>4.9983320000000005E-4</v>
      </c>
      <c r="AM14">
        <f t="shared" ref="AM14" si="546">AVERAGE($B104:$B113)*AVERAGE($C$343:$C$352)</f>
        <v>3.5453880000000006E-4</v>
      </c>
      <c r="AN14">
        <f t="shared" ref="AN14" si="547">AVERAGE($B104:$B113)*AVERAGE($C$353:$C$362)</f>
        <v>2.537536E-4</v>
      </c>
      <c r="AO14">
        <f t="shared" ref="AO14" si="548">AVERAGE($B104:$B113)*AVERAGE($C$363:$C$372)</f>
        <v>1.8392020000000003E-4</v>
      </c>
      <c r="AP14">
        <f t="shared" ref="AP14" si="549">AVERAGE($B104:$B113)*AVERAGE($C$373:$C$382)</f>
        <v>1.0078520000000001E-4</v>
      </c>
      <c r="AQ14">
        <f t="shared" ref="AQ14" si="550">AVERAGE($B104:$B113)*AVERAGE($C$383:$C$392)</f>
        <v>0</v>
      </c>
      <c r="AR14">
        <f t="shared" ref="AR14" si="551">AVERAGE($B104:$B113)*AVERAGE($C$393:$C$402)</f>
        <v>0</v>
      </c>
      <c r="AS14">
        <f t="shared" ref="AS14" si="552">AVERAGE($B104:$B113)*AVERAGE($C$403:$C$412)</f>
        <v>0</v>
      </c>
      <c r="AT14">
        <f t="shared" ref="AT14" si="553">AVERAGE($B104:$B113)*AVERAGE($C$413:$C$422)</f>
        <v>0</v>
      </c>
      <c r="AU14">
        <f t="shared" ref="AU14" si="554">AVERAGE($B104:$B113)*AVERAGE($C$423:$C$432)</f>
        <v>0</v>
      </c>
      <c r="AV14">
        <f t="shared" ref="AV14" si="555">AVERAGE($B104:$B113)*AVERAGE($C$433:$C$442)</f>
        <v>0</v>
      </c>
      <c r="AW14">
        <f t="shared" ref="AW14" si="556">AVERAGE($B104:$B113)*AVERAGE($C$443:$C$452)</f>
        <v>0</v>
      </c>
      <c r="AX14">
        <f t="shared" ref="AX14" si="557">AVERAGE($B104:$B113)*AVERAGE($C$453:$C$462)</f>
        <v>0</v>
      </c>
      <c r="AY14">
        <f t="shared" ref="AY14" si="558">AVERAGE($B104:$B113)*AVERAGE($C$463:$C$472)</f>
        <v>0</v>
      </c>
      <c r="AZ14">
        <f t="shared" ref="AZ14" si="559">AVERAGE($B104:$B113)*AVERAGE($C$473:$C$482)</f>
        <v>0</v>
      </c>
      <c r="BA14">
        <f t="shared" ref="BA14" si="560">AVERAGE($B104:$B113)*AVERAGE($C$483:$C$492)</f>
        <v>0</v>
      </c>
      <c r="BB14">
        <f t="shared" ref="BB14" si="561">AVERAGE($B104:$B113)*AVERAGE($C$493:$C$502)</f>
        <v>0</v>
      </c>
      <c r="BC14">
        <f t="shared" ref="BC14" si="562">AVERAGE($B104:$B113)*AVERAGE($C$503:$C$512)</f>
        <v>0</v>
      </c>
      <c r="BD14">
        <f t="shared" ref="BD14" si="563">AVERAGE($B104:$B113)*AVERAGE($C$513:$C$522)</f>
        <v>0</v>
      </c>
      <c r="BE14">
        <f t="shared" ref="BE14" si="564">AVERAGE($B104:$B113)*AVERAGE($C$523:$C$532)</f>
        <v>0</v>
      </c>
      <c r="BF14">
        <f t="shared" ref="BF14" si="565">AVERAGE($B104:$B113)*AVERAGE($C$533:$C$542)</f>
        <v>0</v>
      </c>
      <c r="BG14">
        <f t="shared" ref="BG14" si="566">AVERAGE($B104:$B113)*AVERAGE($C$543:$C$552)</f>
        <v>0</v>
      </c>
      <c r="BH14">
        <f t="shared" ref="BH14" si="567">AVERAGE($B104:$B113)*AVERAGE($C$553:$C$562)</f>
        <v>0</v>
      </c>
      <c r="BI14">
        <f t="shared" ref="BI14" si="568">AVERAGE($B104:$B113)*AVERAGE($C$563:$C$572)</f>
        <v>0</v>
      </c>
      <c r="BJ14">
        <f t="shared" ref="BJ14" si="569">AVERAGE($B104:$B113)*AVERAGE($C$573:$C$582)</f>
        <v>0</v>
      </c>
    </row>
    <row r="15" spans="1:62" x14ac:dyDescent="0.25">
      <c r="A15" s="1">
        <v>311</v>
      </c>
      <c r="B15">
        <f>VLOOKUP($A15,excitation!$A$1:$AC$577,MATCH($B$1,excitation!$A$1:$AC$1,0),0)</f>
        <v>0.27260000000000001</v>
      </c>
      <c r="C15">
        <f>VLOOKUP($A15,emission!$A$1:$AC$577,MATCH($B$1,emission!$A$1:$AC$1,0),0)</f>
        <v>0</v>
      </c>
      <c r="E15" s="1">
        <v>410</v>
      </c>
      <c r="F15">
        <f t="shared" ref="F15" si="570">AVERAGE($B114:$B123)*AVERAGE($C$13:$C$22)</f>
        <v>0</v>
      </c>
      <c r="G15">
        <f t="shared" ref="G15" si="571">AVERAGE($B114:$B123)*AVERAGE($C$23:$C$32)</f>
        <v>0</v>
      </c>
      <c r="H15">
        <f t="shared" ref="H15" si="572">AVERAGE($B114:$B123)*AVERAGE($C$33:$C$42)</f>
        <v>0</v>
      </c>
      <c r="I15">
        <f t="shared" ref="I15" si="573">AVERAGE($B114:$B123)*AVERAGE($C$43:$C$52)</f>
        <v>0</v>
      </c>
      <c r="J15">
        <f t="shared" ref="J15" si="574">AVERAGE($B114:$B123)*AVERAGE($C$53:$C$62)</f>
        <v>0</v>
      </c>
      <c r="K15">
        <f t="shared" ref="K15" si="575">AVERAGE($B114:$B123)*AVERAGE($C$63:$C$72)</f>
        <v>0</v>
      </c>
      <c r="L15">
        <f t="shared" ref="L15" si="576">AVERAGE($B114:$B123)*AVERAGE($C$73:$C$82)</f>
        <v>0</v>
      </c>
      <c r="M15">
        <f t="shared" ref="M15" si="577">AVERAGE($B114:$B123)*AVERAGE($C$83:$C$92)</f>
        <v>0</v>
      </c>
      <c r="N15">
        <f t="shared" ref="N15" si="578">AVERAGE($B114:$B123)*AVERAGE($C$93:$C$102)</f>
        <v>0</v>
      </c>
      <c r="O15">
        <f t="shared" ref="O15" si="579">AVERAGE($B114:$B123)*AVERAGE($C$103:$C$112)</f>
        <v>0</v>
      </c>
      <c r="P15">
        <f t="shared" ref="P15" si="580">AVERAGE($B114:$B123)*AVERAGE($C$113:$C$122)</f>
        <v>0</v>
      </c>
      <c r="Q15">
        <f t="shared" ref="Q15" si="581">AVERAGE($B114:$B123)*AVERAGE($C$123:$C$132)</f>
        <v>0</v>
      </c>
      <c r="R15">
        <f t="shared" ref="R15" si="582">AVERAGE($B114:$B123)*AVERAGE($C$133:$C$142)</f>
        <v>0</v>
      </c>
      <c r="S15">
        <f t="shared" ref="S15" si="583">AVERAGE($B114:$B123)*AVERAGE($C$143:$C$152)</f>
        <v>0</v>
      </c>
      <c r="T15">
        <f t="shared" ref="T15" si="584">AVERAGE($B114:$B123)*AVERAGE($C$153:$C$162)</f>
        <v>0</v>
      </c>
      <c r="U15">
        <f t="shared" ref="U15" si="585">AVERAGE($B114:$B123)*AVERAGE($C$163:$C$172)</f>
        <v>0</v>
      </c>
      <c r="V15">
        <f t="shared" ref="V15" si="586">AVERAGE($B114:$B123)*AVERAGE($C$173:$C$182)</f>
        <v>7.629349999999999E-5</v>
      </c>
      <c r="W15">
        <f t="shared" ref="W15" si="587">AVERAGE($B114:$B123)*AVERAGE($C$183:$C$192)</f>
        <v>5.2023530000000007E-4</v>
      </c>
      <c r="X15">
        <f t="shared" ref="X15" si="588">AVERAGE($B114:$B123)*AVERAGE($C$193:$C$202)</f>
        <v>3.5739906000000002E-3</v>
      </c>
      <c r="Y15">
        <f t="shared" ref="Y15" si="589">AVERAGE($B114:$B123)*AVERAGE($C$203:$C$212)</f>
        <v>1.37285115E-2</v>
      </c>
      <c r="Z15">
        <f t="shared" ref="Z15" si="590">AVERAGE($B114:$B123)*AVERAGE($C$213:$C$222)</f>
        <v>2.5801885900000002E-2</v>
      </c>
      <c r="AA15">
        <f t="shared" ref="AA15" si="591">AVERAGE($B114:$B123)*AVERAGE($C$223:$C$232)</f>
        <v>2.7533604400000005E-2</v>
      </c>
      <c r="AB15">
        <f t="shared" ref="AB15" si="592">AVERAGE($B114:$B123)*AVERAGE($C$233:$C$242)</f>
        <v>2.1365059000000002E-2</v>
      </c>
      <c r="AC15">
        <f t="shared" ref="AC15" si="593">AVERAGE($B114:$B123)*AVERAGE($C$243:$C$252)</f>
        <v>1.4918114300000002E-2</v>
      </c>
      <c r="AD15">
        <f t="shared" ref="AD15" si="594">AVERAGE($B114:$B123)*AVERAGE($C$253:$C$262)</f>
        <v>1.07136227E-2</v>
      </c>
      <c r="AE15">
        <f t="shared" ref="AE15" si="595">AVERAGE($B114:$B123)*AVERAGE($C$263:$C$272)</f>
        <v>7.8271373000000002E-3</v>
      </c>
      <c r="AF15">
        <f t="shared" ref="AF15" si="596">AVERAGE($B114:$B123)*AVERAGE($C$273:$C$282)</f>
        <v>5.5432266000000003E-3</v>
      </c>
      <c r="AG15">
        <f t="shared" ref="AG15" si="597">AVERAGE($B114:$B123)*AVERAGE($C$283:$C$292)</f>
        <v>3.7147736999999996E-3</v>
      </c>
      <c r="AH15">
        <f t="shared" ref="AH15" si="598">AVERAGE($B114:$B123)*AVERAGE($C$293:$C$302)</f>
        <v>2.4854407E-3</v>
      </c>
      <c r="AI15">
        <f t="shared" ref="AI15" si="599">AVERAGE($B114:$B123)*AVERAGE($C$303:$C$312)</f>
        <v>1.7003374000000003E-3</v>
      </c>
      <c r="AJ15">
        <f t="shared" ref="AJ15" si="600">AVERAGE($B114:$B123)*AVERAGE($C$313:$C$322)</f>
        <v>1.1927697000000002E-3</v>
      </c>
      <c r="AK15">
        <f t="shared" ref="AK15" si="601">AVERAGE($B114:$B123)*AVERAGE($C$323:$C$332)</f>
        <v>8.2598510000000014E-4</v>
      </c>
      <c r="AL15">
        <f t="shared" ref="AL15" si="602">AVERAGE($B114:$B123)*AVERAGE($C$333:$C$342)</f>
        <v>5.6255659999999996E-4</v>
      </c>
      <c r="AM15">
        <f t="shared" ref="AM15" si="603">AVERAGE($B114:$B123)*AVERAGE($C$343:$C$352)</f>
        <v>3.9902940000000005E-4</v>
      </c>
      <c r="AN15">
        <f t="shared" ref="AN15" si="604">AVERAGE($B114:$B123)*AVERAGE($C$353:$C$362)</f>
        <v>2.8559680000000005E-4</v>
      </c>
      <c r="AO15">
        <f t="shared" ref="AO15" si="605">AVERAGE($B114:$B123)*AVERAGE($C$363:$C$372)</f>
        <v>2.0700010000000002E-4</v>
      </c>
      <c r="AP15">
        <f t="shared" ref="AP15" si="606">AVERAGE($B114:$B123)*AVERAGE($C$373:$C$382)</f>
        <v>1.1343260000000001E-4</v>
      </c>
      <c r="AQ15">
        <f t="shared" ref="AQ15" si="607">AVERAGE($B114:$B123)*AVERAGE($C$383:$C$392)</f>
        <v>0</v>
      </c>
      <c r="AR15">
        <f t="shared" ref="AR15" si="608">AVERAGE($B114:$B123)*AVERAGE($C$393:$C$402)</f>
        <v>0</v>
      </c>
      <c r="AS15">
        <f t="shared" ref="AS15" si="609">AVERAGE($B114:$B123)*AVERAGE($C$403:$C$412)</f>
        <v>0</v>
      </c>
      <c r="AT15">
        <f t="shared" ref="AT15" si="610">AVERAGE($B114:$B123)*AVERAGE($C$413:$C$422)</f>
        <v>0</v>
      </c>
      <c r="AU15">
        <f t="shared" ref="AU15" si="611">AVERAGE($B114:$B123)*AVERAGE($C$423:$C$432)</f>
        <v>0</v>
      </c>
      <c r="AV15">
        <f t="shared" ref="AV15" si="612">AVERAGE($B114:$B123)*AVERAGE($C$433:$C$442)</f>
        <v>0</v>
      </c>
      <c r="AW15">
        <f t="shared" ref="AW15" si="613">AVERAGE($B114:$B123)*AVERAGE($C$443:$C$452)</f>
        <v>0</v>
      </c>
      <c r="AX15">
        <f t="shared" ref="AX15" si="614">AVERAGE($B114:$B123)*AVERAGE($C$453:$C$462)</f>
        <v>0</v>
      </c>
      <c r="AY15">
        <f t="shared" ref="AY15" si="615">AVERAGE($B114:$B123)*AVERAGE($C$463:$C$472)</f>
        <v>0</v>
      </c>
      <c r="AZ15">
        <f t="shared" ref="AZ15" si="616">AVERAGE($B114:$B123)*AVERAGE($C$473:$C$482)</f>
        <v>0</v>
      </c>
      <c r="BA15">
        <f t="shared" ref="BA15" si="617">AVERAGE($B114:$B123)*AVERAGE($C$483:$C$492)</f>
        <v>0</v>
      </c>
      <c r="BB15">
        <f t="shared" ref="BB15" si="618">AVERAGE($B114:$B123)*AVERAGE($C$493:$C$502)</f>
        <v>0</v>
      </c>
      <c r="BC15">
        <f t="shared" ref="BC15" si="619">AVERAGE($B114:$B123)*AVERAGE($C$503:$C$512)</f>
        <v>0</v>
      </c>
      <c r="BD15">
        <f t="shared" ref="BD15" si="620">AVERAGE($B114:$B123)*AVERAGE($C$513:$C$522)</f>
        <v>0</v>
      </c>
      <c r="BE15">
        <f t="shared" ref="BE15" si="621">AVERAGE($B114:$B123)*AVERAGE($C$523:$C$532)</f>
        <v>0</v>
      </c>
      <c r="BF15">
        <f t="shared" ref="BF15" si="622">AVERAGE($B114:$B123)*AVERAGE($C$533:$C$542)</f>
        <v>0</v>
      </c>
      <c r="BG15">
        <f t="shared" ref="BG15" si="623">AVERAGE($B114:$B123)*AVERAGE($C$543:$C$552)</f>
        <v>0</v>
      </c>
      <c r="BH15">
        <f t="shared" ref="BH15" si="624">AVERAGE($B114:$B123)*AVERAGE($C$553:$C$562)</f>
        <v>0</v>
      </c>
      <c r="BI15">
        <f t="shared" ref="BI15" si="625">AVERAGE($B114:$B123)*AVERAGE($C$563:$C$572)</f>
        <v>0</v>
      </c>
      <c r="BJ15">
        <f t="shared" ref="BJ15" si="626">AVERAGE($B114:$B123)*AVERAGE($C$573:$C$582)</f>
        <v>0</v>
      </c>
    </row>
    <row r="16" spans="1:62" x14ac:dyDescent="0.25">
      <c r="A16" s="1">
        <v>312</v>
      </c>
      <c r="B16">
        <f>VLOOKUP($A16,excitation!$A$1:$AC$577,MATCH($B$1,excitation!$A$1:$AC$1,0),0)</f>
        <v>0.27429999999999999</v>
      </c>
      <c r="C16">
        <f>VLOOKUP($A16,emission!$A$1:$AC$577,MATCH($B$1,emission!$A$1:$AC$1,0),0)</f>
        <v>0</v>
      </c>
      <c r="E16" s="1">
        <v>420</v>
      </c>
      <c r="F16">
        <f t="shared" ref="F16" si="627">AVERAGE($B124:$B133)*AVERAGE($C$13:$C$22)</f>
        <v>0</v>
      </c>
      <c r="G16">
        <f t="shared" ref="G16" si="628">AVERAGE($B124:$B133)*AVERAGE($C$23:$C$32)</f>
        <v>0</v>
      </c>
      <c r="H16">
        <f t="shared" ref="H16" si="629">AVERAGE($B124:$B133)*AVERAGE($C$33:$C$42)</f>
        <v>0</v>
      </c>
      <c r="I16">
        <f t="shared" ref="I16" si="630">AVERAGE($B124:$B133)*AVERAGE($C$43:$C$52)</f>
        <v>0</v>
      </c>
      <c r="J16">
        <f t="shared" ref="J16" si="631">AVERAGE($B124:$B133)*AVERAGE($C$53:$C$62)</f>
        <v>0</v>
      </c>
      <c r="K16">
        <f t="shared" ref="K16" si="632">AVERAGE($B124:$B133)*AVERAGE($C$63:$C$72)</f>
        <v>0</v>
      </c>
      <c r="L16">
        <f t="shared" ref="L16" si="633">AVERAGE($B124:$B133)*AVERAGE($C$73:$C$82)</f>
        <v>0</v>
      </c>
      <c r="M16">
        <f t="shared" ref="M16" si="634">AVERAGE($B124:$B133)*AVERAGE($C$83:$C$92)</f>
        <v>0</v>
      </c>
      <c r="N16">
        <f t="shared" ref="N16" si="635">AVERAGE($B124:$B133)*AVERAGE($C$93:$C$102)</f>
        <v>0</v>
      </c>
      <c r="O16">
        <f t="shared" ref="O16" si="636">AVERAGE($B124:$B133)*AVERAGE($C$103:$C$112)</f>
        <v>0</v>
      </c>
      <c r="P16">
        <f t="shared" ref="P16" si="637">AVERAGE($B124:$B133)*AVERAGE($C$113:$C$122)</f>
        <v>0</v>
      </c>
      <c r="Q16">
        <f t="shared" ref="Q16" si="638">AVERAGE($B124:$B133)*AVERAGE($C$123:$C$132)</f>
        <v>0</v>
      </c>
      <c r="R16">
        <f t="shared" ref="R16" si="639">AVERAGE($B124:$B133)*AVERAGE($C$133:$C$142)</f>
        <v>0</v>
      </c>
      <c r="S16">
        <f t="shared" ref="S16" si="640">AVERAGE($B124:$B133)*AVERAGE($C$143:$C$152)</f>
        <v>0</v>
      </c>
      <c r="T16">
        <f t="shared" ref="T16" si="641">AVERAGE($B124:$B133)*AVERAGE($C$153:$C$162)</f>
        <v>0</v>
      </c>
      <c r="U16">
        <f t="shared" ref="U16" si="642">AVERAGE($B124:$B133)*AVERAGE($C$163:$C$172)</f>
        <v>0</v>
      </c>
      <c r="V16">
        <f t="shared" ref="V16" si="643">AVERAGE($B124:$B133)*AVERAGE($C$173:$C$182)</f>
        <v>1.0613250000000001E-4</v>
      </c>
      <c r="W16">
        <f t="shared" ref="W16" si="644">AVERAGE($B124:$B133)*AVERAGE($C$183:$C$192)</f>
        <v>7.2370350000000019E-4</v>
      </c>
      <c r="X16">
        <f t="shared" ref="X16" si="645">AVERAGE($B124:$B133)*AVERAGE($C$193:$C$202)</f>
        <v>4.9718070000000008E-3</v>
      </c>
      <c r="Y16">
        <f t="shared" ref="Y16" si="646">AVERAGE($B124:$B133)*AVERAGE($C$203:$C$212)</f>
        <v>1.9097842500000003E-2</v>
      </c>
      <c r="Z16">
        <f t="shared" ref="Z16" si="647">AVERAGE($B124:$B133)*AVERAGE($C$213:$C$222)</f>
        <v>3.5893210500000008E-2</v>
      </c>
      <c r="AA16">
        <f t="shared" ref="AA16" si="648">AVERAGE($B124:$B133)*AVERAGE($C$223:$C$232)</f>
        <v>3.8302218000000013E-2</v>
      </c>
      <c r="AB16">
        <f t="shared" ref="AB16" si="649">AVERAGE($B124:$B133)*AVERAGE($C$233:$C$242)</f>
        <v>2.9721105000000005E-2</v>
      </c>
      <c r="AC16">
        <f t="shared" ref="AC16" si="650">AVERAGE($B124:$B133)*AVERAGE($C$243:$C$252)</f>
        <v>2.0752708500000005E-2</v>
      </c>
      <c r="AD16">
        <f t="shared" ref="AD16" si="651">AVERAGE($B124:$B133)*AVERAGE($C$253:$C$262)</f>
        <v>1.4903806500000002E-2</v>
      </c>
      <c r="AE16">
        <f t="shared" ref="AE16" si="652">AVERAGE($B124:$B133)*AVERAGE($C$263:$C$272)</f>
        <v>1.0888393500000003E-2</v>
      </c>
      <c r="AF16">
        <f t="shared" ref="AF16" si="653">AVERAGE($B124:$B133)*AVERAGE($C$273:$C$282)</f>
        <v>7.7112270000000011E-3</v>
      </c>
      <c r="AG16">
        <f t="shared" ref="AG16" si="654">AVERAGE($B124:$B133)*AVERAGE($C$283:$C$292)</f>
        <v>5.1676515000000003E-3</v>
      </c>
      <c r="AH16">
        <f t="shared" ref="AH16" si="655">AVERAGE($B124:$B133)*AVERAGE($C$293:$C$302)</f>
        <v>3.4575165000000005E-3</v>
      </c>
      <c r="AI16">
        <f t="shared" ref="AI16" si="656">AVERAGE($B124:$B133)*AVERAGE($C$303:$C$312)</f>
        <v>2.3653530000000006E-3</v>
      </c>
      <c r="AJ16">
        <f t="shared" ref="AJ16" si="657">AVERAGE($B124:$B133)*AVERAGE($C$313:$C$322)</f>
        <v>1.6592715000000005E-3</v>
      </c>
      <c r="AK16">
        <f t="shared" ref="AK16" si="658">AVERAGE($B124:$B133)*AVERAGE($C$323:$C$332)</f>
        <v>1.1490345000000003E-3</v>
      </c>
      <c r="AL16">
        <f t="shared" ref="AL16" si="659">AVERAGE($B124:$B133)*AVERAGE($C$333:$C$342)</f>
        <v>7.8257700000000012E-4</v>
      </c>
      <c r="AM16">
        <f t="shared" ref="AM16" si="660">AVERAGE($B124:$B133)*AVERAGE($C$343:$C$352)</f>
        <v>5.5509300000000021E-4</v>
      </c>
      <c r="AN16">
        <f t="shared" ref="AN16" si="661">AVERAGE($B124:$B133)*AVERAGE($C$353:$C$362)</f>
        <v>3.9729600000000011E-4</v>
      </c>
      <c r="AO16">
        <f t="shared" ref="AO16" si="662">AVERAGE($B124:$B133)*AVERAGE($C$363:$C$372)</f>
        <v>2.8795950000000007E-4</v>
      </c>
      <c r="AP16">
        <f t="shared" ref="AP16" si="663">AVERAGE($B124:$B133)*AVERAGE($C$373:$C$382)</f>
        <v>1.5779700000000002E-4</v>
      </c>
      <c r="AQ16">
        <f t="shared" ref="AQ16" si="664">AVERAGE($B124:$B133)*AVERAGE($C$383:$C$392)</f>
        <v>0</v>
      </c>
      <c r="AR16">
        <f t="shared" ref="AR16" si="665">AVERAGE($B124:$B133)*AVERAGE($C$393:$C$402)</f>
        <v>0</v>
      </c>
      <c r="AS16">
        <f t="shared" ref="AS16" si="666">AVERAGE($B124:$B133)*AVERAGE($C$403:$C$412)</f>
        <v>0</v>
      </c>
      <c r="AT16">
        <f t="shared" ref="AT16" si="667">AVERAGE($B124:$B133)*AVERAGE($C$413:$C$422)</f>
        <v>0</v>
      </c>
      <c r="AU16">
        <f t="shared" ref="AU16" si="668">AVERAGE($B124:$B133)*AVERAGE($C$423:$C$432)</f>
        <v>0</v>
      </c>
      <c r="AV16">
        <f t="shared" ref="AV16" si="669">AVERAGE($B124:$B133)*AVERAGE($C$433:$C$442)</f>
        <v>0</v>
      </c>
      <c r="AW16">
        <f t="shared" ref="AW16" si="670">AVERAGE($B124:$B133)*AVERAGE($C$443:$C$452)</f>
        <v>0</v>
      </c>
      <c r="AX16">
        <f t="shared" ref="AX16" si="671">AVERAGE($B124:$B133)*AVERAGE($C$453:$C$462)</f>
        <v>0</v>
      </c>
      <c r="AY16">
        <f t="shared" ref="AY16" si="672">AVERAGE($B124:$B133)*AVERAGE($C$463:$C$472)</f>
        <v>0</v>
      </c>
      <c r="AZ16">
        <f t="shared" ref="AZ16" si="673">AVERAGE($B124:$B133)*AVERAGE($C$473:$C$482)</f>
        <v>0</v>
      </c>
      <c r="BA16">
        <f t="shared" ref="BA16" si="674">AVERAGE($B124:$B133)*AVERAGE($C$483:$C$492)</f>
        <v>0</v>
      </c>
      <c r="BB16">
        <f t="shared" ref="BB16" si="675">AVERAGE($B124:$B133)*AVERAGE($C$493:$C$502)</f>
        <v>0</v>
      </c>
      <c r="BC16">
        <f t="shared" ref="BC16" si="676">AVERAGE($B124:$B133)*AVERAGE($C$503:$C$512)</f>
        <v>0</v>
      </c>
      <c r="BD16">
        <f t="shared" ref="BD16" si="677">AVERAGE($B124:$B133)*AVERAGE($C$513:$C$522)</f>
        <v>0</v>
      </c>
      <c r="BE16">
        <f t="shared" ref="BE16" si="678">AVERAGE($B124:$B133)*AVERAGE($C$523:$C$532)</f>
        <v>0</v>
      </c>
      <c r="BF16">
        <f t="shared" ref="BF16" si="679">AVERAGE($B124:$B133)*AVERAGE($C$533:$C$542)</f>
        <v>0</v>
      </c>
      <c r="BG16">
        <f t="shared" ref="BG16" si="680">AVERAGE($B124:$B133)*AVERAGE($C$543:$C$552)</f>
        <v>0</v>
      </c>
      <c r="BH16">
        <f t="shared" ref="BH16" si="681">AVERAGE($B124:$B133)*AVERAGE($C$553:$C$562)</f>
        <v>0</v>
      </c>
      <c r="BI16">
        <f t="shared" ref="BI16" si="682">AVERAGE($B124:$B133)*AVERAGE($C$563:$C$572)</f>
        <v>0</v>
      </c>
      <c r="BJ16">
        <f t="shared" ref="BJ16" si="683">AVERAGE($B124:$B133)*AVERAGE($C$573:$C$582)</f>
        <v>0</v>
      </c>
    </row>
    <row r="17" spans="1:62" x14ac:dyDescent="0.25">
      <c r="A17" s="1">
        <v>313</v>
      </c>
      <c r="B17">
        <f>VLOOKUP($A17,excitation!$A$1:$AC$577,MATCH($B$1,excitation!$A$1:$AC$1,0),0)</f>
        <v>0.2737</v>
      </c>
      <c r="C17">
        <f>VLOOKUP($A17,emission!$A$1:$AC$577,MATCH($B$1,emission!$A$1:$AC$1,0),0)</f>
        <v>0</v>
      </c>
      <c r="E17" s="1">
        <v>430</v>
      </c>
      <c r="F17">
        <f t="shared" ref="F17" si="684">AVERAGE($B134:$B143)*AVERAGE($C$13:$C$22)</f>
        <v>0</v>
      </c>
      <c r="G17">
        <f t="shared" ref="G17" si="685">AVERAGE($B134:$B143)*AVERAGE($C$23:$C$32)</f>
        <v>0</v>
      </c>
      <c r="H17">
        <f t="shared" ref="H17" si="686">AVERAGE($B134:$B143)*AVERAGE($C$33:$C$42)</f>
        <v>0</v>
      </c>
      <c r="I17">
        <f t="shared" ref="I17" si="687">AVERAGE($B134:$B143)*AVERAGE($C$43:$C$52)</f>
        <v>0</v>
      </c>
      <c r="J17">
        <f t="shared" ref="J17" si="688">AVERAGE($B134:$B143)*AVERAGE($C$53:$C$62)</f>
        <v>0</v>
      </c>
      <c r="K17">
        <f t="shared" ref="K17" si="689">AVERAGE($B134:$B143)*AVERAGE($C$63:$C$72)</f>
        <v>0</v>
      </c>
      <c r="L17">
        <f t="shared" ref="L17" si="690">AVERAGE($B134:$B143)*AVERAGE($C$73:$C$82)</f>
        <v>0</v>
      </c>
      <c r="M17">
        <f t="shared" ref="M17" si="691">AVERAGE($B134:$B143)*AVERAGE($C$83:$C$92)</f>
        <v>0</v>
      </c>
      <c r="N17">
        <f t="shared" ref="N17" si="692">AVERAGE($B134:$B143)*AVERAGE($C$93:$C$102)</f>
        <v>0</v>
      </c>
      <c r="O17">
        <f t="shared" ref="O17" si="693">AVERAGE($B134:$B143)*AVERAGE($C$103:$C$112)</f>
        <v>0</v>
      </c>
      <c r="P17">
        <f t="shared" ref="P17" si="694">AVERAGE($B134:$B143)*AVERAGE($C$113:$C$122)</f>
        <v>0</v>
      </c>
      <c r="Q17">
        <f t="shared" ref="Q17" si="695">AVERAGE($B134:$B143)*AVERAGE($C$123:$C$132)</f>
        <v>0</v>
      </c>
      <c r="R17">
        <f t="shared" ref="R17" si="696">AVERAGE($B134:$B143)*AVERAGE($C$133:$C$142)</f>
        <v>0</v>
      </c>
      <c r="S17">
        <f t="shared" ref="S17" si="697">AVERAGE($B134:$B143)*AVERAGE($C$143:$C$152)</f>
        <v>0</v>
      </c>
      <c r="T17">
        <f t="shared" ref="T17" si="698">AVERAGE($B134:$B143)*AVERAGE($C$153:$C$162)</f>
        <v>0</v>
      </c>
      <c r="U17">
        <f t="shared" ref="U17" si="699">AVERAGE($B134:$B143)*AVERAGE($C$163:$C$172)</f>
        <v>0</v>
      </c>
      <c r="V17">
        <f t="shared" ref="V17" si="700">AVERAGE($B134:$B143)*AVERAGE($C$173:$C$182)</f>
        <v>1.692555E-4</v>
      </c>
      <c r="W17">
        <f t="shared" ref="W17" si="701">AVERAGE($B134:$B143)*AVERAGE($C$183:$C$192)</f>
        <v>1.1541309E-3</v>
      </c>
      <c r="X17">
        <f t="shared" ref="X17" si="702">AVERAGE($B134:$B143)*AVERAGE($C$193:$C$202)</f>
        <v>7.9288218000000011E-3</v>
      </c>
      <c r="Y17">
        <f t="shared" ref="Y17" si="703">AVERAGE($B134:$B143)*AVERAGE($C$203:$C$212)</f>
        <v>3.04564095E-2</v>
      </c>
      <c r="Z17">
        <f t="shared" ref="Z17" si="704">AVERAGE($B134:$B143)*AVERAGE($C$213:$C$222)</f>
        <v>5.7240932700000004E-2</v>
      </c>
      <c r="AA17">
        <f t="shared" ref="AA17" si="705">AVERAGE($B134:$B143)*AVERAGE($C$223:$C$232)</f>
        <v>6.1082713200000013E-2</v>
      </c>
      <c r="AB17">
        <f t="shared" ref="AB17" si="706">AVERAGE($B134:$B143)*AVERAGE($C$233:$C$242)</f>
        <v>4.7397927000000006E-2</v>
      </c>
      <c r="AC17">
        <f t="shared" ref="AC17" si="707">AVERAGE($B134:$B143)*AVERAGE($C$243:$C$252)</f>
        <v>3.309551790000001E-2</v>
      </c>
      <c r="AD17">
        <f t="shared" ref="AD17" si="708">AVERAGE($B134:$B143)*AVERAGE($C$253:$C$262)</f>
        <v>2.3767943100000001E-2</v>
      </c>
      <c r="AE17">
        <f t="shared" ref="AE17" si="709">AVERAGE($B134:$B143)*AVERAGE($C$263:$C$272)</f>
        <v>1.7364336900000003E-2</v>
      </c>
      <c r="AF17">
        <f t="shared" ref="AF17" si="710">AVERAGE($B134:$B143)*AVERAGE($C$273:$C$282)</f>
        <v>1.2297529800000002E-2</v>
      </c>
      <c r="AG17">
        <f t="shared" ref="AG17" si="711">AVERAGE($B134:$B143)*AVERAGE($C$283:$C$292)</f>
        <v>8.2411460999999991E-3</v>
      </c>
      <c r="AH17">
        <f t="shared" ref="AH17" si="712">AVERAGE($B134:$B143)*AVERAGE($C$293:$C$302)</f>
        <v>5.5138970999999998E-3</v>
      </c>
      <c r="AI17">
        <f t="shared" ref="AI17" si="713">AVERAGE($B134:$B143)*AVERAGE($C$303:$C$312)</f>
        <v>3.7721622000000008E-3</v>
      </c>
      <c r="AJ17">
        <f t="shared" ref="AJ17" si="714">AVERAGE($B134:$B143)*AVERAGE($C$313:$C$322)</f>
        <v>2.6461341000000005E-3</v>
      </c>
      <c r="AK17">
        <f t="shared" ref="AK17" si="715">AVERAGE($B134:$B143)*AVERAGE($C$323:$C$332)</f>
        <v>1.8324303000000002E-3</v>
      </c>
      <c r="AL17">
        <f t="shared" ref="AL17" si="716">AVERAGE($B134:$B143)*AVERAGE($C$333:$C$342)</f>
        <v>1.2480198E-3</v>
      </c>
      <c r="AM17">
        <f t="shared" ref="AM17" si="717">AVERAGE($B134:$B143)*AVERAGE($C$343:$C$352)</f>
        <v>8.8523820000000017E-4</v>
      </c>
      <c r="AN17">
        <f t="shared" ref="AN17" si="718">AVERAGE($B134:$B143)*AVERAGE($C$353:$C$362)</f>
        <v>6.3359040000000009E-4</v>
      </c>
      <c r="AO17">
        <f t="shared" ref="AO17" si="719">AVERAGE($B134:$B143)*AVERAGE($C$363:$C$372)</f>
        <v>4.5922530000000011E-4</v>
      </c>
      <c r="AP17">
        <f t="shared" ref="AP17" si="720">AVERAGE($B134:$B143)*AVERAGE($C$373:$C$382)</f>
        <v>2.5164780000000003E-4</v>
      </c>
      <c r="AQ17">
        <f t="shared" ref="AQ17" si="721">AVERAGE($B134:$B143)*AVERAGE($C$383:$C$392)</f>
        <v>0</v>
      </c>
      <c r="AR17">
        <f t="shared" ref="AR17" si="722">AVERAGE($B134:$B143)*AVERAGE($C$393:$C$402)</f>
        <v>0</v>
      </c>
      <c r="AS17">
        <f t="shared" ref="AS17" si="723">AVERAGE($B134:$B143)*AVERAGE($C$403:$C$412)</f>
        <v>0</v>
      </c>
      <c r="AT17">
        <f t="shared" ref="AT17" si="724">AVERAGE($B134:$B143)*AVERAGE($C$413:$C$422)</f>
        <v>0</v>
      </c>
      <c r="AU17">
        <f t="shared" ref="AU17" si="725">AVERAGE($B134:$B143)*AVERAGE($C$423:$C$432)</f>
        <v>0</v>
      </c>
      <c r="AV17">
        <f t="shared" ref="AV17" si="726">AVERAGE($B134:$B143)*AVERAGE($C$433:$C$442)</f>
        <v>0</v>
      </c>
      <c r="AW17">
        <f t="shared" ref="AW17" si="727">AVERAGE($B134:$B143)*AVERAGE($C$443:$C$452)</f>
        <v>0</v>
      </c>
      <c r="AX17">
        <f t="shared" ref="AX17" si="728">AVERAGE($B134:$B143)*AVERAGE($C$453:$C$462)</f>
        <v>0</v>
      </c>
      <c r="AY17">
        <f t="shared" ref="AY17" si="729">AVERAGE($B134:$B143)*AVERAGE($C$463:$C$472)</f>
        <v>0</v>
      </c>
      <c r="AZ17">
        <f t="shared" ref="AZ17" si="730">AVERAGE($B134:$B143)*AVERAGE($C$473:$C$482)</f>
        <v>0</v>
      </c>
      <c r="BA17">
        <f t="shared" ref="BA17" si="731">AVERAGE($B134:$B143)*AVERAGE($C$483:$C$492)</f>
        <v>0</v>
      </c>
      <c r="BB17">
        <f t="shared" ref="BB17" si="732">AVERAGE($B134:$B143)*AVERAGE($C$493:$C$502)</f>
        <v>0</v>
      </c>
      <c r="BC17">
        <f t="shared" ref="BC17" si="733">AVERAGE($B134:$B143)*AVERAGE($C$503:$C$512)</f>
        <v>0</v>
      </c>
      <c r="BD17">
        <f t="shared" ref="BD17" si="734">AVERAGE($B134:$B143)*AVERAGE($C$513:$C$522)</f>
        <v>0</v>
      </c>
      <c r="BE17">
        <f t="shared" ref="BE17" si="735">AVERAGE($B134:$B143)*AVERAGE($C$523:$C$532)</f>
        <v>0</v>
      </c>
      <c r="BF17">
        <f t="shared" ref="BF17" si="736">AVERAGE($B134:$B143)*AVERAGE($C$533:$C$542)</f>
        <v>0</v>
      </c>
      <c r="BG17">
        <f t="shared" ref="BG17" si="737">AVERAGE($B134:$B143)*AVERAGE($C$543:$C$552)</f>
        <v>0</v>
      </c>
      <c r="BH17">
        <f t="shared" ref="BH17" si="738">AVERAGE($B134:$B143)*AVERAGE($C$553:$C$562)</f>
        <v>0</v>
      </c>
      <c r="BI17">
        <f t="shared" ref="BI17" si="739">AVERAGE($B134:$B143)*AVERAGE($C$563:$C$572)</f>
        <v>0</v>
      </c>
      <c r="BJ17">
        <f t="shared" ref="BJ17" si="740">AVERAGE($B134:$B143)*AVERAGE($C$573:$C$582)</f>
        <v>0</v>
      </c>
    </row>
    <row r="18" spans="1:62" x14ac:dyDescent="0.25">
      <c r="A18" s="1">
        <v>314</v>
      </c>
      <c r="B18">
        <f>VLOOKUP($A18,excitation!$A$1:$AC$577,MATCH($B$1,excitation!$A$1:$AC$1,0),0)</f>
        <v>0.27429999999999999</v>
      </c>
      <c r="C18">
        <f>VLOOKUP($A18,emission!$A$1:$AC$577,MATCH($B$1,emission!$A$1:$AC$1,0),0)</f>
        <v>0</v>
      </c>
      <c r="E18" s="1">
        <v>440</v>
      </c>
      <c r="F18">
        <f t="shared" ref="F18" si="741">AVERAGE($B144:$B153)*AVERAGE($C$13:$C$22)</f>
        <v>0</v>
      </c>
      <c r="G18">
        <f t="shared" ref="G18" si="742">AVERAGE($B144:$B153)*AVERAGE($C$23:$C$32)</f>
        <v>0</v>
      </c>
      <c r="H18">
        <f t="shared" ref="H18" si="743">AVERAGE($B144:$B153)*AVERAGE($C$33:$C$42)</f>
        <v>0</v>
      </c>
      <c r="I18">
        <f t="shared" ref="I18" si="744">AVERAGE($B144:$B153)*AVERAGE($C$43:$C$52)</f>
        <v>0</v>
      </c>
      <c r="J18">
        <f t="shared" ref="J18" si="745">AVERAGE($B144:$B153)*AVERAGE($C$53:$C$62)</f>
        <v>0</v>
      </c>
      <c r="K18">
        <f t="shared" ref="K18" si="746">AVERAGE($B144:$B153)*AVERAGE($C$63:$C$72)</f>
        <v>0</v>
      </c>
      <c r="L18">
        <f t="shared" ref="L18" si="747">AVERAGE($B144:$B153)*AVERAGE($C$73:$C$82)</f>
        <v>0</v>
      </c>
      <c r="M18">
        <f t="shared" ref="M18" si="748">AVERAGE($B144:$B153)*AVERAGE($C$83:$C$92)</f>
        <v>0</v>
      </c>
      <c r="N18">
        <f t="shared" ref="N18" si="749">AVERAGE($B144:$B153)*AVERAGE($C$93:$C$102)</f>
        <v>0</v>
      </c>
      <c r="O18">
        <f t="shared" ref="O18" si="750">AVERAGE($B144:$B153)*AVERAGE($C$103:$C$112)</f>
        <v>0</v>
      </c>
      <c r="P18">
        <f t="shared" ref="P18" si="751">AVERAGE($B144:$B153)*AVERAGE($C$113:$C$122)</f>
        <v>0</v>
      </c>
      <c r="Q18">
        <f t="shared" ref="Q18" si="752">AVERAGE($B144:$B153)*AVERAGE($C$123:$C$132)</f>
        <v>0</v>
      </c>
      <c r="R18">
        <f t="shared" ref="R18" si="753">AVERAGE($B144:$B153)*AVERAGE($C$133:$C$142)</f>
        <v>0</v>
      </c>
      <c r="S18">
        <f t="shared" ref="S18" si="754">AVERAGE($B144:$B153)*AVERAGE($C$143:$C$152)</f>
        <v>0</v>
      </c>
      <c r="T18">
        <f t="shared" ref="T18" si="755">AVERAGE($B144:$B153)*AVERAGE($C$153:$C$162)</f>
        <v>0</v>
      </c>
      <c r="U18">
        <f t="shared" ref="U18" si="756">AVERAGE($B144:$B153)*AVERAGE($C$163:$C$172)</f>
        <v>0</v>
      </c>
      <c r="V18">
        <f t="shared" ref="V18" si="757">AVERAGE($B144:$B153)*AVERAGE($C$173:$C$182)</f>
        <v>2.7673949999999992E-4</v>
      </c>
      <c r="W18">
        <f t="shared" ref="W18" si="758">AVERAGE($B144:$B153)*AVERAGE($C$183:$C$192)</f>
        <v>1.8870500999999997E-3</v>
      </c>
      <c r="X18">
        <f t="shared" ref="X18" si="759">AVERAGE($B144:$B153)*AVERAGE($C$193:$C$202)</f>
        <v>1.2963940199999999E-2</v>
      </c>
      <c r="Y18">
        <f t="shared" ref="Y18" si="760">AVERAGE($B144:$B153)*AVERAGE($C$203:$C$212)</f>
        <v>4.9797445499999989E-2</v>
      </c>
      <c r="Z18">
        <f t="shared" ref="Z18" si="761">AVERAGE($B144:$B153)*AVERAGE($C$213:$C$222)</f>
        <v>9.3591210299999991E-2</v>
      </c>
      <c r="AA18">
        <f t="shared" ref="AA18" si="762">AVERAGE($B144:$B153)*AVERAGE($C$223:$C$232)</f>
        <v>9.9872674800000005E-2</v>
      </c>
      <c r="AB18">
        <f t="shared" ref="AB18" si="763">AVERAGE($B144:$B153)*AVERAGE($C$233:$C$242)</f>
        <v>7.7497502999999995E-2</v>
      </c>
      <c r="AC18">
        <f t="shared" ref="AC18" si="764">AVERAGE($B144:$B153)*AVERAGE($C$243:$C$252)</f>
        <v>5.4112493099999999E-2</v>
      </c>
      <c r="AD18">
        <f t="shared" ref="AD18" si="765">AVERAGE($B144:$B153)*AVERAGE($C$253:$C$262)</f>
        <v>3.8861535899999994E-2</v>
      </c>
      <c r="AE18">
        <f t="shared" ref="AE18" si="766">AVERAGE($B144:$B153)*AVERAGE($C$263:$C$272)</f>
        <v>2.83913841E-2</v>
      </c>
      <c r="AF18">
        <f t="shared" ref="AF18" si="767">AVERAGE($B144:$B153)*AVERAGE($C$273:$C$282)</f>
        <v>2.0106952199999997E-2</v>
      </c>
      <c r="AG18">
        <f t="shared" ref="AG18" si="768">AVERAGE($B144:$B153)*AVERAGE($C$283:$C$292)</f>
        <v>1.3474602899999997E-2</v>
      </c>
      <c r="AH18">
        <f t="shared" ref="AH18" si="769">AVERAGE($B144:$B153)*AVERAGE($C$293:$C$302)</f>
        <v>9.0154418999999989E-3</v>
      </c>
      <c r="AI18">
        <f t="shared" ref="AI18" si="770">AVERAGE($B144:$B153)*AVERAGE($C$303:$C$312)</f>
        <v>6.1676357999999997E-3</v>
      </c>
      <c r="AJ18">
        <f t="shared" ref="AJ18" si="771">AVERAGE($B144:$B153)*AVERAGE($C$313:$C$322)</f>
        <v>4.3265348999999998E-3</v>
      </c>
      <c r="AK18">
        <f t="shared" ref="AK18" si="772">AVERAGE($B144:$B153)*AVERAGE($C$323:$C$332)</f>
        <v>2.9960967E-3</v>
      </c>
      <c r="AL18">
        <f t="shared" ref="AL18" si="773">AVERAGE($B144:$B153)*AVERAGE($C$333:$C$342)</f>
        <v>2.0405621999999997E-3</v>
      </c>
      <c r="AM18">
        <f t="shared" ref="AM18" si="774">AVERAGE($B144:$B153)*AVERAGE($C$343:$C$352)</f>
        <v>1.4473998000000001E-3</v>
      </c>
      <c r="AN18">
        <f t="shared" ref="AN18" si="775">AVERAGE($B144:$B153)*AVERAGE($C$353:$C$362)</f>
        <v>1.0359455999999999E-3</v>
      </c>
      <c r="AO18">
        <f t="shared" ref="AO18" si="776">AVERAGE($B144:$B153)*AVERAGE($C$363:$C$372)</f>
        <v>7.5085169999999999E-4</v>
      </c>
      <c r="AP18">
        <f t="shared" ref="AP18" si="777">AVERAGE($B144:$B153)*AVERAGE($C$373:$C$382)</f>
        <v>4.1145419999999997E-4</v>
      </c>
      <c r="AQ18">
        <f t="shared" ref="AQ18" si="778">AVERAGE($B144:$B153)*AVERAGE($C$383:$C$392)</f>
        <v>0</v>
      </c>
      <c r="AR18">
        <f t="shared" ref="AR18" si="779">AVERAGE($B144:$B153)*AVERAGE($C$393:$C$402)</f>
        <v>0</v>
      </c>
      <c r="AS18">
        <f t="shared" ref="AS18" si="780">AVERAGE($B144:$B153)*AVERAGE($C$403:$C$412)</f>
        <v>0</v>
      </c>
      <c r="AT18">
        <f t="shared" ref="AT18" si="781">AVERAGE($B144:$B153)*AVERAGE($C$413:$C$422)</f>
        <v>0</v>
      </c>
      <c r="AU18">
        <f t="shared" ref="AU18" si="782">AVERAGE($B144:$B153)*AVERAGE($C$423:$C$432)</f>
        <v>0</v>
      </c>
      <c r="AV18">
        <f t="shared" ref="AV18" si="783">AVERAGE($B144:$B153)*AVERAGE($C$433:$C$442)</f>
        <v>0</v>
      </c>
      <c r="AW18">
        <f t="shared" ref="AW18" si="784">AVERAGE($B144:$B153)*AVERAGE($C$443:$C$452)</f>
        <v>0</v>
      </c>
      <c r="AX18">
        <f t="shared" ref="AX18" si="785">AVERAGE($B144:$B153)*AVERAGE($C$453:$C$462)</f>
        <v>0</v>
      </c>
      <c r="AY18">
        <f t="shared" ref="AY18" si="786">AVERAGE($B144:$B153)*AVERAGE($C$463:$C$472)</f>
        <v>0</v>
      </c>
      <c r="AZ18">
        <f t="shared" ref="AZ18" si="787">AVERAGE($B144:$B153)*AVERAGE($C$473:$C$482)</f>
        <v>0</v>
      </c>
      <c r="BA18">
        <f t="shared" ref="BA18" si="788">AVERAGE($B144:$B153)*AVERAGE($C$483:$C$492)</f>
        <v>0</v>
      </c>
      <c r="BB18">
        <f t="shared" ref="BB18" si="789">AVERAGE($B144:$B153)*AVERAGE($C$493:$C$502)</f>
        <v>0</v>
      </c>
      <c r="BC18">
        <f t="shared" ref="BC18" si="790">AVERAGE($B144:$B153)*AVERAGE($C$503:$C$512)</f>
        <v>0</v>
      </c>
      <c r="BD18">
        <f t="shared" ref="BD18" si="791">AVERAGE($B144:$B153)*AVERAGE($C$513:$C$522)</f>
        <v>0</v>
      </c>
      <c r="BE18">
        <f t="shared" ref="BE18" si="792">AVERAGE($B144:$B153)*AVERAGE($C$523:$C$532)</f>
        <v>0</v>
      </c>
      <c r="BF18">
        <f t="shared" ref="BF18" si="793">AVERAGE($B144:$B153)*AVERAGE($C$533:$C$542)</f>
        <v>0</v>
      </c>
      <c r="BG18">
        <f t="shared" ref="BG18" si="794">AVERAGE($B144:$B153)*AVERAGE($C$543:$C$552)</f>
        <v>0</v>
      </c>
      <c r="BH18">
        <f t="shared" ref="BH18" si="795">AVERAGE($B144:$B153)*AVERAGE($C$553:$C$562)</f>
        <v>0</v>
      </c>
      <c r="BI18">
        <f t="shared" ref="BI18" si="796">AVERAGE($B144:$B153)*AVERAGE($C$563:$C$572)</f>
        <v>0</v>
      </c>
      <c r="BJ18">
        <f t="shared" ref="BJ18" si="797">AVERAGE($B144:$B153)*AVERAGE($C$573:$C$582)</f>
        <v>0</v>
      </c>
    </row>
    <row r="19" spans="1:62" x14ac:dyDescent="0.25">
      <c r="A19" s="1">
        <v>315</v>
      </c>
      <c r="B19">
        <f>VLOOKUP($A19,excitation!$A$1:$AC$577,MATCH($B$1,excitation!$A$1:$AC$1,0),0)</f>
        <v>0.2732</v>
      </c>
      <c r="C19">
        <f>VLOOKUP($A19,emission!$A$1:$AC$577,MATCH($B$1,emission!$A$1:$AC$1,0),0)</f>
        <v>0</v>
      </c>
      <c r="E19" s="1">
        <v>450</v>
      </c>
      <c r="F19">
        <f t="shared" ref="F19" si="798">AVERAGE($B154:$B163)*AVERAGE($C$13:$C$22)</f>
        <v>0</v>
      </c>
      <c r="G19">
        <f t="shared" ref="G19" si="799">AVERAGE($B154:$B163)*AVERAGE($C$23:$C$32)</f>
        <v>0</v>
      </c>
      <c r="H19">
        <f t="shared" ref="H19" si="800">AVERAGE($B154:$B163)*AVERAGE($C$33:$C$42)</f>
        <v>0</v>
      </c>
      <c r="I19">
        <f t="shared" ref="I19" si="801">AVERAGE($B154:$B163)*AVERAGE($C$43:$C$52)</f>
        <v>0</v>
      </c>
      <c r="J19">
        <f t="shared" ref="J19" si="802">AVERAGE($B154:$B163)*AVERAGE($C$53:$C$62)</f>
        <v>0</v>
      </c>
      <c r="K19">
        <f t="shared" ref="K19" si="803">AVERAGE($B154:$B163)*AVERAGE($C$63:$C$72)</f>
        <v>0</v>
      </c>
      <c r="L19">
        <f t="shared" ref="L19" si="804">AVERAGE($B154:$B163)*AVERAGE($C$73:$C$82)</f>
        <v>0</v>
      </c>
      <c r="M19">
        <f t="shared" ref="M19" si="805">AVERAGE($B154:$B163)*AVERAGE($C$83:$C$92)</f>
        <v>0</v>
      </c>
      <c r="N19">
        <f t="shared" ref="N19" si="806">AVERAGE($B154:$B163)*AVERAGE($C$93:$C$102)</f>
        <v>0</v>
      </c>
      <c r="O19">
        <f t="shared" ref="O19" si="807">AVERAGE($B154:$B163)*AVERAGE($C$103:$C$112)</f>
        <v>0</v>
      </c>
      <c r="P19">
        <f t="shared" ref="P19" si="808">AVERAGE($B154:$B163)*AVERAGE($C$113:$C$122)</f>
        <v>0</v>
      </c>
      <c r="Q19">
        <f t="shared" ref="Q19" si="809">AVERAGE($B154:$B163)*AVERAGE($C$123:$C$132)</f>
        <v>0</v>
      </c>
      <c r="R19">
        <f t="shared" ref="R19" si="810">AVERAGE($B154:$B163)*AVERAGE($C$133:$C$142)</f>
        <v>0</v>
      </c>
      <c r="S19">
        <f t="shared" ref="S19" si="811">AVERAGE($B154:$B163)*AVERAGE($C$143:$C$152)</f>
        <v>0</v>
      </c>
      <c r="T19">
        <f t="shared" ref="T19" si="812">AVERAGE($B154:$B163)*AVERAGE($C$153:$C$162)</f>
        <v>0</v>
      </c>
      <c r="U19">
        <f t="shared" ref="U19" si="813">AVERAGE($B154:$B163)*AVERAGE($C$163:$C$172)</f>
        <v>0</v>
      </c>
      <c r="V19">
        <f t="shared" ref="V19" si="814">AVERAGE($B154:$B163)*AVERAGE($C$173:$C$182)</f>
        <v>4.8147849999999987E-4</v>
      </c>
      <c r="W19">
        <f t="shared" ref="W19" si="815">AVERAGE($B154:$B163)*AVERAGE($C$183:$C$192)</f>
        <v>3.2831382999999998E-3</v>
      </c>
      <c r="X19">
        <f t="shared" ref="X19" si="816">AVERAGE($B154:$B163)*AVERAGE($C$193:$C$202)</f>
        <v>2.2554996599999998E-2</v>
      </c>
      <c r="Y19">
        <f t="shared" ref="Y19" si="817">AVERAGE($B154:$B163)*AVERAGE($C$203:$C$212)</f>
        <v>8.6638876499999989E-2</v>
      </c>
      <c r="Z19">
        <f t="shared" ref="Z19" si="818">AVERAGE($B154:$B163)*AVERAGE($C$213:$C$222)</f>
        <v>0.16283239489999998</v>
      </c>
      <c r="AA19">
        <f t="shared" ref="AA19" si="819">AVERAGE($B154:$B163)*AVERAGE($C$223:$C$232)</f>
        <v>0.17376104840000001</v>
      </c>
      <c r="AB19">
        <f t="shared" ref="AB19" si="820">AVERAGE($B154:$B163)*AVERAGE($C$233:$C$242)</f>
        <v>0.13483214899999998</v>
      </c>
      <c r="AC19">
        <f t="shared" ref="AC19" si="821">AVERAGE($B154:$B163)*AVERAGE($C$243:$C$252)</f>
        <v>9.4146307299999996E-2</v>
      </c>
      <c r="AD19">
        <f t="shared" ref="AD19" si="822">AVERAGE($B154:$B163)*AVERAGE($C$253:$C$262)</f>
        <v>6.7612299699999989E-2</v>
      </c>
      <c r="AE19">
        <f t="shared" ref="AE19" si="823">AVERAGE($B154:$B163)*AVERAGE($C$263:$C$272)</f>
        <v>4.9396060299999996E-2</v>
      </c>
      <c r="AF19">
        <f t="shared" ref="AF19" si="824">AVERAGE($B154:$B163)*AVERAGE($C$273:$C$282)</f>
        <v>3.4982592599999994E-2</v>
      </c>
      <c r="AG19">
        <f t="shared" ref="AG19" si="825">AVERAGE($B154:$B163)*AVERAGE($C$283:$C$292)</f>
        <v>2.3443460699999995E-2</v>
      </c>
      <c r="AH19">
        <f t="shared" ref="AH19" si="826">AVERAGE($B154:$B163)*AVERAGE($C$293:$C$302)</f>
        <v>1.5685297699999996E-2</v>
      </c>
      <c r="AI19">
        <f t="shared" ref="AI19" si="827">AVERAGE($B154:$B163)*AVERAGE($C$303:$C$312)</f>
        <v>1.0730611399999999E-2</v>
      </c>
      <c r="AJ19">
        <f t="shared" ref="AJ19" si="828">AVERAGE($B154:$B163)*AVERAGE($C$313:$C$322)</f>
        <v>7.5274167000000001E-3</v>
      </c>
      <c r="AK19">
        <f t="shared" ref="AK19" si="829">AVERAGE($B154:$B163)*AVERAGE($C$323:$C$332)</f>
        <v>5.2126860999999998E-3</v>
      </c>
      <c r="AL19">
        <f t="shared" ref="AL19" si="830">AVERAGE($B154:$B163)*AVERAGE($C$333:$C$342)</f>
        <v>3.5502225999999994E-3</v>
      </c>
      <c r="AM19">
        <f t="shared" ref="AM19" si="831">AVERAGE($B154:$B163)*AVERAGE($C$343:$C$352)</f>
        <v>2.5182234000000001E-3</v>
      </c>
      <c r="AN19">
        <f t="shared" ref="AN19" si="832">AVERAGE($B154:$B163)*AVERAGE($C$353:$C$362)</f>
        <v>1.8023647999999999E-3</v>
      </c>
      <c r="AO19">
        <f t="shared" ref="AO19" si="833">AVERAGE($B154:$B163)*AVERAGE($C$363:$C$372)</f>
        <v>1.3063510999999999E-3</v>
      </c>
      <c r="AP19">
        <f t="shared" ref="AP19" si="834">AVERAGE($B154:$B163)*AVERAGE($C$373:$C$382)</f>
        <v>7.1585859999999998E-4</v>
      </c>
      <c r="AQ19">
        <f t="shared" ref="AQ19" si="835">AVERAGE($B154:$B163)*AVERAGE($C$383:$C$392)</f>
        <v>0</v>
      </c>
      <c r="AR19">
        <f t="shared" ref="AR19" si="836">AVERAGE($B154:$B163)*AVERAGE($C$393:$C$402)</f>
        <v>0</v>
      </c>
      <c r="AS19">
        <f t="shared" ref="AS19" si="837">AVERAGE($B154:$B163)*AVERAGE($C$403:$C$412)</f>
        <v>0</v>
      </c>
      <c r="AT19">
        <f t="shared" ref="AT19" si="838">AVERAGE($B154:$B163)*AVERAGE($C$413:$C$422)</f>
        <v>0</v>
      </c>
      <c r="AU19">
        <f t="shared" ref="AU19" si="839">AVERAGE($B154:$B163)*AVERAGE($C$423:$C$432)</f>
        <v>0</v>
      </c>
      <c r="AV19">
        <f t="shared" ref="AV19" si="840">AVERAGE($B154:$B163)*AVERAGE($C$433:$C$442)</f>
        <v>0</v>
      </c>
      <c r="AW19">
        <f t="shared" ref="AW19" si="841">AVERAGE($B154:$B163)*AVERAGE($C$443:$C$452)</f>
        <v>0</v>
      </c>
      <c r="AX19">
        <f t="shared" ref="AX19" si="842">AVERAGE($B154:$B163)*AVERAGE($C$453:$C$462)</f>
        <v>0</v>
      </c>
      <c r="AY19">
        <f t="shared" ref="AY19" si="843">AVERAGE($B154:$B163)*AVERAGE($C$463:$C$472)</f>
        <v>0</v>
      </c>
      <c r="AZ19">
        <f t="shared" ref="AZ19" si="844">AVERAGE($B154:$B163)*AVERAGE($C$473:$C$482)</f>
        <v>0</v>
      </c>
      <c r="BA19">
        <f t="shared" ref="BA19" si="845">AVERAGE($B154:$B163)*AVERAGE($C$483:$C$492)</f>
        <v>0</v>
      </c>
      <c r="BB19">
        <f t="shared" ref="BB19" si="846">AVERAGE($B154:$B163)*AVERAGE($C$493:$C$502)</f>
        <v>0</v>
      </c>
      <c r="BC19">
        <f t="shared" ref="BC19" si="847">AVERAGE($B154:$B163)*AVERAGE($C$503:$C$512)</f>
        <v>0</v>
      </c>
      <c r="BD19">
        <f t="shared" ref="BD19" si="848">AVERAGE($B154:$B163)*AVERAGE($C$513:$C$522)</f>
        <v>0</v>
      </c>
      <c r="BE19">
        <f t="shared" ref="BE19" si="849">AVERAGE($B154:$B163)*AVERAGE($C$523:$C$532)</f>
        <v>0</v>
      </c>
      <c r="BF19">
        <f t="shared" ref="BF19" si="850">AVERAGE($B154:$B163)*AVERAGE($C$533:$C$542)</f>
        <v>0</v>
      </c>
      <c r="BG19">
        <f t="shared" ref="BG19" si="851">AVERAGE($B154:$B163)*AVERAGE($C$543:$C$552)</f>
        <v>0</v>
      </c>
      <c r="BH19">
        <f t="shared" ref="BH19" si="852">AVERAGE($B154:$B163)*AVERAGE($C$553:$C$562)</f>
        <v>0</v>
      </c>
      <c r="BI19">
        <f t="shared" ref="BI19" si="853">AVERAGE($B154:$B163)*AVERAGE($C$563:$C$572)</f>
        <v>0</v>
      </c>
      <c r="BJ19">
        <f t="shared" ref="BJ19" si="854">AVERAGE($B154:$B163)*AVERAGE($C$573:$C$582)</f>
        <v>0</v>
      </c>
    </row>
    <row r="20" spans="1:62" x14ac:dyDescent="0.25">
      <c r="A20" s="1">
        <v>316</v>
      </c>
      <c r="B20">
        <f>VLOOKUP($A20,excitation!$A$1:$AC$577,MATCH($B$1,excitation!$A$1:$AC$1,0),0)</f>
        <v>0.2697</v>
      </c>
      <c r="C20">
        <f>VLOOKUP($A20,emission!$A$1:$AC$577,MATCH($B$1,emission!$A$1:$AC$1,0),0)</f>
        <v>0</v>
      </c>
      <c r="E20" s="1">
        <v>460</v>
      </c>
      <c r="F20">
        <f t="shared" ref="F20" si="855">AVERAGE($B164:$B173)*AVERAGE($C$13:$C$22)</f>
        <v>0</v>
      </c>
      <c r="G20">
        <f t="shared" ref="G20" si="856">AVERAGE($B164:$B173)*AVERAGE($C$23:$C$32)</f>
        <v>0</v>
      </c>
      <c r="H20">
        <f t="shared" ref="H20" si="857">AVERAGE($B164:$B173)*AVERAGE($C$33:$C$42)</f>
        <v>0</v>
      </c>
      <c r="I20">
        <f t="shared" ref="I20" si="858">AVERAGE($B164:$B173)*AVERAGE($C$43:$C$52)</f>
        <v>0</v>
      </c>
      <c r="J20">
        <f t="shared" ref="J20" si="859">AVERAGE($B164:$B173)*AVERAGE($C$53:$C$62)</f>
        <v>0</v>
      </c>
      <c r="K20">
        <f t="shared" ref="K20" si="860">AVERAGE($B164:$B173)*AVERAGE($C$63:$C$72)</f>
        <v>0</v>
      </c>
      <c r="L20">
        <f t="shared" ref="L20" si="861">AVERAGE($B164:$B173)*AVERAGE($C$73:$C$82)</f>
        <v>0</v>
      </c>
      <c r="M20">
        <f t="shared" ref="M20" si="862">AVERAGE($B164:$B173)*AVERAGE($C$83:$C$92)</f>
        <v>0</v>
      </c>
      <c r="N20">
        <f t="shared" ref="N20" si="863">AVERAGE($B164:$B173)*AVERAGE($C$93:$C$102)</f>
        <v>0</v>
      </c>
      <c r="O20">
        <f t="shared" ref="O20" si="864">AVERAGE($B164:$B173)*AVERAGE($C$103:$C$112)</f>
        <v>0</v>
      </c>
      <c r="P20">
        <f t="shared" ref="P20" si="865">AVERAGE($B164:$B173)*AVERAGE($C$113:$C$122)</f>
        <v>0</v>
      </c>
      <c r="Q20">
        <f t="shared" ref="Q20" si="866">AVERAGE($B164:$B173)*AVERAGE($C$123:$C$132)</f>
        <v>0</v>
      </c>
      <c r="R20">
        <f t="shared" ref="R20" si="867">AVERAGE($B164:$B173)*AVERAGE($C$133:$C$142)</f>
        <v>0</v>
      </c>
      <c r="S20">
        <f t="shared" ref="S20" si="868">AVERAGE($B164:$B173)*AVERAGE($C$143:$C$152)</f>
        <v>0</v>
      </c>
      <c r="T20">
        <f t="shared" ref="T20" si="869">AVERAGE($B164:$B173)*AVERAGE($C$153:$C$162)</f>
        <v>0</v>
      </c>
      <c r="U20">
        <f t="shared" ref="U20" si="870">AVERAGE($B164:$B173)*AVERAGE($C$163:$C$172)</f>
        <v>0</v>
      </c>
      <c r="V20">
        <f t="shared" ref="V20" si="871">AVERAGE($B164:$B173)*AVERAGE($C$173:$C$182)</f>
        <v>8.0024699999999981E-4</v>
      </c>
      <c r="W20">
        <f t="shared" ref="W20" si="872">AVERAGE($B164:$B173)*AVERAGE($C$183:$C$192)</f>
        <v>5.4567785999999991E-3</v>
      </c>
      <c r="X20">
        <f t="shared" ref="X20" si="873">AVERAGE($B164:$B173)*AVERAGE($C$193:$C$202)</f>
        <v>3.7487797199999999E-2</v>
      </c>
      <c r="Y20">
        <f t="shared" ref="Y20" si="874">AVERAGE($B164:$B173)*AVERAGE($C$203:$C$212)</f>
        <v>0.14399916299999996</v>
      </c>
      <c r="Z20">
        <f t="shared" ref="Z20" si="875">AVERAGE($B164:$B173)*AVERAGE($C$213:$C$222)</f>
        <v>0.27063749579999996</v>
      </c>
      <c r="AA20">
        <f t="shared" ref="AA20" si="876">AVERAGE($B164:$B173)*AVERAGE($C$223:$C$232)</f>
        <v>0.28880159280000001</v>
      </c>
      <c r="AB20">
        <f t="shared" ref="AB20" si="877">AVERAGE($B164:$B173)*AVERAGE($C$233:$C$242)</f>
        <v>0.22409935799999997</v>
      </c>
      <c r="AC20">
        <f t="shared" ref="AC20" si="878">AVERAGE($B164:$B173)*AVERAGE($C$243:$C$252)</f>
        <v>0.15647697659999998</v>
      </c>
      <c r="AD20">
        <f t="shared" ref="AD20" si="879">AVERAGE($B164:$B173)*AVERAGE($C$253:$C$262)</f>
        <v>0.11237581739999998</v>
      </c>
      <c r="AE20">
        <f t="shared" ref="AE20" si="880">AVERAGE($B164:$B173)*AVERAGE($C$263:$C$272)</f>
        <v>8.2099302599999993E-2</v>
      </c>
      <c r="AF20">
        <f t="shared" ref="AF20" si="881">AVERAGE($B164:$B173)*AVERAGE($C$273:$C$282)</f>
        <v>5.8143229199999993E-2</v>
      </c>
      <c r="AG20">
        <f t="shared" ref="AG20" si="882">AVERAGE($B164:$B173)*AVERAGE($C$283:$C$292)</f>
        <v>3.8964479399999988E-2</v>
      </c>
      <c r="AH20">
        <f t="shared" ref="AH20" si="883">AVERAGE($B164:$B173)*AVERAGE($C$293:$C$302)</f>
        <v>2.6069933399999995E-2</v>
      </c>
      <c r="AI20">
        <f t="shared" ref="AI20" si="884">AVERAGE($B164:$B173)*AVERAGE($C$303:$C$312)</f>
        <v>1.7834938799999998E-2</v>
      </c>
      <c r="AJ20">
        <f t="shared" ref="AJ20" si="885">AVERAGE($B164:$B173)*AVERAGE($C$313:$C$322)</f>
        <v>1.2511031399999999E-2</v>
      </c>
      <c r="AK20">
        <f t="shared" ref="AK20" si="886">AVERAGE($B164:$B173)*AVERAGE($C$323:$C$332)</f>
        <v>8.6638061999999988E-3</v>
      </c>
      <c r="AL20">
        <f t="shared" ref="AL20" si="887">AVERAGE($B164:$B173)*AVERAGE($C$333:$C$342)</f>
        <v>5.900689199999999E-3</v>
      </c>
      <c r="AM20">
        <f t="shared" ref="AM20" si="888">AVERAGE($B164:$B173)*AVERAGE($C$343:$C$352)</f>
        <v>4.1854427999999996E-3</v>
      </c>
      <c r="AN20">
        <f t="shared" ref="AN20" si="889">AVERAGE($B164:$B173)*AVERAGE($C$353:$C$362)</f>
        <v>2.9956415999999996E-3</v>
      </c>
      <c r="AO20">
        <f t="shared" ref="AO20" si="890">AVERAGE($B164:$B173)*AVERAGE($C$363:$C$372)</f>
        <v>2.1712362000000001E-3</v>
      </c>
      <c r="AP20">
        <f t="shared" ref="AP20" si="891">AVERAGE($B164:$B173)*AVERAGE($C$373:$C$382)</f>
        <v>1.1898011999999999E-3</v>
      </c>
      <c r="AQ20">
        <f t="shared" ref="AQ20" si="892">AVERAGE($B164:$B173)*AVERAGE($C$383:$C$392)</f>
        <v>0</v>
      </c>
      <c r="AR20">
        <f t="shared" ref="AR20" si="893">AVERAGE($B164:$B173)*AVERAGE($C$393:$C$402)</f>
        <v>0</v>
      </c>
      <c r="AS20">
        <f t="shared" ref="AS20" si="894">AVERAGE($B164:$B173)*AVERAGE($C$403:$C$412)</f>
        <v>0</v>
      </c>
      <c r="AT20">
        <f t="shared" ref="AT20" si="895">AVERAGE($B164:$B173)*AVERAGE($C$413:$C$422)</f>
        <v>0</v>
      </c>
      <c r="AU20">
        <f t="shared" ref="AU20" si="896">AVERAGE($B164:$B173)*AVERAGE($C$423:$C$432)</f>
        <v>0</v>
      </c>
      <c r="AV20">
        <f t="shared" ref="AV20" si="897">AVERAGE($B164:$B173)*AVERAGE($C$433:$C$442)</f>
        <v>0</v>
      </c>
      <c r="AW20">
        <f t="shared" ref="AW20" si="898">AVERAGE($B164:$B173)*AVERAGE($C$443:$C$452)</f>
        <v>0</v>
      </c>
      <c r="AX20">
        <f t="shared" ref="AX20" si="899">AVERAGE($B164:$B173)*AVERAGE($C$453:$C$462)</f>
        <v>0</v>
      </c>
      <c r="AY20">
        <f t="shared" ref="AY20" si="900">AVERAGE($B164:$B173)*AVERAGE($C$463:$C$472)</f>
        <v>0</v>
      </c>
      <c r="AZ20">
        <f t="shared" ref="AZ20" si="901">AVERAGE($B164:$B173)*AVERAGE($C$473:$C$482)</f>
        <v>0</v>
      </c>
      <c r="BA20">
        <f t="shared" ref="BA20" si="902">AVERAGE($B164:$B173)*AVERAGE($C$483:$C$492)</f>
        <v>0</v>
      </c>
      <c r="BB20">
        <f t="shared" ref="BB20" si="903">AVERAGE($B164:$B173)*AVERAGE($C$493:$C$502)</f>
        <v>0</v>
      </c>
      <c r="BC20">
        <f t="shared" ref="BC20" si="904">AVERAGE($B164:$B173)*AVERAGE($C$503:$C$512)</f>
        <v>0</v>
      </c>
      <c r="BD20">
        <f t="shared" ref="BD20" si="905">AVERAGE($B164:$B173)*AVERAGE($C$513:$C$522)</f>
        <v>0</v>
      </c>
      <c r="BE20">
        <f t="shared" ref="BE20" si="906">AVERAGE($B164:$B173)*AVERAGE($C$523:$C$532)</f>
        <v>0</v>
      </c>
      <c r="BF20">
        <f t="shared" ref="BF20" si="907">AVERAGE($B164:$B173)*AVERAGE($C$533:$C$542)</f>
        <v>0</v>
      </c>
      <c r="BG20">
        <f t="shared" ref="BG20" si="908">AVERAGE($B164:$B173)*AVERAGE($C$543:$C$552)</f>
        <v>0</v>
      </c>
      <c r="BH20">
        <f t="shared" ref="BH20" si="909">AVERAGE($B164:$B173)*AVERAGE($C$553:$C$562)</f>
        <v>0</v>
      </c>
      <c r="BI20">
        <f t="shared" ref="BI20" si="910">AVERAGE($B164:$B173)*AVERAGE($C$563:$C$572)</f>
        <v>0</v>
      </c>
      <c r="BJ20">
        <f t="shared" ref="BJ20" si="911">AVERAGE($B164:$B173)*AVERAGE($C$573:$C$582)</f>
        <v>0</v>
      </c>
    </row>
    <row r="21" spans="1:62" x14ac:dyDescent="0.25">
      <c r="A21" s="1">
        <v>317</v>
      </c>
      <c r="B21">
        <f>VLOOKUP($A21,excitation!$A$1:$AC$577,MATCH($B$1,excitation!$A$1:$AC$1,0),0)</f>
        <v>0.26679999999999998</v>
      </c>
      <c r="C21">
        <f>VLOOKUP($A21,emission!$A$1:$AC$577,MATCH($B$1,emission!$A$1:$AC$1,0),0)</f>
        <v>0</v>
      </c>
      <c r="E21" s="1">
        <v>470</v>
      </c>
      <c r="F21">
        <f t="shared" ref="F21" si="912">AVERAGE($B174:$B183)*AVERAGE($C$13:$C$22)</f>
        <v>0</v>
      </c>
      <c r="G21">
        <f t="shared" ref="G21" si="913">AVERAGE($B174:$B183)*AVERAGE($C$23:$C$32)</f>
        <v>0</v>
      </c>
      <c r="H21">
        <f t="shared" ref="H21" si="914">AVERAGE($B174:$B183)*AVERAGE($C$33:$C$42)</f>
        <v>0</v>
      </c>
      <c r="I21">
        <f t="shared" ref="I21" si="915">AVERAGE($B174:$B183)*AVERAGE($C$43:$C$52)</f>
        <v>0</v>
      </c>
      <c r="J21">
        <f t="shared" ref="J21" si="916">AVERAGE($B174:$B183)*AVERAGE($C$53:$C$62)</f>
        <v>0</v>
      </c>
      <c r="K21" s="23">
        <f t="shared" ref="K21" si="917">AVERAGE($B174:$B183)*AVERAGE($C$63:$C$72)</f>
        <v>0</v>
      </c>
      <c r="L21">
        <f t="shared" ref="L21" si="918">AVERAGE($B174:$B183)*AVERAGE($C$73:$C$82)</f>
        <v>0</v>
      </c>
      <c r="M21">
        <f t="shared" ref="M21" si="919">AVERAGE($B174:$B183)*AVERAGE($C$83:$C$92)</f>
        <v>0</v>
      </c>
      <c r="N21">
        <f t="shared" ref="N21" si="920">AVERAGE($B174:$B183)*AVERAGE($C$93:$C$102)</f>
        <v>0</v>
      </c>
      <c r="O21">
        <f t="shared" ref="O21" si="921">AVERAGE($B174:$B183)*AVERAGE($C$103:$C$112)</f>
        <v>0</v>
      </c>
      <c r="P21">
        <f t="shared" ref="P21" si="922">AVERAGE($B174:$B183)*AVERAGE($C$113:$C$122)</f>
        <v>0</v>
      </c>
      <c r="Q21">
        <f t="shared" ref="Q21" si="923">AVERAGE($B174:$B183)*AVERAGE($C$123:$C$132)</f>
        <v>0</v>
      </c>
      <c r="R21">
        <f t="shared" ref="R21" si="924">AVERAGE($B174:$B183)*AVERAGE($C$133:$C$142)</f>
        <v>0</v>
      </c>
      <c r="S21">
        <f t="shared" ref="S21" si="925">AVERAGE($B174:$B183)*AVERAGE($C$143:$C$152)</f>
        <v>0</v>
      </c>
      <c r="T21">
        <f t="shared" ref="T21" si="926">AVERAGE($B174:$B183)*AVERAGE($C$153:$C$162)</f>
        <v>0</v>
      </c>
      <c r="U21">
        <f t="shared" ref="U21" si="927">AVERAGE($B174:$B183)*AVERAGE($C$163:$C$172)</f>
        <v>0</v>
      </c>
      <c r="V21">
        <f t="shared" ref="V21" si="928">AVERAGE($B174:$B183)*AVERAGE($C$173:$C$182)</f>
        <v>1.1532269999999999E-3</v>
      </c>
      <c r="W21">
        <f t="shared" ref="W21" si="929">AVERAGE($B174:$B183)*AVERAGE($C$183:$C$192)</f>
        <v>7.8637025999999995E-3</v>
      </c>
      <c r="X21">
        <f t="shared" ref="X21" si="930">AVERAGE($B174:$B183)*AVERAGE($C$193:$C$202)</f>
        <v>5.40232452E-2</v>
      </c>
      <c r="Y21">
        <f t="shared" ref="Y21" si="931">AVERAGE($B174:$B183)*AVERAGE($C$203:$C$212)</f>
        <v>0.20751558299999998</v>
      </c>
      <c r="Z21">
        <f t="shared" ref="Z21" si="932">AVERAGE($B174:$B183)*AVERAGE($C$213:$C$222)</f>
        <v>0.39001266779999999</v>
      </c>
      <c r="AA21">
        <f t="shared" ref="AA21" si="933">AVERAGE($B174:$B183)*AVERAGE($C$223:$C$232)</f>
        <v>0.41618874480000007</v>
      </c>
      <c r="AB21">
        <f t="shared" ref="AB21" si="934">AVERAGE($B174:$B183)*AVERAGE($C$233:$C$242)</f>
        <v>0.322947078</v>
      </c>
      <c r="AC21">
        <f t="shared" ref="AC21" si="935">AVERAGE($B174:$B183)*AVERAGE($C$243:$C$252)</f>
        <v>0.22549722060000002</v>
      </c>
      <c r="AD21">
        <f t="shared" ref="AD21" si="936">AVERAGE($B174:$B183)*AVERAGE($C$253:$C$262)</f>
        <v>0.16194353339999998</v>
      </c>
      <c r="AE21">
        <f t="shared" ref="AE21" si="937">AVERAGE($B174:$B183)*AVERAGE($C$263:$C$272)</f>
        <v>0.1183123866</v>
      </c>
      <c r="AF21">
        <f t="shared" ref="AF21" si="938">AVERAGE($B174:$B183)*AVERAGE($C$273:$C$282)</f>
        <v>8.3789557200000003E-2</v>
      </c>
      <c r="AG21">
        <f t="shared" ref="AG21" si="939">AVERAGE($B174:$B183)*AVERAGE($C$283:$C$292)</f>
        <v>5.6151275399999992E-2</v>
      </c>
      <c r="AH21">
        <f t="shared" ref="AH21" si="940">AVERAGE($B174:$B183)*AVERAGE($C$293:$C$302)</f>
        <v>3.7569089399999998E-2</v>
      </c>
      <c r="AI21">
        <f t="shared" ref="AI21" si="941">AVERAGE($B174:$B183)*AVERAGE($C$303:$C$312)</f>
        <v>2.5701730800000003E-2</v>
      </c>
      <c r="AJ21">
        <f t="shared" ref="AJ21" si="942">AVERAGE($B174:$B183)*AVERAGE($C$313:$C$322)</f>
        <v>1.8029507400000002E-2</v>
      </c>
      <c r="AK21">
        <f t="shared" ref="AK21" si="943">AVERAGE($B174:$B183)*AVERAGE($C$323:$C$332)</f>
        <v>1.24853142E-2</v>
      </c>
      <c r="AL21">
        <f t="shared" ref="AL21" si="944">AVERAGE($B174:$B183)*AVERAGE($C$333:$C$342)</f>
        <v>8.5034172000000002E-3</v>
      </c>
      <c r="AM21">
        <f t="shared" ref="AM21" si="945">AVERAGE($B174:$B183)*AVERAGE($C$343:$C$352)</f>
        <v>6.0315948000000006E-3</v>
      </c>
      <c r="AN21">
        <f t="shared" ref="AN21" si="946">AVERAGE($B174:$B183)*AVERAGE($C$353:$C$362)</f>
        <v>4.3169856E-3</v>
      </c>
      <c r="AO21">
        <f t="shared" ref="AO21" si="947">AVERAGE($B174:$B183)*AVERAGE($C$363:$C$372)</f>
        <v>3.1289442000000003E-3</v>
      </c>
      <c r="AP21">
        <f t="shared" ref="AP21" si="948">AVERAGE($B174:$B183)*AVERAGE($C$373:$C$382)</f>
        <v>1.7146092E-3</v>
      </c>
      <c r="AQ21">
        <f t="shared" ref="AQ21" si="949">AVERAGE($B174:$B183)*AVERAGE($C$383:$C$392)</f>
        <v>0</v>
      </c>
      <c r="AR21">
        <f t="shared" ref="AR21" si="950">AVERAGE($B174:$B183)*AVERAGE($C$393:$C$402)</f>
        <v>0</v>
      </c>
      <c r="AS21">
        <f t="shared" ref="AS21" si="951">AVERAGE($B174:$B183)*AVERAGE($C$403:$C$412)</f>
        <v>0</v>
      </c>
      <c r="AT21">
        <f t="shared" ref="AT21" si="952">AVERAGE($B174:$B183)*AVERAGE($C$413:$C$422)</f>
        <v>0</v>
      </c>
      <c r="AU21">
        <f t="shared" ref="AU21" si="953">AVERAGE($B174:$B183)*AVERAGE($C$423:$C$432)</f>
        <v>0</v>
      </c>
      <c r="AV21">
        <f t="shared" ref="AV21" si="954">AVERAGE($B174:$B183)*AVERAGE($C$433:$C$442)</f>
        <v>0</v>
      </c>
      <c r="AW21">
        <f t="shared" ref="AW21" si="955">AVERAGE($B174:$B183)*AVERAGE($C$443:$C$452)</f>
        <v>0</v>
      </c>
      <c r="AX21">
        <f t="shared" ref="AX21" si="956">AVERAGE($B174:$B183)*AVERAGE($C$453:$C$462)</f>
        <v>0</v>
      </c>
      <c r="AY21">
        <f t="shared" ref="AY21" si="957">AVERAGE($B174:$B183)*AVERAGE($C$463:$C$472)</f>
        <v>0</v>
      </c>
      <c r="AZ21">
        <f t="shared" ref="AZ21" si="958">AVERAGE($B174:$B183)*AVERAGE($C$473:$C$482)</f>
        <v>0</v>
      </c>
      <c r="BA21">
        <f t="shared" ref="BA21" si="959">AVERAGE($B174:$B183)*AVERAGE($C$483:$C$492)</f>
        <v>0</v>
      </c>
      <c r="BB21">
        <f t="shared" ref="BB21" si="960">AVERAGE($B174:$B183)*AVERAGE($C$493:$C$502)</f>
        <v>0</v>
      </c>
      <c r="BC21">
        <f t="shared" ref="BC21" si="961">AVERAGE($B174:$B183)*AVERAGE($C$503:$C$512)</f>
        <v>0</v>
      </c>
      <c r="BD21">
        <f t="shared" ref="BD21" si="962">AVERAGE($B174:$B183)*AVERAGE($C$513:$C$522)</f>
        <v>0</v>
      </c>
      <c r="BE21">
        <f t="shared" ref="BE21" si="963">AVERAGE($B174:$B183)*AVERAGE($C$523:$C$532)</f>
        <v>0</v>
      </c>
      <c r="BF21">
        <f t="shared" ref="BF21" si="964">AVERAGE($B174:$B183)*AVERAGE($C$533:$C$542)</f>
        <v>0</v>
      </c>
      <c r="BG21">
        <f t="shared" ref="BG21" si="965">AVERAGE($B174:$B183)*AVERAGE($C$543:$C$552)</f>
        <v>0</v>
      </c>
      <c r="BH21">
        <f t="shared" ref="BH21" si="966">AVERAGE($B174:$B183)*AVERAGE($C$553:$C$562)</f>
        <v>0</v>
      </c>
      <c r="BI21">
        <f t="shared" ref="BI21" si="967">AVERAGE($B174:$B183)*AVERAGE($C$563:$C$572)</f>
        <v>0</v>
      </c>
      <c r="BJ21">
        <f t="shared" ref="BJ21" si="968">AVERAGE($B174:$B183)*AVERAGE($C$573:$C$582)</f>
        <v>0</v>
      </c>
    </row>
    <row r="22" spans="1:62" x14ac:dyDescent="0.25">
      <c r="A22" s="1">
        <v>318</v>
      </c>
      <c r="B22">
        <f>VLOOKUP($A22,excitation!$A$1:$AC$577,MATCH($B$1,excitation!$A$1:$AC$1,0),0)</f>
        <v>0.25919999999999999</v>
      </c>
      <c r="C22">
        <f>VLOOKUP($A22,emission!$A$1:$AC$577,MATCH($B$1,emission!$A$1:$AC$1,0),0)</f>
        <v>0</v>
      </c>
      <c r="E22" s="1">
        <v>480</v>
      </c>
      <c r="F22">
        <f t="shared" ref="F22" si="969">AVERAGE($B184:$B193)*AVERAGE($C$13:$C$22)</f>
        <v>0</v>
      </c>
      <c r="G22">
        <f t="shared" ref="G22" si="970">AVERAGE($B184:$B193)*AVERAGE($C$23:$C$32)</f>
        <v>0</v>
      </c>
      <c r="H22">
        <f t="shared" ref="H22" si="971">AVERAGE($B184:$B193)*AVERAGE($C$33:$C$42)</f>
        <v>0</v>
      </c>
      <c r="I22">
        <f t="shared" ref="I22" si="972">AVERAGE($B184:$B193)*AVERAGE($C$43:$C$52)</f>
        <v>0</v>
      </c>
      <c r="J22">
        <f t="shared" ref="J22" si="973">AVERAGE($B184:$B193)*AVERAGE($C$53:$C$62)</f>
        <v>0</v>
      </c>
      <c r="K22">
        <f t="shared" ref="K22" si="974">AVERAGE($B184:$B193)*AVERAGE($C$63:$C$72)</f>
        <v>0</v>
      </c>
      <c r="L22">
        <f t="shared" ref="L22" si="975">AVERAGE($B184:$B193)*AVERAGE($C$73:$C$82)</f>
        <v>0</v>
      </c>
      <c r="M22">
        <f t="shared" ref="M22" si="976">AVERAGE($B184:$B193)*AVERAGE($C$83:$C$92)</f>
        <v>0</v>
      </c>
      <c r="N22">
        <f t="shared" ref="N22" si="977">AVERAGE($B184:$B193)*AVERAGE($C$93:$C$102)</f>
        <v>0</v>
      </c>
      <c r="O22">
        <f t="shared" ref="O22" si="978">AVERAGE($B184:$B193)*AVERAGE($C$103:$C$112)</f>
        <v>0</v>
      </c>
      <c r="P22">
        <f t="shared" ref="P22" si="979">AVERAGE($B184:$B193)*AVERAGE($C$113:$C$122)</f>
        <v>0</v>
      </c>
      <c r="Q22">
        <f t="shared" ref="Q22" si="980">AVERAGE($B184:$B193)*AVERAGE($C$123:$C$132)</f>
        <v>0</v>
      </c>
      <c r="R22">
        <f t="shared" ref="R22" si="981">AVERAGE($B184:$B193)*AVERAGE($C$133:$C$142)</f>
        <v>0</v>
      </c>
      <c r="S22">
        <f t="shared" ref="S22" si="982">AVERAGE($B184:$B193)*AVERAGE($C$143:$C$152)</f>
        <v>0</v>
      </c>
      <c r="T22">
        <f t="shared" ref="T22" si="983">AVERAGE($B184:$B193)*AVERAGE($C$153:$C$162)</f>
        <v>0</v>
      </c>
      <c r="U22">
        <f t="shared" ref="U22" si="984">AVERAGE($B184:$B193)*AVERAGE($C$163:$C$172)</f>
        <v>0</v>
      </c>
      <c r="V22">
        <f t="shared" ref="V22" si="985">AVERAGE($B184:$B193)*AVERAGE($C$173:$C$182)</f>
        <v>1.721228E-3</v>
      </c>
      <c r="W22">
        <f t="shared" ref="W22" si="986">AVERAGE($B184:$B193)*AVERAGE($C$183:$C$192)</f>
        <v>1.1736826400000001E-2</v>
      </c>
      <c r="X22">
        <f t="shared" ref="X22" si="987">AVERAGE($B184:$B193)*AVERAGE($C$193:$C$202)</f>
        <v>8.063141280000001E-2</v>
      </c>
      <c r="Y22">
        <f t="shared" ref="Y22" si="988">AVERAGE($B184:$B193)*AVERAGE($C$203:$C$212)</f>
        <v>0.30972361199999998</v>
      </c>
      <c r="Z22">
        <f t="shared" ref="Z22" si="989">AVERAGE($B184:$B193)*AVERAGE($C$213:$C$222)</f>
        <v>0.58210631920000011</v>
      </c>
      <c r="AA22">
        <f t="shared" ref="AA22" si="990">AVERAGE($B184:$B193)*AVERAGE($C$223:$C$232)</f>
        <v>0.6211749472000001</v>
      </c>
      <c r="AB22">
        <f t="shared" ref="AB22" si="991">AVERAGE($B184:$B193)*AVERAGE($C$233:$C$242)</f>
        <v>0.48200879200000007</v>
      </c>
      <c r="AC22">
        <f t="shared" ref="AC22" si="992">AVERAGE($B184:$B193)*AVERAGE($C$243:$C$252)</f>
        <v>0.33656177840000007</v>
      </c>
      <c r="AD22">
        <f t="shared" ref="AD22" si="993">AVERAGE($B184:$B193)*AVERAGE($C$253:$C$262)</f>
        <v>0.24170587760000001</v>
      </c>
      <c r="AE22">
        <f t="shared" ref="AE22" si="994">AVERAGE($B184:$B193)*AVERAGE($C$263:$C$272)</f>
        <v>0.17658500240000002</v>
      </c>
      <c r="AF22">
        <f t="shared" ref="AF22" si="995">AVERAGE($B184:$B193)*AVERAGE($C$273:$C$282)</f>
        <v>0.12505858080000001</v>
      </c>
      <c r="AG22">
        <f t="shared" ref="AG22" si="996">AVERAGE($B184:$B193)*AVERAGE($C$283:$C$292)</f>
        <v>8.3807565599999995E-2</v>
      </c>
      <c r="AH22">
        <f t="shared" ref="AH22" si="997">AVERAGE($B184:$B193)*AVERAGE($C$293:$C$302)</f>
        <v>5.6073061600000002E-2</v>
      </c>
      <c r="AI22">
        <f t="shared" ref="AI22" si="998">AVERAGE($B184:$B193)*AVERAGE($C$303:$C$312)</f>
        <v>3.8360651200000005E-2</v>
      </c>
      <c r="AJ22">
        <f t="shared" ref="AJ22" si="999">AVERAGE($B184:$B193)*AVERAGE($C$313:$C$322)</f>
        <v>2.6909613600000003E-2</v>
      </c>
      <c r="AK22">
        <f t="shared" ref="AK22" si="1000">AVERAGE($B184:$B193)*AVERAGE($C$323:$C$332)</f>
        <v>1.8634728800000003E-2</v>
      </c>
      <c r="AL22">
        <f t="shared" ref="AL22" si="1001">AVERAGE($B184:$B193)*AVERAGE($C$333:$C$342)</f>
        <v>1.2691620800000001E-2</v>
      </c>
      <c r="AM22">
        <f t="shared" ref="AM22" si="1002">AVERAGE($B184:$B193)*AVERAGE($C$343:$C$352)</f>
        <v>9.0023472000000018E-3</v>
      </c>
      <c r="AN22">
        <f t="shared" ref="AN22" si="1003">AVERAGE($B184:$B193)*AVERAGE($C$353:$C$362)</f>
        <v>6.4432384000000006E-3</v>
      </c>
      <c r="AO22">
        <f t="shared" ref="AO22" si="1004">AVERAGE($B184:$B193)*AVERAGE($C$363:$C$372)</f>
        <v>4.6700488000000007E-3</v>
      </c>
      <c r="AP22">
        <f t="shared" ref="AP22" si="1005">AVERAGE($B184:$B193)*AVERAGE($C$373:$C$382)</f>
        <v>2.5591088000000003E-3</v>
      </c>
      <c r="AQ22">
        <f t="shared" ref="AQ22" si="1006">AVERAGE($B184:$B193)*AVERAGE($C$383:$C$392)</f>
        <v>0</v>
      </c>
      <c r="AR22">
        <f t="shared" ref="AR22" si="1007">AVERAGE($B184:$B193)*AVERAGE($C$393:$C$402)</f>
        <v>0</v>
      </c>
      <c r="AS22">
        <f t="shared" ref="AS22" si="1008">AVERAGE($B184:$B193)*AVERAGE($C$403:$C$412)</f>
        <v>0</v>
      </c>
      <c r="AT22">
        <f t="shared" ref="AT22" si="1009">AVERAGE($B184:$B193)*AVERAGE($C$413:$C$422)</f>
        <v>0</v>
      </c>
      <c r="AU22">
        <f t="shared" ref="AU22" si="1010">AVERAGE($B184:$B193)*AVERAGE($C$423:$C$432)</f>
        <v>0</v>
      </c>
      <c r="AV22">
        <f t="shared" ref="AV22" si="1011">AVERAGE($B184:$B193)*AVERAGE($C$433:$C$442)</f>
        <v>0</v>
      </c>
      <c r="AW22">
        <f t="shared" ref="AW22" si="1012">AVERAGE($B184:$B193)*AVERAGE($C$443:$C$452)</f>
        <v>0</v>
      </c>
      <c r="AX22">
        <f t="shared" ref="AX22" si="1013">AVERAGE($B184:$B193)*AVERAGE($C$453:$C$462)</f>
        <v>0</v>
      </c>
      <c r="AY22">
        <f t="shared" ref="AY22" si="1014">AVERAGE($B184:$B193)*AVERAGE($C$463:$C$472)</f>
        <v>0</v>
      </c>
      <c r="AZ22">
        <f t="shared" ref="AZ22" si="1015">AVERAGE($B184:$B193)*AVERAGE($C$473:$C$482)</f>
        <v>0</v>
      </c>
      <c r="BA22">
        <f t="shared" ref="BA22" si="1016">AVERAGE($B184:$B193)*AVERAGE($C$483:$C$492)</f>
        <v>0</v>
      </c>
      <c r="BB22">
        <f t="shared" ref="BB22" si="1017">AVERAGE($B184:$B193)*AVERAGE($C$493:$C$502)</f>
        <v>0</v>
      </c>
      <c r="BC22">
        <f t="shared" ref="BC22" si="1018">AVERAGE($B184:$B193)*AVERAGE($C$503:$C$512)</f>
        <v>0</v>
      </c>
      <c r="BD22">
        <f t="shared" ref="BD22" si="1019">AVERAGE($B184:$B193)*AVERAGE($C$513:$C$522)</f>
        <v>0</v>
      </c>
      <c r="BE22">
        <f t="shared" ref="BE22" si="1020">AVERAGE($B184:$B193)*AVERAGE($C$523:$C$532)</f>
        <v>0</v>
      </c>
      <c r="BF22">
        <f t="shared" ref="BF22" si="1021">AVERAGE($B184:$B193)*AVERAGE($C$533:$C$542)</f>
        <v>0</v>
      </c>
      <c r="BG22">
        <f t="shared" ref="BG22" si="1022">AVERAGE($B184:$B193)*AVERAGE($C$543:$C$552)</f>
        <v>0</v>
      </c>
      <c r="BH22">
        <f t="shared" ref="BH22" si="1023">AVERAGE($B184:$B193)*AVERAGE($C$553:$C$562)</f>
        <v>0</v>
      </c>
      <c r="BI22">
        <f t="shared" ref="BI22" si="1024">AVERAGE($B184:$B193)*AVERAGE($C$563:$C$572)</f>
        <v>0</v>
      </c>
      <c r="BJ22">
        <f t="shared" ref="BJ22" si="1025">AVERAGE($B184:$B193)*AVERAGE($C$573:$C$582)</f>
        <v>0</v>
      </c>
    </row>
    <row r="23" spans="1:62" x14ac:dyDescent="0.25">
      <c r="A23" s="1">
        <v>319</v>
      </c>
      <c r="B23">
        <f>VLOOKUP($A23,excitation!$A$1:$AC$577,MATCH($B$1,excitation!$A$1:$AC$1,0),0)</f>
        <v>0.25190000000000001</v>
      </c>
      <c r="C23">
        <f>VLOOKUP($A23,emission!$A$1:$AC$577,MATCH($B$1,emission!$A$1:$AC$1,0),0)</f>
        <v>0</v>
      </c>
      <c r="E23" s="1">
        <v>490</v>
      </c>
      <c r="F23">
        <f t="shared" ref="F23" si="1026">AVERAGE($B194:$B203)*AVERAGE($C$13:$C$22)</f>
        <v>0</v>
      </c>
      <c r="G23">
        <f t="shared" ref="G23" si="1027">AVERAGE($B194:$B203)*AVERAGE($C$23:$C$32)</f>
        <v>0</v>
      </c>
      <c r="H23">
        <f t="shared" ref="H23" si="1028">AVERAGE($B194:$B203)*AVERAGE($C$33:$C$42)</f>
        <v>0</v>
      </c>
      <c r="I23">
        <f t="shared" ref="I23" si="1029">AVERAGE($B194:$B203)*AVERAGE($C$43:$C$52)</f>
        <v>0</v>
      </c>
      <c r="J23">
        <f t="shared" ref="J23" si="1030">AVERAGE($B194:$B203)*AVERAGE($C$53:$C$62)</f>
        <v>0</v>
      </c>
      <c r="K23">
        <f t="shared" ref="K23" si="1031">AVERAGE($B194:$B203)*AVERAGE($C$63:$C$72)</f>
        <v>0</v>
      </c>
      <c r="L23">
        <f t="shared" ref="L23" si="1032">AVERAGE($B194:$B203)*AVERAGE($C$73:$C$82)</f>
        <v>0</v>
      </c>
      <c r="M23">
        <f t="shared" ref="M23" si="1033">AVERAGE($B194:$B203)*AVERAGE($C$83:$C$92)</f>
        <v>0</v>
      </c>
      <c r="N23">
        <f t="shared" ref="N23" si="1034">AVERAGE($B194:$B203)*AVERAGE($C$93:$C$102)</f>
        <v>0</v>
      </c>
      <c r="O23">
        <f t="shared" ref="O23" si="1035">AVERAGE($B194:$B203)*AVERAGE($C$103:$C$112)</f>
        <v>0</v>
      </c>
      <c r="P23">
        <f t="shared" ref="P23" si="1036">AVERAGE($B194:$B203)*AVERAGE($C$113:$C$122)</f>
        <v>0</v>
      </c>
      <c r="Q23">
        <f t="shared" ref="Q23" si="1037">AVERAGE($B194:$B203)*AVERAGE($C$123:$C$132)</f>
        <v>0</v>
      </c>
      <c r="R23">
        <f t="shared" ref="R23" si="1038">AVERAGE($B194:$B203)*AVERAGE($C$133:$C$142)</f>
        <v>0</v>
      </c>
      <c r="S23">
        <f t="shared" ref="S23" si="1039">AVERAGE($B194:$B203)*AVERAGE($C$143:$C$152)</f>
        <v>0</v>
      </c>
      <c r="T23">
        <f t="shared" ref="T23" si="1040">AVERAGE($B194:$B203)*AVERAGE($C$153:$C$162)</f>
        <v>0</v>
      </c>
      <c r="U23">
        <f t="shared" ref="U23" si="1041">AVERAGE($B194:$B203)*AVERAGE($C$163:$C$172)</f>
        <v>0</v>
      </c>
      <c r="V23">
        <f t="shared" ref="V23" si="1042">AVERAGE($B194:$B203)*AVERAGE($C$173:$C$182)</f>
        <v>2.4658779999999999E-3</v>
      </c>
      <c r="W23">
        <f t="shared" ref="W23" si="1043">AVERAGE($B194:$B203)*AVERAGE($C$183:$C$192)</f>
        <v>1.68144964E-2</v>
      </c>
      <c r="X23">
        <f t="shared" ref="X23" si="1044">AVERAGE($B194:$B203)*AVERAGE($C$193:$C$202)</f>
        <v>0.11551475280000001</v>
      </c>
      <c r="Y23">
        <f t="shared" ref="Y23" si="1045">AVERAGE($B194:$B203)*AVERAGE($C$203:$C$212)</f>
        <v>0.44371846199999998</v>
      </c>
      <c r="Z23">
        <f t="shared" ref="Z23" si="1046">AVERAGE($B194:$B203)*AVERAGE($C$213:$C$222)</f>
        <v>0.83394132920000008</v>
      </c>
      <c r="AA23">
        <f t="shared" ref="AA23" si="1047">AVERAGE($B194:$B203)*AVERAGE($C$223:$C$232)</f>
        <v>0.88991210720000025</v>
      </c>
      <c r="AB23">
        <f t="shared" ref="AB23" si="1048">AVERAGE($B194:$B203)*AVERAGE($C$233:$C$242)</f>
        <v>0.69053889200000007</v>
      </c>
      <c r="AC23">
        <f t="shared" ref="AC23" si="1049">AVERAGE($B194:$B203)*AVERAGE($C$243:$C$252)</f>
        <v>0.48216754840000009</v>
      </c>
      <c r="AD23">
        <f t="shared" ref="AD23" si="1050">AVERAGE($B194:$B203)*AVERAGE($C$253:$C$262)</f>
        <v>0.3462744076</v>
      </c>
      <c r="AE23">
        <f t="shared" ref="AE23" si="1051">AVERAGE($B194:$B203)*AVERAGE($C$263:$C$272)</f>
        <v>0.25298047240000004</v>
      </c>
      <c r="AF23">
        <f t="shared" ref="AF23" si="1052">AVERAGE($B194:$B203)*AVERAGE($C$273:$C$282)</f>
        <v>0.17916232080000002</v>
      </c>
      <c r="AG23">
        <f t="shared" ref="AG23" si="1053">AVERAGE($B194:$B203)*AVERAGE($C$283:$C$292)</f>
        <v>0.1200649956</v>
      </c>
      <c r="AH23">
        <f t="shared" ref="AH23" si="1054">AVERAGE($B194:$B203)*AVERAGE($C$293:$C$302)</f>
        <v>8.0331791600000008E-2</v>
      </c>
      <c r="AI23">
        <f t="shared" ref="AI23" si="1055">AVERAGE($B194:$B203)*AVERAGE($C$303:$C$312)</f>
        <v>5.4956511200000009E-2</v>
      </c>
      <c r="AJ23">
        <f t="shared" ref="AJ23" si="1056">AVERAGE($B194:$B203)*AVERAGE($C$313:$C$322)</f>
        <v>3.8551443600000006E-2</v>
      </c>
      <c r="AK23">
        <f t="shared" ref="AK23" si="1057">AVERAGE($B194:$B203)*AVERAGE($C$323:$C$332)</f>
        <v>2.6696618800000002E-2</v>
      </c>
      <c r="AL23">
        <f t="shared" ref="AL23" si="1058">AVERAGE($B194:$B203)*AVERAGE($C$333:$C$342)</f>
        <v>1.8182360800000002E-2</v>
      </c>
      <c r="AM23">
        <f t="shared" ref="AM23" si="1059">AVERAGE($B194:$B203)*AVERAGE($C$343:$C$352)</f>
        <v>1.2897007200000003E-2</v>
      </c>
      <c r="AN23">
        <f t="shared" ref="AN23" si="1060">AVERAGE($B194:$B203)*AVERAGE($C$353:$C$362)</f>
        <v>9.2307584000000005E-3</v>
      </c>
      <c r="AO23">
        <f t="shared" ref="AO23" si="1061">AVERAGE($B194:$B203)*AVERAGE($C$363:$C$372)</f>
        <v>6.6904388000000011E-3</v>
      </c>
      <c r="AP23">
        <f t="shared" ref="AP23" si="1062">AVERAGE($B194:$B203)*AVERAGE($C$373:$C$382)</f>
        <v>3.6662488000000003E-3</v>
      </c>
      <c r="AQ23">
        <f t="shared" ref="AQ23" si="1063">AVERAGE($B194:$B203)*AVERAGE($C$383:$C$392)</f>
        <v>0</v>
      </c>
      <c r="AR23">
        <f t="shared" ref="AR23" si="1064">AVERAGE($B194:$B203)*AVERAGE($C$393:$C$402)</f>
        <v>0</v>
      </c>
      <c r="AS23">
        <f t="shared" ref="AS23" si="1065">AVERAGE($B194:$B203)*AVERAGE($C$403:$C$412)</f>
        <v>0</v>
      </c>
      <c r="AT23">
        <f t="shared" ref="AT23" si="1066">AVERAGE($B194:$B203)*AVERAGE($C$413:$C$422)</f>
        <v>0</v>
      </c>
      <c r="AU23">
        <f t="shared" ref="AU23" si="1067">AVERAGE($B194:$B203)*AVERAGE($C$423:$C$432)</f>
        <v>0</v>
      </c>
      <c r="AV23">
        <f t="shared" ref="AV23" si="1068">AVERAGE($B194:$B203)*AVERAGE($C$433:$C$442)</f>
        <v>0</v>
      </c>
      <c r="AW23">
        <f t="shared" ref="AW23" si="1069">AVERAGE($B194:$B203)*AVERAGE($C$443:$C$452)</f>
        <v>0</v>
      </c>
      <c r="AX23">
        <f t="shared" ref="AX23" si="1070">AVERAGE($B194:$B203)*AVERAGE($C$453:$C$462)</f>
        <v>0</v>
      </c>
      <c r="AY23">
        <f t="shared" ref="AY23" si="1071">AVERAGE($B194:$B203)*AVERAGE($C$463:$C$472)</f>
        <v>0</v>
      </c>
      <c r="AZ23">
        <f t="shared" ref="AZ23" si="1072">AVERAGE($B194:$B203)*AVERAGE($C$473:$C$482)</f>
        <v>0</v>
      </c>
      <c r="BA23">
        <f t="shared" ref="BA23" si="1073">AVERAGE($B194:$B203)*AVERAGE($C$483:$C$492)</f>
        <v>0</v>
      </c>
      <c r="BB23">
        <f t="shared" ref="BB23" si="1074">AVERAGE($B194:$B203)*AVERAGE($C$493:$C$502)</f>
        <v>0</v>
      </c>
      <c r="BC23">
        <f t="shared" ref="BC23" si="1075">AVERAGE($B194:$B203)*AVERAGE($C$503:$C$512)</f>
        <v>0</v>
      </c>
      <c r="BD23">
        <f t="shared" ref="BD23" si="1076">AVERAGE($B194:$B203)*AVERAGE($C$513:$C$522)</f>
        <v>0</v>
      </c>
      <c r="BE23">
        <f t="shared" ref="BE23" si="1077">AVERAGE($B194:$B203)*AVERAGE($C$523:$C$532)</f>
        <v>0</v>
      </c>
      <c r="BF23">
        <f t="shared" ref="BF23" si="1078">AVERAGE($B194:$B203)*AVERAGE($C$533:$C$542)</f>
        <v>0</v>
      </c>
      <c r="BG23">
        <f t="shared" ref="BG23" si="1079">AVERAGE($B194:$B203)*AVERAGE($C$543:$C$552)</f>
        <v>0</v>
      </c>
      <c r="BH23">
        <f t="shared" ref="BH23" si="1080">AVERAGE($B194:$B203)*AVERAGE($C$553:$C$562)</f>
        <v>0</v>
      </c>
      <c r="BI23">
        <f t="shared" ref="BI23" si="1081">AVERAGE($B194:$B203)*AVERAGE($C$563:$C$572)</f>
        <v>0</v>
      </c>
      <c r="BJ23">
        <f t="shared" ref="BJ23" si="1082">AVERAGE($B194:$B203)*AVERAGE($C$573:$C$582)</f>
        <v>0</v>
      </c>
    </row>
    <row r="24" spans="1:62" x14ac:dyDescent="0.25">
      <c r="A24" s="1">
        <v>320</v>
      </c>
      <c r="B24">
        <f>VLOOKUP($A24,excitation!$A$1:$AC$577,MATCH($B$1,excitation!$A$1:$AC$1,0),0)</f>
        <v>0.24299999999999999</v>
      </c>
      <c r="C24">
        <f>VLOOKUP($A24,emission!$A$1:$AC$577,MATCH($B$1,emission!$A$1:$AC$1,0),0)</f>
        <v>0</v>
      </c>
      <c r="E24" s="1">
        <v>500</v>
      </c>
      <c r="F24">
        <f t="shared" ref="F24" si="1083">AVERAGE($B204:$B213)*AVERAGE($C$13:$C$22)</f>
        <v>0</v>
      </c>
      <c r="G24">
        <f t="shared" ref="G24" si="1084">AVERAGE($B204:$B213)*AVERAGE($C$23:$C$32)</f>
        <v>0</v>
      </c>
      <c r="H24">
        <f t="shared" ref="H24" si="1085">AVERAGE($B204:$B213)*AVERAGE($C$33:$C$42)</f>
        <v>0</v>
      </c>
      <c r="I24">
        <f t="shared" ref="I24" si="1086">AVERAGE($B204:$B213)*AVERAGE($C$43:$C$52)</f>
        <v>0</v>
      </c>
      <c r="J24">
        <f t="shared" ref="J24" si="1087">AVERAGE($B204:$B213)*AVERAGE($C$53:$C$62)</f>
        <v>0</v>
      </c>
      <c r="K24">
        <f t="shared" ref="K24" si="1088">AVERAGE($B204:$B213)*AVERAGE($C$63:$C$72)</f>
        <v>0</v>
      </c>
      <c r="L24">
        <f t="shared" ref="L24" si="1089">AVERAGE($B204:$B213)*AVERAGE($C$73:$C$82)</f>
        <v>0</v>
      </c>
      <c r="M24">
        <f t="shared" ref="M24" si="1090">AVERAGE($B204:$B213)*AVERAGE($C$83:$C$92)</f>
        <v>0</v>
      </c>
      <c r="N24">
        <f t="shared" ref="N24" si="1091">AVERAGE($B204:$B213)*AVERAGE($C$93:$C$102)</f>
        <v>0</v>
      </c>
      <c r="O24">
        <f t="shared" ref="O24" si="1092">AVERAGE($B204:$B213)*AVERAGE($C$103:$C$112)</f>
        <v>0</v>
      </c>
      <c r="P24">
        <f t="shared" ref="P24" si="1093">AVERAGE($B204:$B213)*AVERAGE($C$113:$C$122)</f>
        <v>0</v>
      </c>
      <c r="Q24">
        <f t="shared" ref="Q24" si="1094">AVERAGE($B204:$B213)*AVERAGE($C$123:$C$132)</f>
        <v>0</v>
      </c>
      <c r="R24">
        <f t="shared" ref="R24" si="1095">AVERAGE($B204:$B213)*AVERAGE($C$133:$C$142)</f>
        <v>0</v>
      </c>
      <c r="S24">
        <f t="shared" ref="S24" si="1096">AVERAGE($B204:$B213)*AVERAGE($C$143:$C$152)</f>
        <v>0</v>
      </c>
      <c r="T24">
        <f t="shared" ref="T24" si="1097">AVERAGE($B204:$B213)*AVERAGE($C$153:$C$162)</f>
        <v>0</v>
      </c>
      <c r="U24">
        <f t="shared" ref="U24" si="1098">AVERAGE($B204:$B213)*AVERAGE($C$163:$C$172)</f>
        <v>0</v>
      </c>
      <c r="V24">
        <f t="shared" ref="V24" si="1099">AVERAGE($B204:$B213)*AVERAGE($C$173:$C$182)</f>
        <v>2.3687024999999996E-3</v>
      </c>
      <c r="W24">
        <f t="shared" ref="W24" si="1100">AVERAGE($B204:$B213)*AVERAGE($C$183:$C$192)</f>
        <v>1.6151869499999999E-2</v>
      </c>
      <c r="X24">
        <f t="shared" ref="X24" si="1101">AVERAGE($B204:$B213)*AVERAGE($C$193:$C$202)</f>
        <v>0.11096253899999999</v>
      </c>
      <c r="Y24">
        <f t="shared" ref="Y24" si="1102">AVERAGE($B204:$B213)*AVERAGE($C$203:$C$212)</f>
        <v>0.4262323724999999</v>
      </c>
      <c r="Z24">
        <f t="shared" ref="Z24" si="1103">AVERAGE($B204:$B213)*AVERAGE($C$213:$C$222)</f>
        <v>0.80107730849999992</v>
      </c>
      <c r="AA24">
        <f t="shared" ref="AA24" si="1104">AVERAGE($B204:$B213)*AVERAGE($C$223:$C$232)</f>
        <v>0.85484238600000007</v>
      </c>
      <c r="AB24">
        <f t="shared" ref="AB24" si="1105">AVERAGE($B204:$B213)*AVERAGE($C$233:$C$242)</f>
        <v>0.6633260849999999</v>
      </c>
      <c r="AC24">
        <f t="shared" ref="AC24" si="1106">AVERAGE($B204:$B213)*AVERAGE($C$243:$C$252)</f>
        <v>0.46316625449999999</v>
      </c>
      <c r="AD24">
        <f t="shared" ref="AD24" si="1107">AVERAGE($B204:$B213)*AVERAGE($C$253:$C$262)</f>
        <v>0.33262840049999992</v>
      </c>
      <c r="AE24">
        <f t="shared" ref="AE24" si="1108">AVERAGE($B204:$B213)*AVERAGE($C$263:$C$272)</f>
        <v>0.24301099949999999</v>
      </c>
      <c r="AF24">
        <f t="shared" ref="AF24" si="1109">AVERAGE($B204:$B213)*AVERAGE($C$273:$C$282)</f>
        <v>0.17210187899999999</v>
      </c>
      <c r="AG24">
        <f t="shared" ref="AG24" si="1110">AVERAGE($B204:$B213)*AVERAGE($C$283:$C$292)</f>
        <v>0.11533346549999997</v>
      </c>
      <c r="AH24">
        <f t="shared" ref="AH24" si="1111">AVERAGE($B204:$B213)*AVERAGE($C$293:$C$302)</f>
        <v>7.7166070499999989E-2</v>
      </c>
      <c r="AI24">
        <f t="shared" ref="AI24" si="1112">AVERAGE($B204:$B213)*AVERAGE($C$303:$C$312)</f>
        <v>5.2790780999999995E-2</v>
      </c>
      <c r="AJ24">
        <f t="shared" ref="AJ24" si="1113">AVERAGE($B204:$B213)*AVERAGE($C$313:$C$322)</f>
        <v>3.7032205499999998E-2</v>
      </c>
      <c r="AK24">
        <f t="shared" ref="AK24" si="1114">AVERAGE($B204:$B213)*AVERAGE($C$323:$C$332)</f>
        <v>2.5644556499999999E-2</v>
      </c>
      <c r="AL24">
        <f t="shared" ref="AL24" si="1115">AVERAGE($B204:$B213)*AVERAGE($C$333:$C$342)</f>
        <v>1.7465828999999999E-2</v>
      </c>
      <c r="AM24">
        <f t="shared" ref="AM24" si="1116">AVERAGE($B204:$B213)*AVERAGE($C$343:$C$352)</f>
        <v>1.2388761E-2</v>
      </c>
      <c r="AN24">
        <f t="shared" ref="AN24" si="1117">AVERAGE($B204:$B213)*AVERAGE($C$353:$C$362)</f>
        <v>8.8669919999999989E-3</v>
      </c>
      <c r="AO24">
        <f t="shared" ref="AO24" si="1118">AVERAGE($B204:$B213)*AVERAGE($C$363:$C$372)</f>
        <v>6.4267814999999992E-3</v>
      </c>
      <c r="AP24">
        <f t="shared" ref="AP24" si="1119">AVERAGE($B204:$B213)*AVERAGE($C$373:$C$382)</f>
        <v>3.5217689999999997E-3</v>
      </c>
      <c r="AQ24">
        <f t="shared" ref="AQ24" si="1120">AVERAGE($B204:$B213)*AVERAGE($C$383:$C$392)</f>
        <v>0</v>
      </c>
      <c r="AR24">
        <f t="shared" ref="AR24" si="1121">AVERAGE($B204:$B213)*AVERAGE($C$393:$C$402)</f>
        <v>0</v>
      </c>
      <c r="AS24">
        <f t="shared" ref="AS24" si="1122">AVERAGE($B204:$B213)*AVERAGE($C$403:$C$412)</f>
        <v>0</v>
      </c>
      <c r="AT24">
        <f t="shared" ref="AT24" si="1123">AVERAGE($B204:$B213)*AVERAGE($C$413:$C$422)</f>
        <v>0</v>
      </c>
      <c r="AU24">
        <f t="shared" ref="AU24" si="1124">AVERAGE($B204:$B213)*AVERAGE($C$423:$C$432)</f>
        <v>0</v>
      </c>
      <c r="AV24">
        <f t="shared" ref="AV24" si="1125">AVERAGE($B204:$B213)*AVERAGE($C$433:$C$442)</f>
        <v>0</v>
      </c>
      <c r="AW24">
        <f t="shared" ref="AW24" si="1126">AVERAGE($B204:$B213)*AVERAGE($C$443:$C$452)</f>
        <v>0</v>
      </c>
      <c r="AX24">
        <f t="shared" ref="AX24" si="1127">AVERAGE($B204:$B213)*AVERAGE($C$453:$C$462)</f>
        <v>0</v>
      </c>
      <c r="AY24">
        <f t="shared" ref="AY24" si="1128">AVERAGE($B204:$B213)*AVERAGE($C$463:$C$472)</f>
        <v>0</v>
      </c>
      <c r="AZ24">
        <f t="shared" ref="AZ24" si="1129">AVERAGE($B204:$B213)*AVERAGE($C$473:$C$482)</f>
        <v>0</v>
      </c>
      <c r="BA24">
        <f t="shared" ref="BA24" si="1130">AVERAGE($B204:$B213)*AVERAGE($C$483:$C$492)</f>
        <v>0</v>
      </c>
      <c r="BB24">
        <f t="shared" ref="BB24" si="1131">AVERAGE($B204:$B213)*AVERAGE($C$493:$C$502)</f>
        <v>0</v>
      </c>
      <c r="BC24">
        <f t="shared" ref="BC24" si="1132">AVERAGE($B204:$B213)*AVERAGE($C$503:$C$512)</f>
        <v>0</v>
      </c>
      <c r="BD24">
        <f t="shared" ref="BD24" si="1133">AVERAGE($B204:$B213)*AVERAGE($C$513:$C$522)</f>
        <v>0</v>
      </c>
      <c r="BE24">
        <f t="shared" ref="BE24" si="1134">AVERAGE($B204:$B213)*AVERAGE($C$523:$C$532)</f>
        <v>0</v>
      </c>
      <c r="BF24">
        <f t="shared" ref="BF24" si="1135">AVERAGE($B204:$B213)*AVERAGE($C$533:$C$542)</f>
        <v>0</v>
      </c>
      <c r="BG24">
        <f t="shared" ref="BG24" si="1136">AVERAGE($B204:$B213)*AVERAGE($C$543:$C$552)</f>
        <v>0</v>
      </c>
      <c r="BH24">
        <f t="shared" ref="BH24" si="1137">AVERAGE($B204:$B213)*AVERAGE($C$553:$C$562)</f>
        <v>0</v>
      </c>
      <c r="BI24">
        <f t="shared" ref="BI24" si="1138">AVERAGE($B204:$B213)*AVERAGE($C$563:$C$572)</f>
        <v>0</v>
      </c>
      <c r="BJ24">
        <f t="shared" ref="BJ24" si="1139">AVERAGE($B204:$B213)*AVERAGE($C$573:$C$582)</f>
        <v>0</v>
      </c>
    </row>
    <row r="25" spans="1:62" x14ac:dyDescent="0.25">
      <c r="A25" s="1">
        <v>321</v>
      </c>
      <c r="B25">
        <f>VLOOKUP($A25,excitation!$A$1:$AC$577,MATCH($B$1,excitation!$A$1:$AC$1,0),0)</f>
        <v>0.23280000000000001</v>
      </c>
      <c r="C25">
        <f>VLOOKUP($A25,emission!$A$1:$AC$577,MATCH($B$1,emission!$A$1:$AC$1,0),0)</f>
        <v>0</v>
      </c>
      <c r="E25" s="1">
        <v>510</v>
      </c>
      <c r="F25">
        <f t="shared" ref="F25" si="1140">AVERAGE($B214:$B223)*AVERAGE($C$13:$C$22)</f>
        <v>0</v>
      </c>
      <c r="G25">
        <f t="shared" ref="G25" si="1141">AVERAGE($B214:$B223)*AVERAGE($C$23:$C$32)</f>
        <v>0</v>
      </c>
      <c r="H25">
        <f t="shared" ref="H25" si="1142">AVERAGE($B214:$B223)*AVERAGE($C$33:$C$42)</f>
        <v>0</v>
      </c>
      <c r="I25">
        <f t="shared" ref="I25" si="1143">AVERAGE($B214:$B223)*AVERAGE($C$43:$C$52)</f>
        <v>0</v>
      </c>
      <c r="J25">
        <f t="shared" ref="J25" si="1144">AVERAGE($B214:$B223)*AVERAGE($C$53:$C$62)</f>
        <v>0</v>
      </c>
      <c r="K25">
        <f t="shared" ref="K25" si="1145">AVERAGE($B214:$B223)*AVERAGE($C$63:$C$72)</f>
        <v>0</v>
      </c>
      <c r="L25">
        <f t="shared" ref="L25" si="1146">AVERAGE($B214:$B223)*AVERAGE($C$73:$C$82)</f>
        <v>0</v>
      </c>
      <c r="M25">
        <f t="shared" ref="M25" si="1147">AVERAGE($B214:$B223)*AVERAGE($C$83:$C$92)</f>
        <v>0</v>
      </c>
      <c r="N25">
        <f t="shared" ref="N25" si="1148">AVERAGE($B214:$B223)*AVERAGE($C$93:$C$102)</f>
        <v>0</v>
      </c>
      <c r="O25">
        <f t="shared" ref="O25" si="1149">AVERAGE($B214:$B223)*AVERAGE($C$103:$C$112)</f>
        <v>0</v>
      </c>
      <c r="P25">
        <f t="shared" ref="P25" si="1150">AVERAGE($B214:$B223)*AVERAGE($C$113:$C$122)</f>
        <v>0</v>
      </c>
      <c r="Q25">
        <f t="shared" ref="Q25" si="1151">AVERAGE($B214:$B223)*AVERAGE($C$123:$C$132)</f>
        <v>0</v>
      </c>
      <c r="R25">
        <f t="shared" ref="R25" si="1152">AVERAGE($B214:$B223)*AVERAGE($C$133:$C$142)</f>
        <v>0</v>
      </c>
      <c r="S25">
        <f t="shared" ref="S25" si="1153">AVERAGE($B214:$B223)*AVERAGE($C$143:$C$152)</f>
        <v>0</v>
      </c>
      <c r="T25">
        <f t="shared" ref="T25" si="1154">AVERAGE($B214:$B223)*AVERAGE($C$153:$C$162)</f>
        <v>0</v>
      </c>
      <c r="U25">
        <f t="shared" ref="U25" si="1155">AVERAGE($B214:$B223)*AVERAGE($C$163:$C$172)</f>
        <v>0</v>
      </c>
      <c r="V25">
        <f t="shared" ref="V25" si="1156">AVERAGE($B214:$B223)*AVERAGE($C$173:$C$182)</f>
        <v>1.2641824999999999E-3</v>
      </c>
      <c r="W25">
        <f t="shared" ref="W25" si="1157">AVERAGE($B214:$B223)*AVERAGE($C$183:$C$192)</f>
        <v>8.6202935000000008E-3</v>
      </c>
      <c r="X25">
        <f t="shared" ref="X25" si="1158">AVERAGE($B214:$B223)*AVERAGE($C$193:$C$202)</f>
        <v>5.9220987000000003E-2</v>
      </c>
      <c r="Y25">
        <f t="shared" ref="Y25" si="1159">AVERAGE($B214:$B223)*AVERAGE($C$203:$C$212)</f>
        <v>0.22748129249999999</v>
      </c>
      <c r="Z25">
        <f t="shared" ref="Z25" si="1160">AVERAGE($B214:$B223)*AVERAGE($C$213:$C$222)</f>
        <v>0.4275369805</v>
      </c>
      <c r="AA25">
        <f t="shared" ref="AA25" si="1161">AVERAGE($B214:$B223)*AVERAGE($C$223:$C$232)</f>
        <v>0.4562315380000001</v>
      </c>
      <c r="AB25">
        <f t="shared" ref="AB25" si="1162">AVERAGE($B214:$B223)*AVERAGE($C$233:$C$242)</f>
        <v>0.35401880499999999</v>
      </c>
      <c r="AC25">
        <f t="shared" ref="AC25" si="1163">AVERAGE($B214:$B223)*AVERAGE($C$243:$C$252)</f>
        <v>0.24719299850000004</v>
      </c>
      <c r="AD25">
        <f t="shared" ref="AD25" si="1164">AVERAGE($B214:$B223)*AVERAGE($C$253:$C$262)</f>
        <v>0.17752461649999998</v>
      </c>
      <c r="AE25">
        <f t="shared" ref="AE25" si="1165">AVERAGE($B214:$B223)*AVERAGE($C$263:$C$272)</f>
        <v>0.12969558350000002</v>
      </c>
      <c r="AF25">
        <f t="shared" ref="AF25" si="1166">AVERAGE($B214:$B223)*AVERAGE($C$273:$C$282)</f>
        <v>9.1851207000000004E-2</v>
      </c>
      <c r="AG25">
        <f t="shared" ref="AG25" si="1167">AVERAGE($B214:$B223)*AVERAGE($C$283:$C$292)</f>
        <v>6.1553761499999991E-2</v>
      </c>
      <c r="AH25">
        <f t="shared" ref="AH25" si="1168">AVERAGE($B214:$B223)*AVERAGE($C$293:$C$302)</f>
        <v>4.1183726499999997E-2</v>
      </c>
      <c r="AI25">
        <f t="shared" ref="AI25" si="1169">AVERAGE($B214:$B223)*AVERAGE($C$303:$C$312)</f>
        <v>2.8174573000000001E-2</v>
      </c>
      <c r="AJ25">
        <f t="shared" ref="AJ25" si="1170">AVERAGE($B214:$B223)*AVERAGE($C$313:$C$322)</f>
        <v>1.9764181500000002E-2</v>
      </c>
      <c r="AK25">
        <f t="shared" ref="AK25" si="1171">AVERAGE($B214:$B223)*AVERAGE($C$323:$C$332)</f>
        <v>1.3686564500000001E-2</v>
      </c>
      <c r="AL25">
        <f t="shared" ref="AL25" si="1172">AVERAGE($B214:$B223)*AVERAGE($C$333:$C$342)</f>
        <v>9.3215569999999994E-3</v>
      </c>
      <c r="AM25">
        <f t="shared" ref="AM25" si="1173">AVERAGE($B214:$B223)*AVERAGE($C$343:$C$352)</f>
        <v>6.6119130000000005E-3</v>
      </c>
      <c r="AN25">
        <f t="shared" ref="AN25" si="1174">AVERAGE($B214:$B223)*AVERAGE($C$353:$C$362)</f>
        <v>4.7323360000000002E-3</v>
      </c>
      <c r="AO25">
        <f t="shared" ref="AO25" si="1175">AVERAGE($B214:$B223)*AVERAGE($C$363:$C$372)</f>
        <v>3.4299895000000002E-3</v>
      </c>
      <c r="AP25">
        <f t="shared" ref="AP25" si="1176">AVERAGE($B214:$B223)*AVERAGE($C$373:$C$382)</f>
        <v>1.8795770000000001E-3</v>
      </c>
      <c r="AQ25">
        <f t="shared" ref="AQ25" si="1177">AVERAGE($B214:$B223)*AVERAGE($C$383:$C$392)</f>
        <v>0</v>
      </c>
      <c r="AR25">
        <f t="shared" ref="AR25" si="1178">AVERAGE($B214:$B223)*AVERAGE($C$393:$C$402)</f>
        <v>0</v>
      </c>
      <c r="AS25">
        <f t="shared" ref="AS25" si="1179">AVERAGE($B214:$B223)*AVERAGE($C$403:$C$412)</f>
        <v>0</v>
      </c>
      <c r="AT25">
        <f t="shared" ref="AT25" si="1180">AVERAGE($B214:$B223)*AVERAGE($C$413:$C$422)</f>
        <v>0</v>
      </c>
      <c r="AU25">
        <f t="shared" ref="AU25" si="1181">AVERAGE($B214:$B223)*AVERAGE($C$423:$C$432)</f>
        <v>0</v>
      </c>
      <c r="AV25">
        <f t="shared" ref="AV25" si="1182">AVERAGE($B214:$B223)*AVERAGE($C$433:$C$442)</f>
        <v>0</v>
      </c>
      <c r="AW25">
        <f t="shared" ref="AW25" si="1183">AVERAGE($B214:$B223)*AVERAGE($C$443:$C$452)</f>
        <v>0</v>
      </c>
      <c r="AX25">
        <f t="shared" ref="AX25" si="1184">AVERAGE($B214:$B223)*AVERAGE($C$453:$C$462)</f>
        <v>0</v>
      </c>
      <c r="AY25">
        <f t="shared" ref="AY25" si="1185">AVERAGE($B214:$B223)*AVERAGE($C$463:$C$472)</f>
        <v>0</v>
      </c>
      <c r="AZ25">
        <f t="shared" ref="AZ25" si="1186">AVERAGE($B214:$B223)*AVERAGE($C$473:$C$482)</f>
        <v>0</v>
      </c>
      <c r="BA25">
        <f t="shared" ref="BA25" si="1187">AVERAGE($B214:$B223)*AVERAGE($C$483:$C$492)</f>
        <v>0</v>
      </c>
      <c r="BB25">
        <f t="shared" ref="BB25" si="1188">AVERAGE($B214:$B223)*AVERAGE($C$493:$C$502)</f>
        <v>0</v>
      </c>
      <c r="BC25">
        <f t="shared" ref="BC25" si="1189">AVERAGE($B214:$B223)*AVERAGE($C$503:$C$512)</f>
        <v>0</v>
      </c>
      <c r="BD25">
        <f t="shared" ref="BD25" si="1190">AVERAGE($B214:$B223)*AVERAGE($C$513:$C$522)</f>
        <v>0</v>
      </c>
      <c r="BE25">
        <f t="shared" ref="BE25" si="1191">AVERAGE($B214:$B223)*AVERAGE($C$523:$C$532)</f>
        <v>0</v>
      </c>
      <c r="BF25">
        <f t="shared" ref="BF25" si="1192">AVERAGE($B214:$B223)*AVERAGE($C$533:$C$542)</f>
        <v>0</v>
      </c>
      <c r="BG25">
        <f t="shared" ref="BG25" si="1193">AVERAGE($B214:$B223)*AVERAGE($C$543:$C$552)</f>
        <v>0</v>
      </c>
      <c r="BH25">
        <f t="shared" ref="BH25" si="1194">AVERAGE($B214:$B223)*AVERAGE($C$553:$C$562)</f>
        <v>0</v>
      </c>
      <c r="BI25">
        <f t="shared" ref="BI25" si="1195">AVERAGE($B214:$B223)*AVERAGE($C$563:$C$572)</f>
        <v>0</v>
      </c>
      <c r="BJ25">
        <f t="shared" ref="BJ25" si="1196">AVERAGE($B214:$B223)*AVERAGE($C$573:$C$582)</f>
        <v>0</v>
      </c>
    </row>
    <row r="26" spans="1:62" x14ac:dyDescent="0.25">
      <c r="A26" s="1">
        <v>322</v>
      </c>
      <c r="B26">
        <f>VLOOKUP($A26,excitation!$A$1:$AC$577,MATCH($B$1,excitation!$A$1:$AC$1,0),0)</f>
        <v>0.2198</v>
      </c>
      <c r="C26">
        <f>VLOOKUP($A26,emission!$A$1:$AC$577,MATCH($B$1,emission!$A$1:$AC$1,0),0)</f>
        <v>0</v>
      </c>
      <c r="E26" s="1">
        <v>520</v>
      </c>
      <c r="F26">
        <f t="shared" ref="F26" si="1197">AVERAGE($B224:$B233)*AVERAGE($C$13:$C$22)</f>
        <v>0</v>
      </c>
      <c r="G26">
        <f t="shared" ref="G26" si="1198">AVERAGE($B224:$B233)*AVERAGE($C$23:$C$32)</f>
        <v>0</v>
      </c>
      <c r="H26">
        <f t="shared" ref="H26" si="1199">AVERAGE($B224:$B233)*AVERAGE($C$33:$C$42)</f>
        <v>0</v>
      </c>
      <c r="I26">
        <f t="shared" ref="I26" si="1200">AVERAGE($B224:$B233)*AVERAGE($C$43:$C$52)</f>
        <v>0</v>
      </c>
      <c r="J26">
        <f t="shared" ref="J26" si="1201">AVERAGE($B224:$B233)*AVERAGE($C$53:$C$62)</f>
        <v>0</v>
      </c>
      <c r="K26">
        <f t="shared" ref="K26" si="1202">AVERAGE($B224:$B233)*AVERAGE($C$63:$C$72)</f>
        <v>0</v>
      </c>
      <c r="L26">
        <f t="shared" ref="L26" si="1203">AVERAGE($B224:$B233)*AVERAGE($C$73:$C$82)</f>
        <v>0</v>
      </c>
      <c r="M26">
        <f t="shared" ref="M26" si="1204">AVERAGE($B224:$B233)*AVERAGE($C$83:$C$92)</f>
        <v>0</v>
      </c>
      <c r="N26">
        <f t="shared" ref="N26" si="1205">AVERAGE($B224:$B233)*AVERAGE($C$93:$C$102)</f>
        <v>0</v>
      </c>
      <c r="O26">
        <f t="shared" ref="O26" si="1206">AVERAGE($B224:$B233)*AVERAGE($C$103:$C$112)</f>
        <v>0</v>
      </c>
      <c r="P26">
        <f t="shared" ref="P26" si="1207">AVERAGE($B224:$B233)*AVERAGE($C$113:$C$122)</f>
        <v>0</v>
      </c>
      <c r="Q26">
        <f t="shared" ref="Q26" si="1208">AVERAGE($B224:$B233)*AVERAGE($C$123:$C$132)</f>
        <v>0</v>
      </c>
      <c r="R26">
        <f t="shared" ref="R26" si="1209">AVERAGE($B224:$B233)*AVERAGE($C$133:$C$142)</f>
        <v>0</v>
      </c>
      <c r="S26">
        <f t="shared" ref="S26" si="1210">AVERAGE($B224:$B233)*AVERAGE($C$143:$C$152)</f>
        <v>0</v>
      </c>
      <c r="T26">
        <f t="shared" ref="T26" si="1211">AVERAGE($B224:$B233)*AVERAGE($C$153:$C$162)</f>
        <v>0</v>
      </c>
      <c r="U26">
        <f t="shared" ref="U26" si="1212">AVERAGE($B224:$B233)*AVERAGE($C$163:$C$172)</f>
        <v>0</v>
      </c>
      <c r="V26">
        <f t="shared" ref="V26" si="1213">AVERAGE($B224:$B233)*AVERAGE($C$173:$C$182)</f>
        <v>3.9471749999999984E-4</v>
      </c>
      <c r="W26">
        <f t="shared" ref="W26" si="1214">AVERAGE($B224:$B233)*AVERAGE($C$183:$C$192)</f>
        <v>2.6915264999999994E-3</v>
      </c>
      <c r="X26">
        <f t="shared" ref="X26" si="1215">AVERAGE($B224:$B233)*AVERAGE($C$193:$C$202)</f>
        <v>1.8490652999999996E-2</v>
      </c>
      <c r="Y26">
        <f t="shared" ref="Y26" si="1216">AVERAGE($B224:$B233)*AVERAGE($C$203:$C$212)</f>
        <v>7.1026807499999983E-2</v>
      </c>
      <c r="Z26">
        <f t="shared" ref="Z26" si="1217">AVERAGE($B224:$B233)*AVERAGE($C$213:$C$222)</f>
        <v>0.13349047949999995</v>
      </c>
      <c r="AA26">
        <f t="shared" ref="AA26" si="1218">AVERAGE($B224:$B233)*AVERAGE($C$223:$C$232)</f>
        <v>0.14244982199999998</v>
      </c>
      <c r="AB26">
        <f t="shared" ref="AB26" si="1219">AVERAGE($B224:$B233)*AVERAGE($C$233:$C$242)</f>
        <v>0.11053579499999998</v>
      </c>
      <c r="AC26">
        <f t="shared" ref="AC26" si="1220">AVERAGE($B224:$B233)*AVERAGE($C$243:$C$252)</f>
        <v>7.7181421499999986E-2</v>
      </c>
      <c r="AD26">
        <f t="shared" ref="AD26" si="1221">AVERAGE($B224:$B233)*AVERAGE($C$253:$C$262)</f>
        <v>5.5428763499999985E-2</v>
      </c>
      <c r="AE26">
        <f t="shared" ref="AE26" si="1222">AVERAGE($B224:$B233)*AVERAGE($C$263:$C$272)</f>
        <v>4.0495036499999991E-2</v>
      </c>
      <c r="AF26">
        <f t="shared" ref="AF26" si="1223">AVERAGE($B224:$B233)*AVERAGE($C$273:$C$282)</f>
        <v>2.8678832999999994E-2</v>
      </c>
      <c r="AG26">
        <f t="shared" ref="AG26" si="1224">AVERAGE($B224:$B233)*AVERAGE($C$283:$C$292)</f>
        <v>1.9219018499999994E-2</v>
      </c>
      <c r="AH26">
        <f t="shared" ref="AH26" si="1225">AVERAGE($B224:$B233)*AVERAGE($C$293:$C$302)</f>
        <v>1.2858853499999996E-2</v>
      </c>
      <c r="AI26">
        <f t="shared" ref="AI26" si="1226">AVERAGE($B224:$B233)*AVERAGE($C$303:$C$312)</f>
        <v>8.7969869999999992E-3</v>
      </c>
      <c r="AJ26">
        <f t="shared" ref="AJ26" si="1227">AVERAGE($B224:$B233)*AVERAGE($C$313:$C$322)</f>
        <v>6.1709984999999993E-3</v>
      </c>
      <c r="AK26">
        <f t="shared" ref="AK26" si="1228">AVERAGE($B224:$B233)*AVERAGE($C$323:$C$332)</f>
        <v>4.2733754999999991E-3</v>
      </c>
      <c r="AL26">
        <f t="shared" ref="AL26" si="1229">AVERAGE($B224:$B233)*AVERAGE($C$333:$C$342)</f>
        <v>2.9104829999999993E-3</v>
      </c>
      <c r="AM26">
        <f t="shared" ref="AM26" si="1230">AVERAGE($B224:$B233)*AVERAGE($C$343:$C$352)</f>
        <v>2.0644469999999996E-3</v>
      </c>
      <c r="AN26">
        <f t="shared" ref="AN26" si="1231">AVERAGE($B224:$B233)*AVERAGE($C$353:$C$362)</f>
        <v>1.4775839999999997E-3</v>
      </c>
      <c r="AO26">
        <f t="shared" ref="AO26" si="1232">AVERAGE($B224:$B233)*AVERAGE($C$363:$C$372)</f>
        <v>1.0709504999999997E-3</v>
      </c>
      <c r="AP26">
        <f t="shared" ref="AP26" si="1233">AVERAGE($B224:$B233)*AVERAGE($C$373:$C$382)</f>
        <v>5.8686299999999986E-4</v>
      </c>
      <c r="AQ26">
        <f t="shared" ref="AQ26" si="1234">AVERAGE($B224:$B233)*AVERAGE($C$383:$C$392)</f>
        <v>0</v>
      </c>
      <c r="AR26">
        <f t="shared" ref="AR26" si="1235">AVERAGE($B224:$B233)*AVERAGE($C$393:$C$402)</f>
        <v>0</v>
      </c>
      <c r="AS26">
        <f t="shared" ref="AS26" si="1236">AVERAGE($B224:$B233)*AVERAGE($C$403:$C$412)</f>
        <v>0</v>
      </c>
      <c r="AT26">
        <f t="shared" ref="AT26" si="1237">AVERAGE($B224:$B233)*AVERAGE($C$413:$C$422)</f>
        <v>0</v>
      </c>
      <c r="AU26">
        <f t="shared" ref="AU26" si="1238">AVERAGE($B224:$B233)*AVERAGE($C$423:$C$432)</f>
        <v>0</v>
      </c>
      <c r="AV26">
        <f t="shared" ref="AV26" si="1239">AVERAGE($B224:$B233)*AVERAGE($C$433:$C$442)</f>
        <v>0</v>
      </c>
      <c r="AW26">
        <f t="shared" ref="AW26" si="1240">AVERAGE($B224:$B233)*AVERAGE($C$443:$C$452)</f>
        <v>0</v>
      </c>
      <c r="AX26">
        <f t="shared" ref="AX26" si="1241">AVERAGE($B224:$B233)*AVERAGE($C$453:$C$462)</f>
        <v>0</v>
      </c>
      <c r="AY26">
        <f t="shared" ref="AY26" si="1242">AVERAGE($B224:$B233)*AVERAGE($C$463:$C$472)</f>
        <v>0</v>
      </c>
      <c r="AZ26">
        <f t="shared" ref="AZ26" si="1243">AVERAGE($B224:$B233)*AVERAGE($C$473:$C$482)</f>
        <v>0</v>
      </c>
      <c r="BA26">
        <f t="shared" ref="BA26" si="1244">AVERAGE($B224:$B233)*AVERAGE($C$483:$C$492)</f>
        <v>0</v>
      </c>
      <c r="BB26">
        <f t="shared" ref="BB26" si="1245">AVERAGE($B224:$B233)*AVERAGE($C$493:$C$502)</f>
        <v>0</v>
      </c>
      <c r="BC26">
        <f t="shared" ref="BC26" si="1246">AVERAGE($B224:$B233)*AVERAGE($C$503:$C$512)</f>
        <v>0</v>
      </c>
      <c r="BD26">
        <f t="shared" ref="BD26" si="1247">AVERAGE($B224:$B233)*AVERAGE($C$513:$C$522)</f>
        <v>0</v>
      </c>
      <c r="BE26">
        <f t="shared" ref="BE26" si="1248">AVERAGE($B224:$B233)*AVERAGE($C$523:$C$532)</f>
        <v>0</v>
      </c>
      <c r="BF26">
        <f t="shared" ref="BF26" si="1249">AVERAGE($B224:$B233)*AVERAGE($C$533:$C$542)</f>
        <v>0</v>
      </c>
      <c r="BG26">
        <f t="shared" ref="BG26" si="1250">AVERAGE($B224:$B233)*AVERAGE($C$543:$C$552)</f>
        <v>0</v>
      </c>
      <c r="BH26">
        <f t="shared" ref="BH26" si="1251">AVERAGE($B224:$B233)*AVERAGE($C$553:$C$562)</f>
        <v>0</v>
      </c>
      <c r="BI26">
        <f t="shared" ref="BI26" si="1252">AVERAGE($B224:$B233)*AVERAGE($C$563:$C$572)</f>
        <v>0</v>
      </c>
      <c r="BJ26">
        <f t="shared" ref="BJ26" si="1253">AVERAGE($B224:$B233)*AVERAGE($C$573:$C$582)</f>
        <v>0</v>
      </c>
    </row>
    <row r="27" spans="1:62" x14ac:dyDescent="0.25">
      <c r="A27" s="1">
        <v>323</v>
      </c>
      <c r="B27">
        <f>VLOOKUP($A27,excitation!$A$1:$AC$577,MATCH($B$1,excitation!$A$1:$AC$1,0),0)</f>
        <v>0.20979999999999999</v>
      </c>
      <c r="C27">
        <f>VLOOKUP($A27,emission!$A$1:$AC$577,MATCH($B$1,emission!$A$1:$AC$1,0),0)</f>
        <v>0</v>
      </c>
      <c r="E27" s="1">
        <v>530</v>
      </c>
      <c r="F27">
        <f t="shared" ref="F27" si="1254">AVERAGE($B234:$B243)*AVERAGE($C$13:$C$22)</f>
        <v>0</v>
      </c>
      <c r="G27">
        <f t="shared" ref="G27" si="1255">AVERAGE($B234:$B243)*AVERAGE($C$23:$C$32)</f>
        <v>0</v>
      </c>
      <c r="H27">
        <f t="shared" ref="H27" si="1256">AVERAGE($B234:$B243)*AVERAGE($C$33:$C$42)</f>
        <v>0</v>
      </c>
      <c r="I27">
        <f t="shared" ref="I27" si="1257">AVERAGE($B234:$B243)*AVERAGE($C$43:$C$52)</f>
        <v>0</v>
      </c>
      <c r="J27">
        <f t="shared" ref="J27" si="1258">AVERAGE($B234:$B243)*AVERAGE($C$53:$C$62)</f>
        <v>0</v>
      </c>
      <c r="K27">
        <f t="shared" ref="K27" si="1259">AVERAGE($B234:$B243)*AVERAGE($C$63:$C$72)</f>
        <v>0</v>
      </c>
      <c r="L27">
        <f t="shared" ref="L27" si="1260">AVERAGE($B234:$B243)*AVERAGE($C$73:$C$82)</f>
        <v>0</v>
      </c>
      <c r="M27">
        <f t="shared" ref="M27" si="1261">AVERAGE($B234:$B243)*AVERAGE($C$83:$C$92)</f>
        <v>0</v>
      </c>
      <c r="N27">
        <f t="shared" ref="N27" si="1262">AVERAGE($B234:$B243)*AVERAGE($C$93:$C$102)</f>
        <v>0</v>
      </c>
      <c r="O27">
        <f t="shared" ref="O27" si="1263">AVERAGE($B234:$B243)*AVERAGE($C$103:$C$112)</f>
        <v>0</v>
      </c>
      <c r="P27">
        <f t="shared" ref="P27" si="1264">AVERAGE($B234:$B243)*AVERAGE($C$113:$C$122)</f>
        <v>0</v>
      </c>
      <c r="Q27">
        <f t="shared" ref="Q27" si="1265">AVERAGE($B234:$B243)*AVERAGE($C$123:$C$132)</f>
        <v>0</v>
      </c>
      <c r="R27">
        <f t="shared" ref="R27" si="1266">AVERAGE($B234:$B243)*AVERAGE($C$133:$C$142)</f>
        <v>0</v>
      </c>
      <c r="S27">
        <f t="shared" ref="S27" si="1267">AVERAGE($B234:$B243)*AVERAGE($C$143:$C$152)</f>
        <v>0</v>
      </c>
      <c r="T27">
        <f t="shared" ref="T27" si="1268">AVERAGE($B234:$B243)*AVERAGE($C$153:$C$162)</f>
        <v>0</v>
      </c>
      <c r="U27">
        <f t="shared" ref="U27" si="1269">AVERAGE($B234:$B243)*AVERAGE($C$163:$C$172)</f>
        <v>0</v>
      </c>
      <c r="V27">
        <f t="shared" ref="V27" si="1270">AVERAGE($B234:$B243)*AVERAGE($C$173:$C$182)</f>
        <v>1.0027599999999999E-4</v>
      </c>
      <c r="W27">
        <f t="shared" ref="W27" si="1271">AVERAGE($B234:$B243)*AVERAGE($C$183:$C$192)</f>
        <v>6.8376879999999991E-4</v>
      </c>
      <c r="X27">
        <f t="shared" ref="X27" si="1272">AVERAGE($B234:$B243)*AVERAGE($C$193:$C$202)</f>
        <v>4.6974575999999997E-3</v>
      </c>
      <c r="Y27">
        <f t="shared" ref="Y27" si="1273">AVERAGE($B234:$B243)*AVERAGE($C$203:$C$212)</f>
        <v>1.8044003999999995E-2</v>
      </c>
      <c r="Z27">
        <f t="shared" ref="Z27" si="1274">AVERAGE($B234:$B243)*AVERAGE($C$213:$C$222)</f>
        <v>3.39125864E-2</v>
      </c>
      <c r="AA27">
        <f t="shared" ref="AA27" si="1275">AVERAGE($B234:$B243)*AVERAGE($C$223:$C$232)</f>
        <v>3.6188662400000002E-2</v>
      </c>
      <c r="AB27">
        <f t="shared" ref="AB27" si="1276">AVERAGE($B234:$B243)*AVERAGE($C$233:$C$242)</f>
        <v>2.8081063999999999E-2</v>
      </c>
      <c r="AC27">
        <f t="shared" ref="AC27" si="1277">AVERAGE($B234:$B243)*AVERAGE($C$243:$C$252)</f>
        <v>1.9607552800000001E-2</v>
      </c>
      <c r="AD27">
        <f t="shared" ref="AD27" si="1278">AVERAGE($B234:$B243)*AVERAGE($C$253:$C$262)</f>
        <v>1.4081399199999999E-2</v>
      </c>
      <c r="AE27">
        <f t="shared" ref="AE27" si="1279">AVERAGE($B234:$B243)*AVERAGE($C$263:$C$272)</f>
        <v>1.02875608E-2</v>
      </c>
      <c r="AF27">
        <f t="shared" ref="AF27" si="1280">AVERAGE($B234:$B243)*AVERAGE($C$273:$C$282)</f>
        <v>7.2857135999999994E-3</v>
      </c>
      <c r="AG27">
        <f t="shared" ref="AG27" si="1281">AVERAGE($B234:$B243)*AVERAGE($C$283:$C$292)</f>
        <v>4.8824951999999989E-3</v>
      </c>
      <c r="AH27">
        <f t="shared" ref="AH27" si="1282">AVERAGE($B234:$B243)*AVERAGE($C$293:$C$302)</f>
        <v>3.2667271999999997E-3</v>
      </c>
      <c r="AI27">
        <f t="shared" ref="AI27" si="1283">AVERAGE($B234:$B243)*AVERAGE($C$303:$C$312)</f>
        <v>2.2348303999999999E-3</v>
      </c>
      <c r="AJ27">
        <f t="shared" ref="AJ27" si="1284">AVERAGE($B234:$B243)*AVERAGE($C$313:$C$322)</f>
        <v>1.5677111999999999E-3</v>
      </c>
      <c r="AK27">
        <f t="shared" ref="AK27" si="1285">AVERAGE($B234:$B243)*AVERAGE($C$323:$C$332)</f>
        <v>1.0856296000000001E-3</v>
      </c>
      <c r="AL27">
        <f t="shared" ref="AL27" si="1286">AVERAGE($B234:$B243)*AVERAGE($C$333:$C$342)</f>
        <v>7.3939359999999996E-4</v>
      </c>
      <c r="AM27">
        <f t="shared" ref="AM27" si="1287">AVERAGE($B234:$B243)*AVERAGE($C$343:$C$352)</f>
        <v>5.2446239999999998E-4</v>
      </c>
      <c r="AN27">
        <f t="shared" ref="AN27" si="1288">AVERAGE($B234:$B243)*AVERAGE($C$353:$C$362)</f>
        <v>3.7537280000000001E-4</v>
      </c>
      <c r="AO27">
        <f t="shared" ref="AO27" si="1289">AVERAGE($B234:$B243)*AVERAGE($C$363:$C$372)</f>
        <v>2.7206959999999999E-4</v>
      </c>
      <c r="AP27">
        <f t="shared" ref="AP27" si="1290">AVERAGE($B234:$B243)*AVERAGE($C$373:$C$382)</f>
        <v>1.490896E-4</v>
      </c>
      <c r="AQ27">
        <f t="shared" ref="AQ27" si="1291">AVERAGE($B234:$B243)*AVERAGE($C$383:$C$392)</f>
        <v>0</v>
      </c>
      <c r="AR27">
        <f t="shared" ref="AR27" si="1292">AVERAGE($B234:$B243)*AVERAGE($C$393:$C$402)</f>
        <v>0</v>
      </c>
      <c r="AS27">
        <f t="shared" ref="AS27" si="1293">AVERAGE($B234:$B243)*AVERAGE($C$403:$C$412)</f>
        <v>0</v>
      </c>
      <c r="AT27">
        <f t="shared" ref="AT27" si="1294">AVERAGE($B234:$B243)*AVERAGE($C$413:$C$422)</f>
        <v>0</v>
      </c>
      <c r="AU27">
        <f t="shared" ref="AU27" si="1295">AVERAGE($B234:$B243)*AVERAGE($C$423:$C$432)</f>
        <v>0</v>
      </c>
      <c r="AV27">
        <f t="shared" ref="AV27" si="1296">AVERAGE($B234:$B243)*AVERAGE($C$433:$C$442)</f>
        <v>0</v>
      </c>
      <c r="AW27">
        <f t="shared" ref="AW27" si="1297">AVERAGE($B234:$B243)*AVERAGE($C$443:$C$452)</f>
        <v>0</v>
      </c>
      <c r="AX27">
        <f t="shared" ref="AX27" si="1298">AVERAGE($B234:$B243)*AVERAGE($C$453:$C$462)</f>
        <v>0</v>
      </c>
      <c r="AY27">
        <f t="shared" ref="AY27" si="1299">AVERAGE($B234:$B243)*AVERAGE($C$463:$C$472)</f>
        <v>0</v>
      </c>
      <c r="AZ27">
        <f t="shared" ref="AZ27" si="1300">AVERAGE($B234:$B243)*AVERAGE($C$473:$C$482)</f>
        <v>0</v>
      </c>
      <c r="BA27">
        <f t="shared" ref="BA27" si="1301">AVERAGE($B234:$B243)*AVERAGE($C$483:$C$492)</f>
        <v>0</v>
      </c>
      <c r="BB27">
        <f t="shared" ref="BB27" si="1302">AVERAGE($B234:$B243)*AVERAGE($C$493:$C$502)</f>
        <v>0</v>
      </c>
      <c r="BC27">
        <f t="shared" ref="BC27" si="1303">AVERAGE($B234:$B243)*AVERAGE($C$503:$C$512)</f>
        <v>0</v>
      </c>
      <c r="BD27">
        <f t="shared" ref="BD27" si="1304">AVERAGE($B234:$B243)*AVERAGE($C$513:$C$522)</f>
        <v>0</v>
      </c>
      <c r="BE27">
        <f t="shared" ref="BE27" si="1305">AVERAGE($B234:$B243)*AVERAGE($C$523:$C$532)</f>
        <v>0</v>
      </c>
      <c r="BF27">
        <f t="shared" ref="BF27" si="1306">AVERAGE($B234:$B243)*AVERAGE($C$533:$C$542)</f>
        <v>0</v>
      </c>
      <c r="BG27">
        <f t="shared" ref="BG27" si="1307">AVERAGE($B234:$B243)*AVERAGE($C$543:$C$552)</f>
        <v>0</v>
      </c>
      <c r="BH27">
        <f t="shared" ref="BH27" si="1308">AVERAGE($B234:$B243)*AVERAGE($C$553:$C$562)</f>
        <v>0</v>
      </c>
      <c r="BI27">
        <f t="shared" ref="BI27" si="1309">AVERAGE($B234:$B243)*AVERAGE($C$563:$C$572)</f>
        <v>0</v>
      </c>
      <c r="BJ27">
        <f t="shared" ref="BJ27" si="1310">AVERAGE($B234:$B243)*AVERAGE($C$573:$C$582)</f>
        <v>0</v>
      </c>
    </row>
    <row r="28" spans="1:62" x14ac:dyDescent="0.25">
      <c r="A28" s="1">
        <v>324</v>
      </c>
      <c r="B28">
        <f>VLOOKUP($A28,excitation!$A$1:$AC$577,MATCH($B$1,excitation!$A$1:$AC$1,0),0)</f>
        <v>0.19919999999999999</v>
      </c>
      <c r="C28">
        <f>VLOOKUP($A28,emission!$A$1:$AC$577,MATCH($B$1,emission!$A$1:$AC$1,0),0)</f>
        <v>0</v>
      </c>
      <c r="E28" s="1">
        <v>540</v>
      </c>
      <c r="F28">
        <f t="shared" ref="F28" si="1311">AVERAGE($B244:$B253)*AVERAGE($C$13:$C$22)</f>
        <v>0</v>
      </c>
      <c r="G28">
        <f t="shared" ref="G28" si="1312">AVERAGE($B244:$B253)*AVERAGE($C$23:$C$32)</f>
        <v>0</v>
      </c>
      <c r="H28">
        <f t="shared" ref="H28" si="1313">AVERAGE($B244:$B253)*AVERAGE($C$33:$C$42)</f>
        <v>0</v>
      </c>
      <c r="I28">
        <f t="shared" ref="I28" si="1314">AVERAGE($B244:$B253)*AVERAGE($C$43:$C$52)</f>
        <v>0</v>
      </c>
      <c r="J28">
        <f t="shared" ref="J28" si="1315">AVERAGE($B244:$B253)*AVERAGE($C$53:$C$62)</f>
        <v>0</v>
      </c>
      <c r="K28">
        <f t="shared" ref="K28" si="1316">AVERAGE($B244:$B253)*AVERAGE($C$63:$C$72)</f>
        <v>0</v>
      </c>
      <c r="L28">
        <f t="shared" ref="L28" si="1317">AVERAGE($B244:$B253)*AVERAGE($C$73:$C$82)</f>
        <v>0</v>
      </c>
      <c r="M28">
        <f t="shared" ref="M28" si="1318">AVERAGE($B244:$B253)*AVERAGE($C$83:$C$92)</f>
        <v>0</v>
      </c>
      <c r="N28">
        <f t="shared" ref="N28" si="1319">AVERAGE($B244:$B253)*AVERAGE($C$93:$C$102)</f>
        <v>0</v>
      </c>
      <c r="O28">
        <f t="shared" ref="O28" si="1320">AVERAGE($B244:$B253)*AVERAGE($C$103:$C$112)</f>
        <v>0</v>
      </c>
      <c r="P28">
        <f t="shared" ref="P28" si="1321">AVERAGE($B244:$B253)*AVERAGE($C$113:$C$122)</f>
        <v>0</v>
      </c>
      <c r="Q28">
        <f t="shared" ref="Q28" si="1322">AVERAGE($B244:$B253)*AVERAGE($C$123:$C$132)</f>
        <v>0</v>
      </c>
      <c r="R28">
        <f t="shared" ref="R28" si="1323">AVERAGE($B244:$B253)*AVERAGE($C$133:$C$142)</f>
        <v>0</v>
      </c>
      <c r="S28">
        <f t="shared" ref="S28" si="1324">AVERAGE($B244:$B253)*AVERAGE($C$143:$C$152)</f>
        <v>0</v>
      </c>
      <c r="T28">
        <f t="shared" ref="T28" si="1325">AVERAGE($B244:$B253)*AVERAGE($C$153:$C$162)</f>
        <v>0</v>
      </c>
      <c r="U28">
        <f t="shared" ref="U28" si="1326">AVERAGE($B244:$B253)*AVERAGE($C$163:$C$172)</f>
        <v>0</v>
      </c>
      <c r="V28">
        <f t="shared" ref="V28" si="1327">AVERAGE($B244:$B253)*AVERAGE($C$173:$C$182)</f>
        <v>3.5695499999999997E-5</v>
      </c>
      <c r="W28">
        <f t="shared" ref="W28" si="1328">AVERAGE($B244:$B253)*AVERAGE($C$183:$C$192)</f>
        <v>2.4340290000000002E-4</v>
      </c>
      <c r="X28">
        <f t="shared" ref="X28" si="1329">AVERAGE($B244:$B253)*AVERAGE($C$193:$C$202)</f>
        <v>1.6721658E-3</v>
      </c>
      <c r="Y28">
        <f t="shared" ref="Y28" si="1330">AVERAGE($B244:$B253)*AVERAGE($C$203:$C$212)</f>
        <v>6.4231695E-3</v>
      </c>
      <c r="Z28">
        <f t="shared" ref="Z28" si="1331">AVERAGE($B244:$B253)*AVERAGE($C$213:$C$222)</f>
        <v>1.20719487E-2</v>
      </c>
      <c r="AA28">
        <f t="shared" ref="AA28" si="1332">AVERAGE($B244:$B253)*AVERAGE($C$223:$C$232)</f>
        <v>1.2882169200000002E-2</v>
      </c>
      <c r="AB28">
        <f t="shared" ref="AB28" si="1333">AVERAGE($B244:$B253)*AVERAGE($C$233:$C$242)</f>
        <v>9.9960870000000007E-3</v>
      </c>
      <c r="AC28">
        <f t="shared" ref="AC28" si="1334">AVERAGE($B244:$B253)*AVERAGE($C$243:$C$252)</f>
        <v>6.9797499000000011E-3</v>
      </c>
      <c r="AD28">
        <f t="shared" ref="AD28" si="1335">AVERAGE($B244:$B253)*AVERAGE($C$253:$C$262)</f>
        <v>5.0125910999999999E-3</v>
      </c>
      <c r="AE28">
        <f t="shared" ref="AE28" si="1336">AVERAGE($B244:$B253)*AVERAGE($C$263:$C$272)</f>
        <v>3.6620889000000003E-3</v>
      </c>
      <c r="AF28">
        <f t="shared" ref="AF28" si="1337">AVERAGE($B244:$B253)*AVERAGE($C$273:$C$282)</f>
        <v>2.5935138000000003E-3</v>
      </c>
      <c r="AG28">
        <f t="shared" ref="AG28" si="1338">AVERAGE($B244:$B253)*AVERAGE($C$283:$C$292)</f>
        <v>1.7380340999999999E-3</v>
      </c>
      <c r="AH28">
        <f t="shared" ref="AH28" si="1339">AVERAGE($B244:$B253)*AVERAGE($C$293:$C$302)</f>
        <v>1.1628650999999999E-3</v>
      </c>
      <c r="AI28">
        <f t="shared" ref="AI28" si="1340">AVERAGE($B244:$B253)*AVERAGE($C$303:$C$312)</f>
        <v>7.9553820000000011E-4</v>
      </c>
      <c r="AJ28">
        <f t="shared" ref="AJ28" si="1341">AVERAGE($B244:$B253)*AVERAGE($C$313:$C$322)</f>
        <v>5.5806210000000005E-4</v>
      </c>
      <c r="AK28">
        <f t="shared" ref="AK28" si="1342">AVERAGE($B244:$B253)*AVERAGE($C$323:$C$332)</f>
        <v>3.8645430000000004E-4</v>
      </c>
      <c r="AL28">
        <f t="shared" ref="AL28" si="1343">AVERAGE($B244:$B253)*AVERAGE($C$333:$C$342)</f>
        <v>2.632038E-4</v>
      </c>
      <c r="AM28">
        <f t="shared" ref="AM28" si="1344">AVERAGE($B244:$B253)*AVERAGE($C$343:$C$352)</f>
        <v>1.8669420000000001E-4</v>
      </c>
      <c r="AN28">
        <f t="shared" ref="AN28" si="1345">AVERAGE($B244:$B253)*AVERAGE($C$353:$C$362)</f>
        <v>1.3362240000000002E-4</v>
      </c>
      <c r="AO28">
        <f t="shared" ref="AO28" si="1346">AVERAGE($B244:$B253)*AVERAGE($C$363:$C$372)</f>
        <v>9.6849300000000015E-5</v>
      </c>
      <c r="AP28">
        <f t="shared" ref="AP28" si="1347">AVERAGE($B244:$B253)*AVERAGE($C$373:$C$382)</f>
        <v>5.3071800000000002E-5</v>
      </c>
      <c r="AQ28">
        <f t="shared" ref="AQ28" si="1348">AVERAGE($B244:$B253)*AVERAGE($C$383:$C$392)</f>
        <v>0</v>
      </c>
      <c r="AR28">
        <f t="shared" ref="AR28" si="1349">AVERAGE($B244:$B253)*AVERAGE($C$393:$C$402)</f>
        <v>0</v>
      </c>
      <c r="AS28">
        <f t="shared" ref="AS28" si="1350">AVERAGE($B244:$B253)*AVERAGE($C$403:$C$412)</f>
        <v>0</v>
      </c>
      <c r="AT28">
        <f t="shared" ref="AT28" si="1351">AVERAGE($B244:$B253)*AVERAGE($C$413:$C$422)</f>
        <v>0</v>
      </c>
      <c r="AU28">
        <f t="shared" ref="AU28" si="1352">AVERAGE($B244:$B253)*AVERAGE($C$423:$C$432)</f>
        <v>0</v>
      </c>
      <c r="AV28">
        <f t="shared" ref="AV28" si="1353">AVERAGE($B244:$B253)*AVERAGE($C$433:$C$442)</f>
        <v>0</v>
      </c>
      <c r="AW28">
        <f t="shared" ref="AW28" si="1354">AVERAGE($B244:$B253)*AVERAGE($C$443:$C$452)</f>
        <v>0</v>
      </c>
      <c r="AX28">
        <f t="shared" ref="AX28" si="1355">AVERAGE($B244:$B253)*AVERAGE($C$453:$C$462)</f>
        <v>0</v>
      </c>
      <c r="AY28">
        <f t="shared" ref="AY28" si="1356">AVERAGE($B244:$B253)*AVERAGE($C$463:$C$472)</f>
        <v>0</v>
      </c>
      <c r="AZ28">
        <f t="shared" ref="AZ28" si="1357">AVERAGE($B244:$B253)*AVERAGE($C$473:$C$482)</f>
        <v>0</v>
      </c>
      <c r="BA28">
        <f t="shared" ref="BA28" si="1358">AVERAGE($B244:$B253)*AVERAGE($C$483:$C$492)</f>
        <v>0</v>
      </c>
      <c r="BB28">
        <f t="shared" ref="BB28" si="1359">AVERAGE($B244:$B253)*AVERAGE($C$493:$C$502)</f>
        <v>0</v>
      </c>
      <c r="BC28">
        <f t="shared" ref="BC28" si="1360">AVERAGE($B244:$B253)*AVERAGE($C$503:$C$512)</f>
        <v>0</v>
      </c>
      <c r="BD28">
        <f t="shared" ref="BD28" si="1361">AVERAGE($B244:$B253)*AVERAGE($C$513:$C$522)</f>
        <v>0</v>
      </c>
      <c r="BE28">
        <f t="shared" ref="BE28" si="1362">AVERAGE($B244:$B253)*AVERAGE($C$523:$C$532)</f>
        <v>0</v>
      </c>
      <c r="BF28">
        <f t="shared" ref="BF28" si="1363">AVERAGE($B244:$B253)*AVERAGE($C$533:$C$542)</f>
        <v>0</v>
      </c>
      <c r="BG28">
        <f t="shared" ref="BG28" si="1364">AVERAGE($B244:$B253)*AVERAGE($C$543:$C$552)</f>
        <v>0</v>
      </c>
      <c r="BH28">
        <f t="shared" ref="BH28" si="1365">AVERAGE($B244:$B253)*AVERAGE($C$553:$C$562)</f>
        <v>0</v>
      </c>
      <c r="BI28">
        <f t="shared" ref="BI28" si="1366">AVERAGE($B244:$B253)*AVERAGE($C$563:$C$572)</f>
        <v>0</v>
      </c>
      <c r="BJ28">
        <f t="shared" ref="BJ28" si="1367">AVERAGE($B244:$B253)*AVERAGE($C$573:$C$582)</f>
        <v>0</v>
      </c>
    </row>
    <row r="29" spans="1:62" x14ac:dyDescent="0.25">
      <c r="A29" s="1">
        <v>325</v>
      </c>
      <c r="B29">
        <f>VLOOKUP($A29,excitation!$A$1:$AC$577,MATCH($B$1,excitation!$A$1:$AC$1,0),0)</f>
        <v>0.18640000000000001</v>
      </c>
      <c r="C29">
        <f>VLOOKUP($A29,emission!$A$1:$AC$577,MATCH($B$1,emission!$A$1:$AC$1,0),0)</f>
        <v>0</v>
      </c>
      <c r="E29" s="1">
        <v>550</v>
      </c>
      <c r="F29">
        <f t="shared" ref="F29" si="1368">AVERAGE($B254:$B263)*AVERAGE($C$13:$C$22)</f>
        <v>0</v>
      </c>
      <c r="G29">
        <f t="shared" ref="G29" si="1369">AVERAGE($B254:$B263)*AVERAGE($C$23:$C$32)</f>
        <v>0</v>
      </c>
      <c r="H29">
        <f t="shared" ref="H29" si="1370">AVERAGE($B254:$B263)*AVERAGE($C$33:$C$42)</f>
        <v>0</v>
      </c>
      <c r="I29">
        <f t="shared" ref="I29" si="1371">AVERAGE($B254:$B263)*AVERAGE($C$43:$C$52)</f>
        <v>0</v>
      </c>
      <c r="J29">
        <f t="shared" ref="J29" si="1372">AVERAGE($B254:$B263)*AVERAGE($C$53:$C$62)</f>
        <v>0</v>
      </c>
      <c r="K29">
        <f t="shared" ref="K29" si="1373">AVERAGE($B254:$B263)*AVERAGE($C$63:$C$72)</f>
        <v>0</v>
      </c>
      <c r="L29">
        <f t="shared" ref="L29" si="1374">AVERAGE($B254:$B263)*AVERAGE($C$73:$C$82)</f>
        <v>0</v>
      </c>
      <c r="M29">
        <f t="shared" ref="M29" si="1375">AVERAGE($B254:$B263)*AVERAGE($C$83:$C$92)</f>
        <v>0</v>
      </c>
      <c r="N29">
        <f t="shared" ref="N29" si="1376">AVERAGE($B254:$B263)*AVERAGE($C$93:$C$102)</f>
        <v>0</v>
      </c>
      <c r="O29">
        <f t="shared" ref="O29" si="1377">AVERAGE($B254:$B263)*AVERAGE($C$103:$C$112)</f>
        <v>0</v>
      </c>
      <c r="P29">
        <f t="shared" ref="P29" si="1378">AVERAGE($B254:$B263)*AVERAGE($C$113:$C$122)</f>
        <v>0</v>
      </c>
      <c r="Q29">
        <f t="shared" ref="Q29" si="1379">AVERAGE($B254:$B263)*AVERAGE($C$123:$C$132)</f>
        <v>0</v>
      </c>
      <c r="R29">
        <f t="shared" ref="R29" si="1380">AVERAGE($B254:$B263)*AVERAGE($C$133:$C$142)</f>
        <v>0</v>
      </c>
      <c r="S29">
        <f t="shared" ref="S29" si="1381">AVERAGE($B254:$B263)*AVERAGE($C$143:$C$152)</f>
        <v>0</v>
      </c>
      <c r="T29">
        <f t="shared" ref="T29" si="1382">AVERAGE($B254:$B263)*AVERAGE($C$153:$C$162)</f>
        <v>0</v>
      </c>
      <c r="U29">
        <f t="shared" ref="U29" si="1383">AVERAGE($B254:$B263)*AVERAGE($C$163:$C$172)</f>
        <v>0</v>
      </c>
      <c r="V29">
        <f t="shared" ref="V29" si="1384">AVERAGE($B254:$B263)*AVERAGE($C$173:$C$182)</f>
        <v>2.5704999999999998E-6</v>
      </c>
      <c r="W29">
        <f t="shared" ref="W29" si="1385">AVERAGE($B254:$B263)*AVERAGE($C$183:$C$192)</f>
        <v>1.7527899999999999E-5</v>
      </c>
      <c r="X29">
        <f t="shared" ref="X29" si="1386">AVERAGE($B254:$B263)*AVERAGE($C$193:$C$202)</f>
        <v>1.2041580000000001E-4</v>
      </c>
      <c r="Y29">
        <f t="shared" ref="Y29" si="1387">AVERAGE($B254:$B263)*AVERAGE($C$203:$C$212)</f>
        <v>4.6254449999999996E-4</v>
      </c>
      <c r="Z29">
        <f t="shared" ref="Z29" si="1388">AVERAGE($B254:$B263)*AVERAGE($C$213:$C$222)</f>
        <v>8.6932369999999999E-4</v>
      </c>
      <c r="AA29">
        <f t="shared" ref="AA29" si="1389">AVERAGE($B254:$B263)*AVERAGE($C$223:$C$232)</f>
        <v>9.2766920000000017E-4</v>
      </c>
      <c r="AB29">
        <f t="shared" ref="AB29" si="1390">AVERAGE($B254:$B263)*AVERAGE($C$233:$C$242)</f>
        <v>7.1983699999999997E-4</v>
      </c>
      <c r="AC29">
        <f t="shared" ref="AC29" si="1391">AVERAGE($B254:$B263)*AVERAGE($C$243:$C$252)</f>
        <v>5.026249E-4</v>
      </c>
      <c r="AD29">
        <f t="shared" ref="AD29" si="1392">AVERAGE($B254:$B263)*AVERAGE($C$253:$C$262)</f>
        <v>3.6096609999999998E-4</v>
      </c>
      <c r="AE29">
        <f t="shared" ref="AE29" si="1393">AVERAGE($B254:$B263)*AVERAGE($C$263:$C$272)</f>
        <v>2.6371390000000004E-4</v>
      </c>
      <c r="AF29">
        <f t="shared" ref="AF29" si="1394">AVERAGE($B254:$B263)*AVERAGE($C$273:$C$282)</f>
        <v>1.867638E-4</v>
      </c>
      <c r="AG29">
        <f t="shared" ref="AG29" si="1395">AVERAGE($B254:$B263)*AVERAGE($C$283:$C$292)</f>
        <v>1.2515909999999999E-4</v>
      </c>
      <c r="AH29">
        <f t="shared" ref="AH29" si="1396">AVERAGE($B254:$B263)*AVERAGE($C$293:$C$302)</f>
        <v>8.3740100000000001E-5</v>
      </c>
      <c r="AI29">
        <f t="shared" ref="AI29" si="1397">AVERAGE($B254:$B263)*AVERAGE($C$303:$C$312)</f>
        <v>5.7288200000000005E-5</v>
      </c>
      <c r="AJ29">
        <f t="shared" ref="AJ29" si="1398">AVERAGE($B254:$B263)*AVERAGE($C$313:$C$322)</f>
        <v>4.0187100000000007E-5</v>
      </c>
      <c r="AK29">
        <f t="shared" ref="AK29" si="1399">AVERAGE($B254:$B263)*AVERAGE($C$323:$C$332)</f>
        <v>2.7829300000000001E-5</v>
      </c>
      <c r="AL29">
        <f t="shared" ref="AL29" si="1400">AVERAGE($B254:$B263)*AVERAGE($C$333:$C$342)</f>
        <v>1.8953799999999998E-5</v>
      </c>
      <c r="AM29">
        <f t="shared" ref="AM29" si="1401">AVERAGE($B254:$B263)*AVERAGE($C$343:$C$352)</f>
        <v>1.3444200000000001E-5</v>
      </c>
      <c r="AN29">
        <f t="shared" ref="AN29" si="1402">AVERAGE($B254:$B263)*AVERAGE($C$353:$C$362)</f>
        <v>9.6224000000000012E-6</v>
      </c>
      <c r="AO29">
        <f t="shared" ref="AO29" si="1403">AVERAGE($B254:$B263)*AVERAGE($C$363:$C$372)</f>
        <v>6.9743000000000003E-6</v>
      </c>
      <c r="AP29">
        <f t="shared" ref="AP29" si="1404">AVERAGE($B254:$B263)*AVERAGE($C$373:$C$382)</f>
        <v>3.8218000000000004E-6</v>
      </c>
      <c r="AQ29">
        <f t="shared" ref="AQ29" si="1405">AVERAGE($B254:$B263)*AVERAGE($C$383:$C$392)</f>
        <v>0</v>
      </c>
      <c r="AR29">
        <f t="shared" ref="AR29" si="1406">AVERAGE($B254:$B263)*AVERAGE($C$393:$C$402)</f>
        <v>0</v>
      </c>
      <c r="AS29">
        <f t="shared" ref="AS29" si="1407">AVERAGE($B254:$B263)*AVERAGE($C$403:$C$412)</f>
        <v>0</v>
      </c>
      <c r="AT29">
        <f t="shared" ref="AT29" si="1408">AVERAGE($B254:$B263)*AVERAGE($C$413:$C$422)</f>
        <v>0</v>
      </c>
      <c r="AU29">
        <f t="shared" ref="AU29" si="1409">AVERAGE($B254:$B263)*AVERAGE($C$423:$C$432)</f>
        <v>0</v>
      </c>
      <c r="AV29">
        <f t="shared" ref="AV29" si="1410">AVERAGE($B254:$B263)*AVERAGE($C$433:$C$442)</f>
        <v>0</v>
      </c>
      <c r="AW29">
        <f t="shared" ref="AW29" si="1411">AVERAGE($B254:$B263)*AVERAGE($C$443:$C$452)</f>
        <v>0</v>
      </c>
      <c r="AX29">
        <f t="shared" ref="AX29" si="1412">AVERAGE($B254:$B263)*AVERAGE($C$453:$C$462)</f>
        <v>0</v>
      </c>
      <c r="AY29">
        <f t="shared" ref="AY29" si="1413">AVERAGE($B254:$B263)*AVERAGE($C$463:$C$472)</f>
        <v>0</v>
      </c>
      <c r="AZ29">
        <f t="shared" ref="AZ29" si="1414">AVERAGE($B254:$B263)*AVERAGE($C$473:$C$482)</f>
        <v>0</v>
      </c>
      <c r="BA29">
        <f t="shared" ref="BA29" si="1415">AVERAGE($B254:$B263)*AVERAGE($C$483:$C$492)</f>
        <v>0</v>
      </c>
      <c r="BB29">
        <f t="shared" ref="BB29" si="1416">AVERAGE($B254:$B263)*AVERAGE($C$493:$C$502)</f>
        <v>0</v>
      </c>
      <c r="BC29">
        <f t="shared" ref="BC29" si="1417">AVERAGE($B254:$B263)*AVERAGE($C$503:$C$512)</f>
        <v>0</v>
      </c>
      <c r="BD29">
        <f t="shared" ref="BD29" si="1418">AVERAGE($B254:$B263)*AVERAGE($C$513:$C$522)</f>
        <v>0</v>
      </c>
      <c r="BE29">
        <f t="shared" ref="BE29" si="1419">AVERAGE($B254:$B263)*AVERAGE($C$523:$C$532)</f>
        <v>0</v>
      </c>
      <c r="BF29">
        <f t="shared" ref="BF29" si="1420">AVERAGE($B254:$B263)*AVERAGE($C$533:$C$542)</f>
        <v>0</v>
      </c>
      <c r="BG29">
        <f t="shared" ref="BG29" si="1421">AVERAGE($B254:$B263)*AVERAGE($C$543:$C$552)</f>
        <v>0</v>
      </c>
      <c r="BH29">
        <f t="shared" ref="BH29" si="1422">AVERAGE($B254:$B263)*AVERAGE($C$553:$C$562)</f>
        <v>0</v>
      </c>
      <c r="BI29">
        <f t="shared" ref="BI29" si="1423">AVERAGE($B254:$B263)*AVERAGE($C$563:$C$572)</f>
        <v>0</v>
      </c>
      <c r="BJ29">
        <f t="shared" ref="BJ29" si="1424">AVERAGE($B254:$B263)*AVERAGE($C$573:$C$582)</f>
        <v>0</v>
      </c>
    </row>
    <row r="30" spans="1:62" x14ac:dyDescent="0.25">
      <c r="A30" s="1">
        <v>326</v>
      </c>
      <c r="B30">
        <f>VLOOKUP($A30,excitation!$A$1:$AC$577,MATCH($B$1,excitation!$A$1:$AC$1,0),0)</f>
        <v>0.1757</v>
      </c>
      <c r="C30">
        <f>VLOOKUP($A30,emission!$A$1:$AC$577,MATCH($B$1,emission!$A$1:$AC$1,0),0)</f>
        <v>0</v>
      </c>
      <c r="E30" s="1">
        <v>560</v>
      </c>
      <c r="F30">
        <f t="shared" ref="F30" si="1425">AVERAGE($B264:$B273)*AVERAGE($C$13:$C$22)</f>
        <v>0</v>
      </c>
      <c r="G30">
        <f t="shared" ref="G30" si="1426">AVERAGE($B264:$B273)*AVERAGE($C$23:$C$32)</f>
        <v>0</v>
      </c>
      <c r="H30">
        <f t="shared" ref="H30" si="1427">AVERAGE($B264:$B273)*AVERAGE($C$33:$C$42)</f>
        <v>0</v>
      </c>
      <c r="I30">
        <f t="shared" ref="I30" si="1428">AVERAGE($B264:$B273)*AVERAGE($C$43:$C$52)</f>
        <v>0</v>
      </c>
      <c r="J30">
        <f t="shared" ref="J30" si="1429">AVERAGE($B264:$B273)*AVERAGE($C$53:$C$62)</f>
        <v>0</v>
      </c>
      <c r="K30">
        <f t="shared" ref="K30" si="1430">AVERAGE($B264:$B273)*AVERAGE($C$63:$C$72)</f>
        <v>0</v>
      </c>
      <c r="L30">
        <f t="shared" ref="L30" si="1431">AVERAGE($B264:$B273)*AVERAGE($C$73:$C$82)</f>
        <v>0</v>
      </c>
      <c r="M30">
        <f t="shared" ref="M30" si="1432">AVERAGE($B264:$B273)*AVERAGE($C$83:$C$92)</f>
        <v>0</v>
      </c>
      <c r="N30">
        <f t="shared" ref="N30" si="1433">AVERAGE($B264:$B273)*AVERAGE($C$93:$C$102)</f>
        <v>0</v>
      </c>
      <c r="O30">
        <f t="shared" ref="O30" si="1434">AVERAGE($B264:$B273)*AVERAGE($C$103:$C$112)</f>
        <v>0</v>
      </c>
      <c r="P30">
        <f t="shared" ref="P30" si="1435">AVERAGE($B264:$B273)*AVERAGE($C$113:$C$122)</f>
        <v>0</v>
      </c>
      <c r="Q30">
        <f t="shared" ref="Q30" si="1436">AVERAGE($B264:$B273)*AVERAGE($C$123:$C$132)</f>
        <v>0</v>
      </c>
      <c r="R30">
        <f t="shared" ref="R30" si="1437">AVERAGE($B264:$B273)*AVERAGE($C$133:$C$142)</f>
        <v>0</v>
      </c>
      <c r="S30">
        <f t="shared" ref="S30" si="1438">AVERAGE($B264:$B273)*AVERAGE($C$143:$C$152)</f>
        <v>0</v>
      </c>
      <c r="T30">
        <f t="shared" ref="T30" si="1439">AVERAGE($B264:$B273)*AVERAGE($C$153:$C$162)</f>
        <v>0</v>
      </c>
      <c r="U30">
        <f t="shared" ref="U30" si="1440">AVERAGE($B264:$B273)*AVERAGE($C$163:$C$172)</f>
        <v>0</v>
      </c>
      <c r="V30">
        <f t="shared" ref="V30" si="1441">AVERAGE($B264:$B273)*AVERAGE($C$173:$C$182)</f>
        <v>0</v>
      </c>
      <c r="W30">
        <f t="shared" ref="W30" si="1442">AVERAGE($B264:$B273)*AVERAGE($C$183:$C$192)</f>
        <v>0</v>
      </c>
      <c r="X30">
        <f t="shared" ref="X30" si="1443">AVERAGE($B264:$B273)*AVERAGE($C$193:$C$202)</f>
        <v>0</v>
      </c>
      <c r="Y30">
        <f t="shared" ref="Y30" si="1444">AVERAGE($B264:$B273)*AVERAGE($C$203:$C$212)</f>
        <v>0</v>
      </c>
      <c r="Z30">
        <f t="shared" ref="Z30" si="1445">AVERAGE($B264:$B273)*AVERAGE($C$213:$C$222)</f>
        <v>0</v>
      </c>
      <c r="AA30">
        <f t="shared" ref="AA30" si="1446">AVERAGE($B264:$B273)*AVERAGE($C$223:$C$232)</f>
        <v>0</v>
      </c>
      <c r="AB30">
        <f t="shared" ref="AB30" si="1447">AVERAGE($B264:$B273)*AVERAGE($C$233:$C$242)</f>
        <v>0</v>
      </c>
      <c r="AC30">
        <f t="shared" ref="AC30" si="1448">AVERAGE($B264:$B273)*AVERAGE($C$243:$C$252)</f>
        <v>0</v>
      </c>
      <c r="AD30">
        <f t="shared" ref="AD30" si="1449">AVERAGE($B264:$B273)*AVERAGE($C$253:$C$262)</f>
        <v>0</v>
      </c>
      <c r="AE30">
        <f t="shared" ref="AE30" si="1450">AVERAGE($B264:$B273)*AVERAGE($C$263:$C$272)</f>
        <v>0</v>
      </c>
      <c r="AF30">
        <f t="shared" ref="AF30" si="1451">AVERAGE($B264:$B273)*AVERAGE($C$273:$C$282)</f>
        <v>0</v>
      </c>
      <c r="AG30">
        <f t="shared" ref="AG30" si="1452">AVERAGE($B264:$B273)*AVERAGE($C$283:$C$292)</f>
        <v>0</v>
      </c>
      <c r="AH30">
        <f t="shared" ref="AH30" si="1453">AVERAGE($B264:$B273)*AVERAGE($C$293:$C$302)</f>
        <v>0</v>
      </c>
      <c r="AI30">
        <f t="shared" ref="AI30" si="1454">AVERAGE($B264:$B273)*AVERAGE($C$303:$C$312)</f>
        <v>0</v>
      </c>
      <c r="AJ30">
        <f t="shared" ref="AJ30" si="1455">AVERAGE($B264:$B273)*AVERAGE($C$313:$C$322)</f>
        <v>0</v>
      </c>
      <c r="AK30">
        <f t="shared" ref="AK30" si="1456">AVERAGE($B264:$B273)*AVERAGE($C$323:$C$332)</f>
        <v>0</v>
      </c>
      <c r="AL30">
        <f t="shared" ref="AL30" si="1457">AVERAGE($B264:$B273)*AVERAGE($C$333:$C$342)</f>
        <v>0</v>
      </c>
      <c r="AM30">
        <f t="shared" ref="AM30" si="1458">AVERAGE($B264:$B273)*AVERAGE($C$343:$C$352)</f>
        <v>0</v>
      </c>
      <c r="AN30">
        <f t="shared" ref="AN30" si="1459">AVERAGE($B264:$B273)*AVERAGE($C$353:$C$362)</f>
        <v>0</v>
      </c>
      <c r="AO30">
        <f t="shared" ref="AO30" si="1460">AVERAGE($B264:$B273)*AVERAGE($C$363:$C$372)</f>
        <v>0</v>
      </c>
      <c r="AP30">
        <f t="shared" ref="AP30" si="1461">AVERAGE($B264:$B273)*AVERAGE($C$373:$C$382)</f>
        <v>0</v>
      </c>
      <c r="AQ30">
        <f t="shared" ref="AQ30" si="1462">AVERAGE($B264:$B273)*AVERAGE($C$383:$C$392)</f>
        <v>0</v>
      </c>
      <c r="AR30">
        <f t="shared" ref="AR30" si="1463">AVERAGE($B264:$B273)*AVERAGE($C$393:$C$402)</f>
        <v>0</v>
      </c>
      <c r="AS30">
        <f t="shared" ref="AS30" si="1464">AVERAGE($B264:$B273)*AVERAGE($C$403:$C$412)</f>
        <v>0</v>
      </c>
      <c r="AT30">
        <f t="shared" ref="AT30" si="1465">AVERAGE($B264:$B273)*AVERAGE($C$413:$C$422)</f>
        <v>0</v>
      </c>
      <c r="AU30">
        <f t="shared" ref="AU30" si="1466">AVERAGE($B264:$B273)*AVERAGE($C$423:$C$432)</f>
        <v>0</v>
      </c>
      <c r="AV30">
        <f t="shared" ref="AV30" si="1467">AVERAGE($B264:$B273)*AVERAGE($C$433:$C$442)</f>
        <v>0</v>
      </c>
      <c r="AW30">
        <f t="shared" ref="AW30" si="1468">AVERAGE($B264:$B273)*AVERAGE($C$443:$C$452)</f>
        <v>0</v>
      </c>
      <c r="AX30">
        <f t="shared" ref="AX30" si="1469">AVERAGE($B264:$B273)*AVERAGE($C$453:$C$462)</f>
        <v>0</v>
      </c>
      <c r="AY30">
        <f t="shared" ref="AY30" si="1470">AVERAGE($B264:$B273)*AVERAGE($C$463:$C$472)</f>
        <v>0</v>
      </c>
      <c r="AZ30">
        <f t="shared" ref="AZ30" si="1471">AVERAGE($B264:$B273)*AVERAGE($C$473:$C$482)</f>
        <v>0</v>
      </c>
      <c r="BA30">
        <f t="shared" ref="BA30" si="1472">AVERAGE($B264:$B273)*AVERAGE($C$483:$C$492)</f>
        <v>0</v>
      </c>
      <c r="BB30">
        <f t="shared" ref="BB30" si="1473">AVERAGE($B264:$B273)*AVERAGE($C$493:$C$502)</f>
        <v>0</v>
      </c>
      <c r="BC30">
        <f t="shared" ref="BC30" si="1474">AVERAGE($B264:$B273)*AVERAGE($C$503:$C$512)</f>
        <v>0</v>
      </c>
      <c r="BD30">
        <f t="shared" ref="BD30" si="1475">AVERAGE($B264:$B273)*AVERAGE($C$513:$C$522)</f>
        <v>0</v>
      </c>
      <c r="BE30">
        <f t="shared" ref="BE30" si="1476">AVERAGE($B264:$B273)*AVERAGE($C$523:$C$532)</f>
        <v>0</v>
      </c>
      <c r="BF30">
        <f t="shared" ref="BF30" si="1477">AVERAGE($B264:$B273)*AVERAGE($C$533:$C$542)</f>
        <v>0</v>
      </c>
      <c r="BG30">
        <f t="shared" ref="BG30" si="1478">AVERAGE($B264:$B273)*AVERAGE($C$543:$C$552)</f>
        <v>0</v>
      </c>
      <c r="BH30">
        <f t="shared" ref="BH30" si="1479">AVERAGE($B264:$B273)*AVERAGE($C$553:$C$562)</f>
        <v>0</v>
      </c>
      <c r="BI30">
        <f t="shared" ref="BI30" si="1480">AVERAGE($B264:$B273)*AVERAGE($C$563:$C$572)</f>
        <v>0</v>
      </c>
      <c r="BJ30">
        <f t="shared" ref="BJ30" si="1481">AVERAGE($B264:$B273)*AVERAGE($C$573:$C$582)</f>
        <v>0</v>
      </c>
    </row>
    <row r="31" spans="1:62" x14ac:dyDescent="0.25">
      <c r="A31" s="1">
        <v>327</v>
      </c>
      <c r="B31">
        <f>VLOOKUP($A31,excitation!$A$1:$AC$577,MATCH($B$1,excitation!$A$1:$AC$1,0),0)</f>
        <v>0.16769999999999999</v>
      </c>
      <c r="C31">
        <f>VLOOKUP($A31,emission!$A$1:$AC$577,MATCH($B$1,emission!$A$1:$AC$1,0),0)</f>
        <v>0</v>
      </c>
      <c r="E31" s="1">
        <v>570</v>
      </c>
      <c r="F31">
        <f t="shared" ref="F31" si="1482">AVERAGE($B274:$B283)*AVERAGE($C$13:$C$22)</f>
        <v>0</v>
      </c>
      <c r="G31">
        <f t="shared" ref="G31" si="1483">AVERAGE($B274:$B283)*AVERAGE($C$23:$C$32)</f>
        <v>0</v>
      </c>
      <c r="H31">
        <f t="shared" ref="H31" si="1484">AVERAGE($B274:$B283)*AVERAGE($C$33:$C$42)</f>
        <v>0</v>
      </c>
      <c r="I31">
        <f t="shared" ref="I31" si="1485">AVERAGE($B274:$B283)*AVERAGE($C$43:$C$52)</f>
        <v>0</v>
      </c>
      <c r="J31">
        <f t="shared" ref="J31" si="1486">AVERAGE($B274:$B283)*AVERAGE($C$53:$C$62)</f>
        <v>0</v>
      </c>
      <c r="K31">
        <f t="shared" ref="K31" si="1487">AVERAGE($B274:$B283)*AVERAGE($C$63:$C$72)</f>
        <v>0</v>
      </c>
      <c r="L31">
        <f t="shared" ref="L31" si="1488">AVERAGE($B274:$B283)*AVERAGE($C$73:$C$82)</f>
        <v>0</v>
      </c>
      <c r="M31">
        <f t="shared" ref="M31" si="1489">AVERAGE($B274:$B283)*AVERAGE($C$83:$C$92)</f>
        <v>0</v>
      </c>
      <c r="N31">
        <f t="shared" ref="N31" si="1490">AVERAGE($B274:$B283)*AVERAGE($C$93:$C$102)</f>
        <v>0</v>
      </c>
      <c r="O31">
        <f t="shared" ref="O31" si="1491">AVERAGE($B274:$B283)*AVERAGE($C$103:$C$112)</f>
        <v>0</v>
      </c>
      <c r="P31">
        <f t="shared" ref="P31" si="1492">AVERAGE($B274:$B283)*AVERAGE($C$113:$C$122)</f>
        <v>0</v>
      </c>
      <c r="Q31">
        <f t="shared" ref="Q31" si="1493">AVERAGE($B274:$B283)*AVERAGE($C$123:$C$132)</f>
        <v>0</v>
      </c>
      <c r="R31">
        <f t="shared" ref="R31" si="1494">AVERAGE($B274:$B283)*AVERAGE($C$133:$C$142)</f>
        <v>0</v>
      </c>
      <c r="S31">
        <f t="shared" ref="S31" si="1495">AVERAGE($B274:$B283)*AVERAGE($C$143:$C$152)</f>
        <v>0</v>
      </c>
      <c r="T31">
        <f t="shared" ref="T31" si="1496">AVERAGE($B274:$B283)*AVERAGE($C$153:$C$162)</f>
        <v>0</v>
      </c>
      <c r="U31">
        <f t="shared" ref="U31" si="1497">AVERAGE($B274:$B283)*AVERAGE($C$163:$C$172)</f>
        <v>0</v>
      </c>
      <c r="V31">
        <f t="shared" ref="V31" si="1498">AVERAGE($B274:$B283)*AVERAGE($C$173:$C$182)</f>
        <v>0</v>
      </c>
      <c r="W31">
        <f t="shared" ref="W31" si="1499">AVERAGE($B274:$B283)*AVERAGE($C$183:$C$192)</f>
        <v>0</v>
      </c>
      <c r="X31">
        <f t="shared" ref="X31" si="1500">AVERAGE($B274:$B283)*AVERAGE($C$193:$C$202)</f>
        <v>0</v>
      </c>
      <c r="Y31">
        <f t="shared" ref="Y31" si="1501">AVERAGE($B274:$B283)*AVERAGE($C$203:$C$212)</f>
        <v>0</v>
      </c>
      <c r="Z31">
        <f t="shared" ref="Z31" si="1502">AVERAGE($B274:$B283)*AVERAGE($C$213:$C$222)</f>
        <v>0</v>
      </c>
      <c r="AA31">
        <f t="shared" ref="AA31" si="1503">AVERAGE($B274:$B283)*AVERAGE($C$223:$C$232)</f>
        <v>0</v>
      </c>
      <c r="AB31">
        <f t="shared" ref="AB31" si="1504">AVERAGE($B274:$B283)*AVERAGE($C$233:$C$242)</f>
        <v>0</v>
      </c>
      <c r="AC31">
        <f t="shared" ref="AC31" si="1505">AVERAGE($B274:$B283)*AVERAGE($C$243:$C$252)</f>
        <v>0</v>
      </c>
      <c r="AD31">
        <f t="shared" ref="AD31" si="1506">AVERAGE($B274:$B283)*AVERAGE($C$253:$C$262)</f>
        <v>0</v>
      </c>
      <c r="AE31">
        <f t="shared" ref="AE31" si="1507">AVERAGE($B274:$B283)*AVERAGE($C$263:$C$272)</f>
        <v>0</v>
      </c>
      <c r="AF31">
        <f t="shared" ref="AF31" si="1508">AVERAGE($B274:$B283)*AVERAGE($C$273:$C$282)</f>
        <v>0</v>
      </c>
      <c r="AG31">
        <f t="shared" ref="AG31" si="1509">AVERAGE($B274:$B283)*AVERAGE($C$283:$C$292)</f>
        <v>0</v>
      </c>
      <c r="AH31">
        <f t="shared" ref="AH31" si="1510">AVERAGE($B274:$B283)*AVERAGE($C$293:$C$302)</f>
        <v>0</v>
      </c>
      <c r="AI31">
        <f t="shared" ref="AI31" si="1511">AVERAGE($B274:$B283)*AVERAGE($C$303:$C$312)</f>
        <v>0</v>
      </c>
      <c r="AJ31">
        <f t="shared" ref="AJ31" si="1512">AVERAGE($B274:$B283)*AVERAGE($C$313:$C$322)</f>
        <v>0</v>
      </c>
      <c r="AK31">
        <f t="shared" ref="AK31" si="1513">AVERAGE($B274:$B283)*AVERAGE($C$323:$C$332)</f>
        <v>0</v>
      </c>
      <c r="AL31">
        <f t="shared" ref="AL31" si="1514">AVERAGE($B274:$B283)*AVERAGE($C$333:$C$342)</f>
        <v>0</v>
      </c>
      <c r="AM31">
        <f t="shared" ref="AM31" si="1515">AVERAGE($B274:$B283)*AVERAGE($C$343:$C$352)</f>
        <v>0</v>
      </c>
      <c r="AN31">
        <f t="shared" ref="AN31" si="1516">AVERAGE($B274:$B283)*AVERAGE($C$353:$C$362)</f>
        <v>0</v>
      </c>
      <c r="AO31">
        <f t="shared" ref="AO31" si="1517">AVERAGE($B274:$B283)*AVERAGE($C$363:$C$372)</f>
        <v>0</v>
      </c>
      <c r="AP31">
        <f t="shared" ref="AP31" si="1518">AVERAGE($B274:$B283)*AVERAGE($C$373:$C$382)</f>
        <v>0</v>
      </c>
      <c r="AQ31">
        <f t="shared" ref="AQ31" si="1519">AVERAGE($B274:$B283)*AVERAGE($C$383:$C$392)</f>
        <v>0</v>
      </c>
      <c r="AR31">
        <f t="shared" ref="AR31" si="1520">AVERAGE($B274:$B283)*AVERAGE($C$393:$C$402)</f>
        <v>0</v>
      </c>
      <c r="AS31">
        <f t="shared" ref="AS31" si="1521">AVERAGE($B274:$B283)*AVERAGE($C$403:$C$412)</f>
        <v>0</v>
      </c>
      <c r="AT31">
        <f t="shared" ref="AT31" si="1522">AVERAGE($B274:$B283)*AVERAGE($C$413:$C$422)</f>
        <v>0</v>
      </c>
      <c r="AU31">
        <f t="shared" ref="AU31" si="1523">AVERAGE($B274:$B283)*AVERAGE($C$423:$C$432)</f>
        <v>0</v>
      </c>
      <c r="AV31">
        <f t="shared" ref="AV31" si="1524">AVERAGE($B274:$B283)*AVERAGE($C$433:$C$442)</f>
        <v>0</v>
      </c>
      <c r="AW31">
        <f t="shared" ref="AW31" si="1525">AVERAGE($B274:$B283)*AVERAGE($C$443:$C$452)</f>
        <v>0</v>
      </c>
      <c r="AX31">
        <f t="shared" ref="AX31" si="1526">AVERAGE($B274:$B283)*AVERAGE($C$453:$C$462)</f>
        <v>0</v>
      </c>
      <c r="AY31">
        <f t="shared" ref="AY31" si="1527">AVERAGE($B274:$B283)*AVERAGE($C$463:$C$472)</f>
        <v>0</v>
      </c>
      <c r="AZ31">
        <f t="shared" ref="AZ31" si="1528">AVERAGE($B274:$B283)*AVERAGE($C$473:$C$482)</f>
        <v>0</v>
      </c>
      <c r="BA31">
        <f t="shared" ref="BA31" si="1529">AVERAGE($B274:$B283)*AVERAGE($C$483:$C$492)</f>
        <v>0</v>
      </c>
      <c r="BB31">
        <f t="shared" ref="BB31" si="1530">AVERAGE($B274:$B283)*AVERAGE($C$493:$C$502)</f>
        <v>0</v>
      </c>
      <c r="BC31">
        <f t="shared" ref="BC31" si="1531">AVERAGE($B274:$B283)*AVERAGE($C$503:$C$512)</f>
        <v>0</v>
      </c>
      <c r="BD31">
        <f t="shared" ref="BD31" si="1532">AVERAGE($B274:$B283)*AVERAGE($C$513:$C$522)</f>
        <v>0</v>
      </c>
      <c r="BE31">
        <f t="shared" ref="BE31" si="1533">AVERAGE($B274:$B283)*AVERAGE($C$523:$C$532)</f>
        <v>0</v>
      </c>
      <c r="BF31">
        <f t="shared" ref="BF31" si="1534">AVERAGE($B274:$B283)*AVERAGE($C$533:$C$542)</f>
        <v>0</v>
      </c>
      <c r="BG31">
        <f t="shared" ref="BG31" si="1535">AVERAGE($B274:$B283)*AVERAGE($C$543:$C$552)</f>
        <v>0</v>
      </c>
      <c r="BH31">
        <f t="shared" ref="BH31" si="1536">AVERAGE($B274:$B283)*AVERAGE($C$553:$C$562)</f>
        <v>0</v>
      </c>
      <c r="BI31">
        <f t="shared" ref="BI31" si="1537">AVERAGE($B274:$B283)*AVERAGE($C$563:$C$572)</f>
        <v>0</v>
      </c>
      <c r="BJ31">
        <f t="shared" ref="BJ31" si="1538">AVERAGE($B274:$B283)*AVERAGE($C$573:$C$582)</f>
        <v>0</v>
      </c>
    </row>
    <row r="32" spans="1:62" x14ac:dyDescent="0.25">
      <c r="A32" s="1">
        <v>328</v>
      </c>
      <c r="B32">
        <f>VLOOKUP($A32,excitation!$A$1:$AC$577,MATCH($B$1,excitation!$A$1:$AC$1,0),0)</f>
        <v>0.15820000000000001</v>
      </c>
      <c r="C32">
        <f>VLOOKUP($A32,emission!$A$1:$AC$577,MATCH($B$1,emission!$A$1:$AC$1,0),0)</f>
        <v>0</v>
      </c>
      <c r="E32" s="1">
        <v>580</v>
      </c>
      <c r="F32">
        <f t="shared" ref="F32" si="1539">AVERAGE($B284:$B293)*AVERAGE($C$13:$C$22)</f>
        <v>0</v>
      </c>
      <c r="G32">
        <f t="shared" ref="G32" si="1540">AVERAGE($B284:$B293)*AVERAGE($C$23:$C$32)</f>
        <v>0</v>
      </c>
      <c r="H32">
        <f t="shared" ref="H32" si="1541">AVERAGE($B284:$B293)*AVERAGE($C$33:$C$42)</f>
        <v>0</v>
      </c>
      <c r="I32">
        <f t="shared" ref="I32" si="1542">AVERAGE($B284:$B293)*AVERAGE($C$43:$C$52)</f>
        <v>0</v>
      </c>
      <c r="J32">
        <f t="shared" ref="J32" si="1543">AVERAGE($B284:$B293)*AVERAGE($C$53:$C$62)</f>
        <v>0</v>
      </c>
      <c r="K32">
        <f t="shared" ref="K32" si="1544">AVERAGE($B284:$B293)*AVERAGE($C$63:$C$72)</f>
        <v>0</v>
      </c>
      <c r="L32">
        <f t="shared" ref="L32" si="1545">AVERAGE($B284:$B293)*AVERAGE($C$73:$C$82)</f>
        <v>0</v>
      </c>
      <c r="M32">
        <f t="shared" ref="M32" si="1546">AVERAGE($B284:$B293)*AVERAGE($C$83:$C$92)</f>
        <v>0</v>
      </c>
      <c r="N32">
        <f t="shared" ref="N32" si="1547">AVERAGE($B284:$B293)*AVERAGE($C$93:$C$102)</f>
        <v>0</v>
      </c>
      <c r="O32">
        <f t="shared" ref="O32" si="1548">AVERAGE($B284:$B293)*AVERAGE($C$103:$C$112)</f>
        <v>0</v>
      </c>
      <c r="P32">
        <f t="shared" ref="P32" si="1549">AVERAGE($B284:$B293)*AVERAGE($C$113:$C$122)</f>
        <v>0</v>
      </c>
      <c r="Q32">
        <f t="shared" ref="Q32" si="1550">AVERAGE($B284:$B293)*AVERAGE($C$123:$C$132)</f>
        <v>0</v>
      </c>
      <c r="R32">
        <f t="shared" ref="R32" si="1551">AVERAGE($B284:$B293)*AVERAGE($C$133:$C$142)</f>
        <v>0</v>
      </c>
      <c r="S32">
        <f t="shared" ref="S32" si="1552">AVERAGE($B284:$B293)*AVERAGE($C$143:$C$152)</f>
        <v>0</v>
      </c>
      <c r="T32">
        <f t="shared" ref="T32" si="1553">AVERAGE($B284:$B293)*AVERAGE($C$153:$C$162)</f>
        <v>0</v>
      </c>
      <c r="U32">
        <f t="shared" ref="U32" si="1554">AVERAGE($B284:$B293)*AVERAGE($C$163:$C$172)</f>
        <v>0</v>
      </c>
      <c r="V32">
        <f t="shared" ref="V32" si="1555">AVERAGE($B284:$B293)*AVERAGE($C$173:$C$182)</f>
        <v>0</v>
      </c>
      <c r="W32">
        <f t="shared" ref="W32" si="1556">AVERAGE($B284:$B293)*AVERAGE($C$183:$C$192)</f>
        <v>0</v>
      </c>
      <c r="X32">
        <f t="shared" ref="X32" si="1557">AVERAGE($B284:$B293)*AVERAGE($C$193:$C$202)</f>
        <v>0</v>
      </c>
      <c r="Y32">
        <f t="shared" ref="Y32" si="1558">AVERAGE($B284:$B293)*AVERAGE($C$203:$C$212)</f>
        <v>0</v>
      </c>
      <c r="Z32">
        <f t="shared" ref="Z32" si="1559">AVERAGE($B284:$B293)*AVERAGE($C$213:$C$222)</f>
        <v>0</v>
      </c>
      <c r="AA32">
        <f t="shared" ref="AA32" si="1560">AVERAGE($B284:$B293)*AVERAGE($C$223:$C$232)</f>
        <v>0</v>
      </c>
      <c r="AB32">
        <f t="shared" ref="AB32" si="1561">AVERAGE($B284:$B293)*AVERAGE($C$233:$C$242)</f>
        <v>0</v>
      </c>
      <c r="AC32">
        <f t="shared" ref="AC32" si="1562">AVERAGE($B284:$B293)*AVERAGE($C$243:$C$252)</f>
        <v>0</v>
      </c>
      <c r="AD32">
        <f t="shared" ref="AD32" si="1563">AVERAGE($B284:$B293)*AVERAGE($C$253:$C$262)</f>
        <v>0</v>
      </c>
      <c r="AE32">
        <f t="shared" ref="AE32" si="1564">AVERAGE($B284:$B293)*AVERAGE($C$263:$C$272)</f>
        <v>0</v>
      </c>
      <c r="AF32">
        <f t="shared" ref="AF32" si="1565">AVERAGE($B284:$B293)*AVERAGE($C$273:$C$282)</f>
        <v>0</v>
      </c>
      <c r="AG32">
        <f t="shared" ref="AG32" si="1566">AVERAGE($B284:$B293)*AVERAGE($C$283:$C$292)</f>
        <v>0</v>
      </c>
      <c r="AH32">
        <f t="shared" ref="AH32" si="1567">AVERAGE($B284:$B293)*AVERAGE($C$293:$C$302)</f>
        <v>0</v>
      </c>
      <c r="AI32">
        <f t="shared" ref="AI32" si="1568">AVERAGE($B284:$B293)*AVERAGE($C$303:$C$312)</f>
        <v>0</v>
      </c>
      <c r="AJ32">
        <f t="shared" ref="AJ32" si="1569">AVERAGE($B284:$B293)*AVERAGE($C$313:$C$322)</f>
        <v>0</v>
      </c>
      <c r="AK32">
        <f t="shared" ref="AK32" si="1570">AVERAGE($B284:$B293)*AVERAGE($C$323:$C$332)</f>
        <v>0</v>
      </c>
      <c r="AL32">
        <f t="shared" ref="AL32" si="1571">AVERAGE($B284:$B293)*AVERAGE($C$333:$C$342)</f>
        <v>0</v>
      </c>
      <c r="AM32">
        <f t="shared" ref="AM32" si="1572">AVERAGE($B284:$B293)*AVERAGE($C$343:$C$352)</f>
        <v>0</v>
      </c>
      <c r="AN32">
        <f t="shared" ref="AN32" si="1573">AVERAGE($B284:$B293)*AVERAGE($C$353:$C$362)</f>
        <v>0</v>
      </c>
      <c r="AO32">
        <f t="shared" ref="AO32" si="1574">AVERAGE($B284:$B293)*AVERAGE($C$363:$C$372)</f>
        <v>0</v>
      </c>
      <c r="AP32">
        <f t="shared" ref="AP32" si="1575">AVERAGE($B284:$B293)*AVERAGE($C$373:$C$382)</f>
        <v>0</v>
      </c>
      <c r="AQ32">
        <f t="shared" ref="AQ32" si="1576">AVERAGE($B284:$B293)*AVERAGE($C$383:$C$392)</f>
        <v>0</v>
      </c>
      <c r="AR32">
        <f t="shared" ref="AR32" si="1577">AVERAGE($B284:$B293)*AVERAGE($C$393:$C$402)</f>
        <v>0</v>
      </c>
      <c r="AS32">
        <f t="shared" ref="AS32" si="1578">AVERAGE($B284:$B293)*AVERAGE($C$403:$C$412)</f>
        <v>0</v>
      </c>
      <c r="AT32">
        <f t="shared" ref="AT32" si="1579">AVERAGE($B284:$B293)*AVERAGE($C$413:$C$422)</f>
        <v>0</v>
      </c>
      <c r="AU32">
        <f t="shared" ref="AU32" si="1580">AVERAGE($B284:$B293)*AVERAGE($C$423:$C$432)</f>
        <v>0</v>
      </c>
      <c r="AV32">
        <f t="shared" ref="AV32" si="1581">AVERAGE($B284:$B293)*AVERAGE($C$433:$C$442)</f>
        <v>0</v>
      </c>
      <c r="AW32">
        <f t="shared" ref="AW32" si="1582">AVERAGE($B284:$B293)*AVERAGE($C$443:$C$452)</f>
        <v>0</v>
      </c>
      <c r="AX32">
        <f t="shared" ref="AX32" si="1583">AVERAGE($B284:$B293)*AVERAGE($C$453:$C$462)</f>
        <v>0</v>
      </c>
      <c r="AY32">
        <f t="shared" ref="AY32" si="1584">AVERAGE($B284:$B293)*AVERAGE($C$463:$C$472)</f>
        <v>0</v>
      </c>
      <c r="AZ32">
        <f t="shared" ref="AZ32" si="1585">AVERAGE($B284:$B293)*AVERAGE($C$473:$C$482)</f>
        <v>0</v>
      </c>
      <c r="BA32">
        <f t="shared" ref="BA32" si="1586">AVERAGE($B284:$B293)*AVERAGE($C$483:$C$492)</f>
        <v>0</v>
      </c>
      <c r="BB32">
        <f t="shared" ref="BB32" si="1587">AVERAGE($B284:$B293)*AVERAGE($C$493:$C$502)</f>
        <v>0</v>
      </c>
      <c r="BC32">
        <f t="shared" ref="BC32" si="1588">AVERAGE($B284:$B293)*AVERAGE($C$503:$C$512)</f>
        <v>0</v>
      </c>
      <c r="BD32">
        <f t="shared" ref="BD32" si="1589">AVERAGE($B284:$B293)*AVERAGE($C$513:$C$522)</f>
        <v>0</v>
      </c>
      <c r="BE32">
        <f t="shared" ref="BE32" si="1590">AVERAGE($B284:$B293)*AVERAGE($C$523:$C$532)</f>
        <v>0</v>
      </c>
      <c r="BF32">
        <f t="shared" ref="BF32" si="1591">AVERAGE($B284:$B293)*AVERAGE($C$533:$C$542)</f>
        <v>0</v>
      </c>
      <c r="BG32">
        <f t="shared" ref="BG32" si="1592">AVERAGE($B284:$B293)*AVERAGE($C$543:$C$552)</f>
        <v>0</v>
      </c>
      <c r="BH32">
        <f t="shared" ref="BH32" si="1593">AVERAGE($B284:$B293)*AVERAGE($C$553:$C$562)</f>
        <v>0</v>
      </c>
      <c r="BI32">
        <f t="shared" ref="BI32" si="1594">AVERAGE($B284:$B293)*AVERAGE($C$563:$C$572)</f>
        <v>0</v>
      </c>
      <c r="BJ32">
        <f t="shared" ref="BJ32" si="1595">AVERAGE($B284:$B293)*AVERAGE($C$573:$C$582)</f>
        <v>0</v>
      </c>
    </row>
    <row r="33" spans="1:62" x14ac:dyDescent="0.25">
      <c r="A33" s="1">
        <v>329</v>
      </c>
      <c r="B33">
        <f>VLOOKUP($A33,excitation!$A$1:$AC$577,MATCH($B$1,excitation!$A$1:$AC$1,0),0)</f>
        <v>0.14929999999999999</v>
      </c>
      <c r="C33">
        <f>VLOOKUP($A33,emission!$A$1:$AC$577,MATCH($B$1,emission!$A$1:$AC$1,0),0)</f>
        <v>0</v>
      </c>
      <c r="E33" s="1">
        <v>590</v>
      </c>
      <c r="F33">
        <f t="shared" ref="F33" si="1596">AVERAGE($B294:$B303)*AVERAGE($C$13:$C$22)</f>
        <v>0</v>
      </c>
      <c r="G33">
        <f t="shared" ref="G33" si="1597">AVERAGE($B294:$B303)*AVERAGE($C$23:$C$32)</f>
        <v>0</v>
      </c>
      <c r="H33">
        <f t="shared" ref="H33" si="1598">AVERAGE($B294:$B303)*AVERAGE($C$33:$C$42)</f>
        <v>0</v>
      </c>
      <c r="I33">
        <f t="shared" ref="I33" si="1599">AVERAGE($B294:$B303)*AVERAGE($C$43:$C$52)</f>
        <v>0</v>
      </c>
      <c r="J33">
        <f t="shared" ref="J33" si="1600">AVERAGE($B294:$B303)*AVERAGE($C$53:$C$62)</f>
        <v>0</v>
      </c>
      <c r="K33">
        <f t="shared" ref="K33" si="1601">AVERAGE($B294:$B303)*AVERAGE($C$63:$C$72)</f>
        <v>0</v>
      </c>
      <c r="L33">
        <f t="shared" ref="L33" si="1602">AVERAGE($B294:$B303)*AVERAGE($C$73:$C$82)</f>
        <v>0</v>
      </c>
      <c r="M33">
        <f t="shared" ref="M33" si="1603">AVERAGE($B294:$B303)*AVERAGE($C$83:$C$92)</f>
        <v>0</v>
      </c>
      <c r="N33">
        <f t="shared" ref="N33" si="1604">AVERAGE($B294:$B303)*AVERAGE($C$93:$C$102)</f>
        <v>0</v>
      </c>
      <c r="O33">
        <f t="shared" ref="O33" si="1605">AVERAGE($B294:$B303)*AVERAGE($C$103:$C$112)</f>
        <v>0</v>
      </c>
      <c r="P33">
        <f t="shared" ref="P33" si="1606">AVERAGE($B294:$B303)*AVERAGE($C$113:$C$122)</f>
        <v>0</v>
      </c>
      <c r="Q33">
        <f t="shared" ref="Q33" si="1607">AVERAGE($B294:$B303)*AVERAGE($C$123:$C$132)</f>
        <v>0</v>
      </c>
      <c r="R33">
        <f t="shared" ref="R33" si="1608">AVERAGE($B294:$B303)*AVERAGE($C$133:$C$142)</f>
        <v>0</v>
      </c>
      <c r="S33">
        <f t="shared" ref="S33" si="1609">AVERAGE($B294:$B303)*AVERAGE($C$143:$C$152)</f>
        <v>0</v>
      </c>
      <c r="T33">
        <f t="shared" ref="T33" si="1610">AVERAGE($B294:$B303)*AVERAGE($C$153:$C$162)</f>
        <v>0</v>
      </c>
      <c r="U33">
        <f t="shared" ref="U33" si="1611">AVERAGE($B294:$B303)*AVERAGE($C$163:$C$172)</f>
        <v>0</v>
      </c>
      <c r="V33">
        <f t="shared" ref="V33" si="1612">AVERAGE($B294:$B303)*AVERAGE($C$173:$C$182)</f>
        <v>0</v>
      </c>
      <c r="W33">
        <f t="shared" ref="W33" si="1613">AVERAGE($B294:$B303)*AVERAGE($C$183:$C$192)</f>
        <v>0</v>
      </c>
      <c r="X33">
        <f t="shared" ref="X33" si="1614">AVERAGE($B294:$B303)*AVERAGE($C$193:$C$202)</f>
        <v>0</v>
      </c>
      <c r="Y33">
        <f t="shared" ref="Y33" si="1615">AVERAGE($B294:$B303)*AVERAGE($C$203:$C$212)</f>
        <v>0</v>
      </c>
      <c r="Z33">
        <f t="shared" ref="Z33" si="1616">AVERAGE($B294:$B303)*AVERAGE($C$213:$C$222)</f>
        <v>0</v>
      </c>
      <c r="AA33">
        <f t="shared" ref="AA33" si="1617">AVERAGE($B294:$B303)*AVERAGE($C$223:$C$232)</f>
        <v>0</v>
      </c>
      <c r="AB33">
        <f t="shared" ref="AB33" si="1618">AVERAGE($B294:$B303)*AVERAGE($C$233:$C$242)</f>
        <v>0</v>
      </c>
      <c r="AC33">
        <f t="shared" ref="AC33" si="1619">AVERAGE($B294:$B303)*AVERAGE($C$243:$C$252)</f>
        <v>0</v>
      </c>
      <c r="AD33">
        <f t="shared" ref="AD33" si="1620">AVERAGE($B294:$B303)*AVERAGE($C$253:$C$262)</f>
        <v>0</v>
      </c>
      <c r="AE33">
        <f t="shared" ref="AE33" si="1621">AVERAGE($B294:$B303)*AVERAGE($C$263:$C$272)</f>
        <v>0</v>
      </c>
      <c r="AF33">
        <f t="shared" ref="AF33" si="1622">AVERAGE($B294:$B303)*AVERAGE($C$273:$C$282)</f>
        <v>0</v>
      </c>
      <c r="AG33">
        <f t="shared" ref="AG33" si="1623">AVERAGE($B294:$B303)*AVERAGE($C$283:$C$292)</f>
        <v>0</v>
      </c>
      <c r="AH33">
        <f t="shared" ref="AH33" si="1624">AVERAGE($B294:$B303)*AVERAGE($C$293:$C$302)</f>
        <v>0</v>
      </c>
      <c r="AI33">
        <f t="shared" ref="AI33" si="1625">AVERAGE($B294:$B303)*AVERAGE($C$303:$C$312)</f>
        <v>0</v>
      </c>
      <c r="AJ33">
        <f t="shared" ref="AJ33" si="1626">AVERAGE($B294:$B303)*AVERAGE($C$313:$C$322)</f>
        <v>0</v>
      </c>
      <c r="AK33">
        <f t="shared" ref="AK33" si="1627">AVERAGE($B294:$B303)*AVERAGE($C$323:$C$332)</f>
        <v>0</v>
      </c>
      <c r="AL33">
        <f t="shared" ref="AL33" si="1628">AVERAGE($B294:$B303)*AVERAGE($C$333:$C$342)</f>
        <v>0</v>
      </c>
      <c r="AM33">
        <f t="shared" ref="AM33" si="1629">AVERAGE($B294:$B303)*AVERAGE($C$343:$C$352)</f>
        <v>0</v>
      </c>
      <c r="AN33">
        <f t="shared" ref="AN33" si="1630">AVERAGE($B294:$B303)*AVERAGE($C$353:$C$362)</f>
        <v>0</v>
      </c>
      <c r="AO33">
        <f t="shared" ref="AO33" si="1631">AVERAGE($B294:$B303)*AVERAGE($C$363:$C$372)</f>
        <v>0</v>
      </c>
      <c r="AP33">
        <f t="shared" ref="AP33" si="1632">AVERAGE($B294:$B303)*AVERAGE($C$373:$C$382)</f>
        <v>0</v>
      </c>
      <c r="AQ33">
        <f t="shared" ref="AQ33" si="1633">AVERAGE($B294:$B303)*AVERAGE($C$383:$C$392)</f>
        <v>0</v>
      </c>
      <c r="AR33">
        <f t="shared" ref="AR33" si="1634">AVERAGE($B294:$B303)*AVERAGE($C$393:$C$402)</f>
        <v>0</v>
      </c>
      <c r="AS33">
        <f t="shared" ref="AS33" si="1635">AVERAGE($B294:$B303)*AVERAGE($C$403:$C$412)</f>
        <v>0</v>
      </c>
      <c r="AT33">
        <f t="shared" ref="AT33" si="1636">AVERAGE($B294:$B303)*AVERAGE($C$413:$C$422)</f>
        <v>0</v>
      </c>
      <c r="AU33">
        <f t="shared" ref="AU33" si="1637">AVERAGE($B294:$B303)*AVERAGE($C$423:$C$432)</f>
        <v>0</v>
      </c>
      <c r="AV33">
        <f t="shared" ref="AV33" si="1638">AVERAGE($B294:$B303)*AVERAGE($C$433:$C$442)</f>
        <v>0</v>
      </c>
      <c r="AW33">
        <f t="shared" ref="AW33" si="1639">AVERAGE($B294:$B303)*AVERAGE($C$443:$C$452)</f>
        <v>0</v>
      </c>
      <c r="AX33">
        <f t="shared" ref="AX33" si="1640">AVERAGE($B294:$B303)*AVERAGE($C$453:$C$462)</f>
        <v>0</v>
      </c>
      <c r="AY33">
        <f t="shared" ref="AY33" si="1641">AVERAGE($B294:$B303)*AVERAGE($C$463:$C$472)</f>
        <v>0</v>
      </c>
      <c r="AZ33">
        <f t="shared" ref="AZ33" si="1642">AVERAGE($B294:$B303)*AVERAGE($C$473:$C$482)</f>
        <v>0</v>
      </c>
      <c r="BA33">
        <f t="shared" ref="BA33" si="1643">AVERAGE($B294:$B303)*AVERAGE($C$483:$C$492)</f>
        <v>0</v>
      </c>
      <c r="BB33">
        <f t="shared" ref="BB33" si="1644">AVERAGE($B294:$B303)*AVERAGE($C$493:$C$502)</f>
        <v>0</v>
      </c>
      <c r="BC33">
        <f t="shared" ref="BC33" si="1645">AVERAGE($B294:$B303)*AVERAGE($C$503:$C$512)</f>
        <v>0</v>
      </c>
      <c r="BD33">
        <f t="shared" ref="BD33" si="1646">AVERAGE($B294:$B303)*AVERAGE($C$513:$C$522)</f>
        <v>0</v>
      </c>
      <c r="BE33">
        <f t="shared" ref="BE33" si="1647">AVERAGE($B294:$B303)*AVERAGE($C$523:$C$532)</f>
        <v>0</v>
      </c>
      <c r="BF33">
        <f t="shared" ref="BF33" si="1648">AVERAGE($B294:$B303)*AVERAGE($C$533:$C$542)</f>
        <v>0</v>
      </c>
      <c r="BG33">
        <f t="shared" ref="BG33" si="1649">AVERAGE($B294:$B303)*AVERAGE($C$543:$C$552)</f>
        <v>0</v>
      </c>
      <c r="BH33">
        <f t="shared" ref="BH33" si="1650">AVERAGE($B294:$B303)*AVERAGE($C$553:$C$562)</f>
        <v>0</v>
      </c>
      <c r="BI33">
        <f t="shared" ref="BI33" si="1651">AVERAGE($B294:$B303)*AVERAGE($C$563:$C$572)</f>
        <v>0</v>
      </c>
      <c r="BJ33">
        <f t="shared" ref="BJ33" si="1652">AVERAGE($B294:$B303)*AVERAGE($C$573:$C$582)</f>
        <v>0</v>
      </c>
    </row>
    <row r="34" spans="1:62" x14ac:dyDescent="0.25">
      <c r="A34" s="1">
        <v>330</v>
      </c>
      <c r="B34">
        <f>VLOOKUP($A34,excitation!$A$1:$AC$577,MATCH($B$1,excitation!$A$1:$AC$1,0),0)</f>
        <v>0.1439</v>
      </c>
      <c r="C34">
        <f>VLOOKUP($A34,emission!$A$1:$AC$577,MATCH($B$1,emission!$A$1:$AC$1,0),0)</f>
        <v>0</v>
      </c>
      <c r="E34" s="1">
        <v>600</v>
      </c>
      <c r="F34">
        <f t="shared" ref="F34" si="1653">AVERAGE($B304:$B313)*AVERAGE($C$13:$C$22)</f>
        <v>0</v>
      </c>
      <c r="G34">
        <f t="shared" ref="G34" si="1654">AVERAGE($B304:$B313)*AVERAGE($C$23:$C$32)</f>
        <v>0</v>
      </c>
      <c r="H34">
        <f t="shared" ref="H34" si="1655">AVERAGE($B304:$B313)*AVERAGE($C$33:$C$42)</f>
        <v>0</v>
      </c>
      <c r="I34">
        <f t="shared" ref="I34" si="1656">AVERAGE($B304:$B313)*AVERAGE($C$43:$C$52)</f>
        <v>0</v>
      </c>
      <c r="J34">
        <f t="shared" ref="J34" si="1657">AVERAGE($B304:$B313)*AVERAGE($C$53:$C$62)</f>
        <v>0</v>
      </c>
      <c r="K34">
        <f t="shared" ref="K34" si="1658">AVERAGE($B304:$B313)*AVERAGE($C$63:$C$72)</f>
        <v>0</v>
      </c>
      <c r="L34">
        <f t="shared" ref="L34" si="1659">AVERAGE($B304:$B313)*AVERAGE($C$73:$C$82)</f>
        <v>0</v>
      </c>
      <c r="M34">
        <f t="shared" ref="M34" si="1660">AVERAGE($B304:$B313)*AVERAGE($C$83:$C$92)</f>
        <v>0</v>
      </c>
      <c r="N34">
        <f t="shared" ref="N34" si="1661">AVERAGE($B304:$B313)*AVERAGE($C$93:$C$102)</f>
        <v>0</v>
      </c>
      <c r="O34">
        <f t="shared" ref="O34" si="1662">AVERAGE($B304:$B313)*AVERAGE($C$103:$C$112)</f>
        <v>0</v>
      </c>
      <c r="P34">
        <f t="shared" ref="P34" si="1663">AVERAGE($B304:$B313)*AVERAGE($C$113:$C$122)</f>
        <v>0</v>
      </c>
      <c r="Q34">
        <f t="shared" ref="Q34" si="1664">AVERAGE($B304:$B313)*AVERAGE($C$123:$C$132)</f>
        <v>0</v>
      </c>
      <c r="R34">
        <f t="shared" ref="R34" si="1665">AVERAGE($B304:$B313)*AVERAGE($C$133:$C$142)</f>
        <v>0</v>
      </c>
      <c r="S34">
        <f t="shared" ref="S34" si="1666">AVERAGE($B304:$B313)*AVERAGE($C$143:$C$152)</f>
        <v>0</v>
      </c>
      <c r="T34">
        <f t="shared" ref="T34" si="1667">AVERAGE($B304:$B313)*AVERAGE($C$153:$C$162)</f>
        <v>0</v>
      </c>
      <c r="U34">
        <f t="shared" ref="U34" si="1668">AVERAGE($B304:$B313)*AVERAGE($C$163:$C$172)</f>
        <v>0</v>
      </c>
      <c r="V34">
        <f t="shared" ref="V34" si="1669">AVERAGE($B304:$B313)*AVERAGE($C$173:$C$182)</f>
        <v>0</v>
      </c>
      <c r="W34">
        <f t="shared" ref="W34" si="1670">AVERAGE($B304:$B313)*AVERAGE($C$183:$C$192)</f>
        <v>0</v>
      </c>
      <c r="X34">
        <f t="shared" ref="X34" si="1671">AVERAGE($B304:$B313)*AVERAGE($C$193:$C$202)</f>
        <v>0</v>
      </c>
      <c r="Y34">
        <f t="shared" ref="Y34" si="1672">AVERAGE($B304:$B313)*AVERAGE($C$203:$C$212)</f>
        <v>0</v>
      </c>
      <c r="Z34">
        <f t="shared" ref="Z34" si="1673">AVERAGE($B304:$B313)*AVERAGE($C$213:$C$222)</f>
        <v>0</v>
      </c>
      <c r="AA34">
        <f t="shared" ref="AA34" si="1674">AVERAGE($B304:$B313)*AVERAGE($C$223:$C$232)</f>
        <v>0</v>
      </c>
      <c r="AB34">
        <f t="shared" ref="AB34" si="1675">AVERAGE($B304:$B313)*AVERAGE($C$233:$C$242)</f>
        <v>0</v>
      </c>
      <c r="AC34">
        <f t="shared" ref="AC34" si="1676">AVERAGE($B304:$B313)*AVERAGE($C$243:$C$252)</f>
        <v>0</v>
      </c>
      <c r="AD34">
        <f t="shared" ref="AD34" si="1677">AVERAGE($B304:$B313)*AVERAGE($C$253:$C$262)</f>
        <v>0</v>
      </c>
      <c r="AE34">
        <f t="shared" ref="AE34" si="1678">AVERAGE($B304:$B313)*AVERAGE($C$263:$C$272)</f>
        <v>0</v>
      </c>
      <c r="AF34">
        <f t="shared" ref="AF34" si="1679">AVERAGE($B304:$B313)*AVERAGE($C$273:$C$282)</f>
        <v>0</v>
      </c>
      <c r="AG34">
        <f t="shared" ref="AG34" si="1680">AVERAGE($B304:$B313)*AVERAGE($C$283:$C$292)</f>
        <v>0</v>
      </c>
      <c r="AH34">
        <f t="shared" ref="AH34" si="1681">AVERAGE($B304:$B313)*AVERAGE($C$293:$C$302)</f>
        <v>0</v>
      </c>
      <c r="AI34">
        <f t="shared" ref="AI34" si="1682">AVERAGE($B304:$B313)*AVERAGE($C$303:$C$312)</f>
        <v>0</v>
      </c>
      <c r="AJ34">
        <f t="shared" ref="AJ34" si="1683">AVERAGE($B304:$B313)*AVERAGE($C$313:$C$322)</f>
        <v>0</v>
      </c>
      <c r="AK34">
        <f t="shared" ref="AK34" si="1684">AVERAGE($B304:$B313)*AVERAGE($C$323:$C$332)</f>
        <v>0</v>
      </c>
      <c r="AL34">
        <f t="shared" ref="AL34" si="1685">AVERAGE($B304:$B313)*AVERAGE($C$333:$C$342)</f>
        <v>0</v>
      </c>
      <c r="AM34">
        <f t="shared" ref="AM34" si="1686">AVERAGE($B304:$B313)*AVERAGE($C$343:$C$352)</f>
        <v>0</v>
      </c>
      <c r="AN34">
        <f t="shared" ref="AN34" si="1687">AVERAGE($B304:$B313)*AVERAGE($C$353:$C$362)</f>
        <v>0</v>
      </c>
      <c r="AO34">
        <f t="shared" ref="AO34" si="1688">AVERAGE($B304:$B313)*AVERAGE($C$363:$C$372)</f>
        <v>0</v>
      </c>
      <c r="AP34">
        <f t="shared" ref="AP34" si="1689">AVERAGE($B304:$B313)*AVERAGE($C$373:$C$382)</f>
        <v>0</v>
      </c>
      <c r="AQ34">
        <f t="shared" ref="AQ34" si="1690">AVERAGE($B304:$B313)*AVERAGE($C$383:$C$392)</f>
        <v>0</v>
      </c>
      <c r="AR34">
        <f t="shared" ref="AR34" si="1691">AVERAGE($B304:$B313)*AVERAGE($C$393:$C$402)</f>
        <v>0</v>
      </c>
      <c r="AS34">
        <f t="shared" ref="AS34" si="1692">AVERAGE($B304:$B313)*AVERAGE($C$403:$C$412)</f>
        <v>0</v>
      </c>
      <c r="AT34">
        <f t="shared" ref="AT34" si="1693">AVERAGE($B304:$B313)*AVERAGE($C$413:$C$422)</f>
        <v>0</v>
      </c>
      <c r="AU34">
        <f t="shared" ref="AU34" si="1694">AVERAGE($B304:$B313)*AVERAGE($C$423:$C$432)</f>
        <v>0</v>
      </c>
      <c r="AV34">
        <f t="shared" ref="AV34" si="1695">AVERAGE($B304:$B313)*AVERAGE($C$433:$C$442)</f>
        <v>0</v>
      </c>
      <c r="AW34">
        <f t="shared" ref="AW34" si="1696">AVERAGE($B304:$B313)*AVERAGE($C$443:$C$452)</f>
        <v>0</v>
      </c>
      <c r="AX34">
        <f t="shared" ref="AX34" si="1697">AVERAGE($B304:$B313)*AVERAGE($C$453:$C$462)</f>
        <v>0</v>
      </c>
      <c r="AY34">
        <f t="shared" ref="AY34" si="1698">AVERAGE($B304:$B313)*AVERAGE($C$463:$C$472)</f>
        <v>0</v>
      </c>
      <c r="AZ34">
        <f t="shared" ref="AZ34" si="1699">AVERAGE($B304:$B313)*AVERAGE($C$473:$C$482)</f>
        <v>0</v>
      </c>
      <c r="BA34">
        <f t="shared" ref="BA34" si="1700">AVERAGE($B304:$B313)*AVERAGE($C$483:$C$492)</f>
        <v>0</v>
      </c>
      <c r="BB34">
        <f t="shared" ref="BB34" si="1701">AVERAGE($B304:$B313)*AVERAGE($C$493:$C$502)</f>
        <v>0</v>
      </c>
      <c r="BC34">
        <f t="shared" ref="BC34" si="1702">AVERAGE($B304:$B313)*AVERAGE($C$503:$C$512)</f>
        <v>0</v>
      </c>
      <c r="BD34">
        <f t="shared" ref="BD34" si="1703">AVERAGE($B304:$B313)*AVERAGE($C$513:$C$522)</f>
        <v>0</v>
      </c>
      <c r="BE34">
        <f t="shared" ref="BE34" si="1704">AVERAGE($B304:$B313)*AVERAGE($C$523:$C$532)</f>
        <v>0</v>
      </c>
      <c r="BF34">
        <f t="shared" ref="BF34" si="1705">AVERAGE($B304:$B313)*AVERAGE($C$533:$C$542)</f>
        <v>0</v>
      </c>
      <c r="BG34">
        <f t="shared" ref="BG34" si="1706">AVERAGE($B304:$B313)*AVERAGE($C$543:$C$552)</f>
        <v>0</v>
      </c>
      <c r="BH34">
        <f t="shared" ref="BH34" si="1707">AVERAGE($B304:$B313)*AVERAGE($C$553:$C$562)</f>
        <v>0</v>
      </c>
      <c r="BI34">
        <f t="shared" ref="BI34" si="1708">AVERAGE($B304:$B313)*AVERAGE($C$563:$C$572)</f>
        <v>0</v>
      </c>
      <c r="BJ34">
        <f t="shared" ref="BJ34" si="1709">AVERAGE($B304:$B313)*AVERAGE($C$573:$C$582)</f>
        <v>0</v>
      </c>
    </row>
    <row r="35" spans="1:62" x14ac:dyDescent="0.25">
      <c r="A35" s="1">
        <v>331</v>
      </c>
      <c r="B35">
        <f>VLOOKUP($A35,excitation!$A$1:$AC$577,MATCH($B$1,excitation!$A$1:$AC$1,0),0)</f>
        <v>0.13930000000000001</v>
      </c>
      <c r="C35">
        <f>VLOOKUP($A35,emission!$A$1:$AC$577,MATCH($B$1,emission!$A$1:$AC$1,0),0)</f>
        <v>0</v>
      </c>
      <c r="E35" s="1">
        <v>610</v>
      </c>
      <c r="F35">
        <f t="shared" ref="F35" si="1710">AVERAGE($B314:$B323)*AVERAGE($C$13:$C$22)</f>
        <v>0</v>
      </c>
      <c r="G35">
        <f t="shared" ref="G35" si="1711">AVERAGE($B314:$B323)*AVERAGE($C$23:$C$32)</f>
        <v>0</v>
      </c>
      <c r="H35">
        <f t="shared" ref="H35" si="1712">AVERAGE($B314:$B323)*AVERAGE($C$33:$C$42)</f>
        <v>0</v>
      </c>
      <c r="I35">
        <f t="shared" ref="I35" si="1713">AVERAGE($B314:$B323)*AVERAGE($C$43:$C$52)</f>
        <v>0</v>
      </c>
      <c r="J35">
        <f t="shared" ref="J35" si="1714">AVERAGE($B314:$B323)*AVERAGE($C$53:$C$62)</f>
        <v>0</v>
      </c>
      <c r="K35">
        <f t="shared" ref="K35" si="1715">AVERAGE($B314:$B323)*AVERAGE($C$63:$C$72)</f>
        <v>0</v>
      </c>
      <c r="L35">
        <f t="shared" ref="L35" si="1716">AVERAGE($B314:$B323)*AVERAGE($C$73:$C$82)</f>
        <v>0</v>
      </c>
      <c r="M35">
        <f t="shared" ref="M35" si="1717">AVERAGE($B314:$B323)*AVERAGE($C$83:$C$92)</f>
        <v>0</v>
      </c>
      <c r="N35">
        <f t="shared" ref="N35" si="1718">AVERAGE($B314:$B323)*AVERAGE($C$93:$C$102)</f>
        <v>0</v>
      </c>
      <c r="O35">
        <f t="shared" ref="O35" si="1719">AVERAGE($B314:$B323)*AVERAGE($C$103:$C$112)</f>
        <v>0</v>
      </c>
      <c r="P35">
        <f t="shared" ref="P35" si="1720">AVERAGE($B314:$B323)*AVERAGE($C$113:$C$122)</f>
        <v>0</v>
      </c>
      <c r="Q35">
        <f t="shared" ref="Q35" si="1721">AVERAGE($B314:$B323)*AVERAGE($C$123:$C$132)</f>
        <v>0</v>
      </c>
      <c r="R35">
        <f t="shared" ref="R35" si="1722">AVERAGE($B314:$B323)*AVERAGE($C$133:$C$142)</f>
        <v>0</v>
      </c>
      <c r="S35">
        <f t="shared" ref="S35" si="1723">AVERAGE($B314:$B323)*AVERAGE($C$143:$C$152)</f>
        <v>0</v>
      </c>
      <c r="T35">
        <f t="shared" ref="T35" si="1724">AVERAGE($B314:$B323)*AVERAGE($C$153:$C$162)</f>
        <v>0</v>
      </c>
      <c r="U35">
        <f t="shared" ref="U35" si="1725">AVERAGE($B314:$B323)*AVERAGE($C$163:$C$172)</f>
        <v>0</v>
      </c>
      <c r="V35">
        <f t="shared" ref="V35" si="1726">AVERAGE($B314:$B323)*AVERAGE($C$173:$C$182)</f>
        <v>0</v>
      </c>
      <c r="W35">
        <f t="shared" ref="W35" si="1727">AVERAGE($B314:$B323)*AVERAGE($C$183:$C$192)</f>
        <v>0</v>
      </c>
      <c r="X35">
        <f t="shared" ref="X35" si="1728">AVERAGE($B314:$B323)*AVERAGE($C$193:$C$202)</f>
        <v>0</v>
      </c>
      <c r="Y35">
        <f t="shared" ref="Y35" si="1729">AVERAGE($B314:$B323)*AVERAGE($C$203:$C$212)</f>
        <v>0</v>
      </c>
      <c r="Z35">
        <f t="shared" ref="Z35" si="1730">AVERAGE($B314:$B323)*AVERAGE($C$213:$C$222)</f>
        <v>0</v>
      </c>
      <c r="AA35">
        <f t="shared" ref="AA35" si="1731">AVERAGE($B314:$B323)*AVERAGE($C$223:$C$232)</f>
        <v>0</v>
      </c>
      <c r="AB35">
        <f t="shared" ref="AB35" si="1732">AVERAGE($B314:$B323)*AVERAGE($C$233:$C$242)</f>
        <v>0</v>
      </c>
      <c r="AC35">
        <f t="shared" ref="AC35" si="1733">AVERAGE($B314:$B323)*AVERAGE($C$243:$C$252)</f>
        <v>0</v>
      </c>
      <c r="AD35">
        <f t="shared" ref="AD35" si="1734">AVERAGE($B314:$B323)*AVERAGE($C$253:$C$262)</f>
        <v>0</v>
      </c>
      <c r="AE35">
        <f t="shared" ref="AE35" si="1735">AVERAGE($B314:$B323)*AVERAGE($C$263:$C$272)</f>
        <v>0</v>
      </c>
      <c r="AF35">
        <f t="shared" ref="AF35" si="1736">AVERAGE($B314:$B323)*AVERAGE($C$273:$C$282)</f>
        <v>0</v>
      </c>
      <c r="AG35">
        <f t="shared" ref="AG35" si="1737">AVERAGE($B314:$B323)*AVERAGE($C$283:$C$292)</f>
        <v>0</v>
      </c>
      <c r="AH35">
        <f t="shared" ref="AH35" si="1738">AVERAGE($B314:$B323)*AVERAGE($C$293:$C$302)</f>
        <v>0</v>
      </c>
      <c r="AI35">
        <f t="shared" ref="AI35" si="1739">AVERAGE($B314:$B323)*AVERAGE($C$303:$C$312)</f>
        <v>0</v>
      </c>
      <c r="AJ35">
        <f t="shared" ref="AJ35" si="1740">AVERAGE($B314:$B323)*AVERAGE($C$313:$C$322)</f>
        <v>0</v>
      </c>
      <c r="AK35">
        <f t="shared" ref="AK35" si="1741">AVERAGE($B314:$B323)*AVERAGE($C$323:$C$332)</f>
        <v>0</v>
      </c>
      <c r="AL35">
        <f t="shared" ref="AL35" si="1742">AVERAGE($B314:$B323)*AVERAGE($C$333:$C$342)</f>
        <v>0</v>
      </c>
      <c r="AM35">
        <f t="shared" ref="AM35" si="1743">AVERAGE($B314:$B323)*AVERAGE($C$343:$C$352)</f>
        <v>0</v>
      </c>
      <c r="AN35">
        <f t="shared" ref="AN35" si="1744">AVERAGE($B314:$B323)*AVERAGE($C$353:$C$362)</f>
        <v>0</v>
      </c>
      <c r="AO35">
        <f t="shared" ref="AO35" si="1745">AVERAGE($B314:$B323)*AVERAGE($C$363:$C$372)</f>
        <v>0</v>
      </c>
      <c r="AP35">
        <f t="shared" ref="AP35" si="1746">AVERAGE($B314:$B323)*AVERAGE($C$373:$C$382)</f>
        <v>0</v>
      </c>
      <c r="AQ35">
        <f t="shared" ref="AQ35" si="1747">AVERAGE($B314:$B323)*AVERAGE($C$383:$C$392)</f>
        <v>0</v>
      </c>
      <c r="AR35">
        <f t="shared" ref="AR35" si="1748">AVERAGE($B314:$B323)*AVERAGE($C$393:$C$402)</f>
        <v>0</v>
      </c>
      <c r="AS35">
        <f t="shared" ref="AS35" si="1749">AVERAGE($B314:$B323)*AVERAGE($C$403:$C$412)</f>
        <v>0</v>
      </c>
      <c r="AT35">
        <f t="shared" ref="AT35" si="1750">AVERAGE($B314:$B323)*AVERAGE($C$413:$C$422)</f>
        <v>0</v>
      </c>
      <c r="AU35">
        <f t="shared" ref="AU35" si="1751">AVERAGE($B314:$B323)*AVERAGE($C$423:$C$432)</f>
        <v>0</v>
      </c>
      <c r="AV35">
        <f t="shared" ref="AV35" si="1752">AVERAGE($B314:$B323)*AVERAGE($C$433:$C$442)</f>
        <v>0</v>
      </c>
      <c r="AW35">
        <f t="shared" ref="AW35" si="1753">AVERAGE($B314:$B323)*AVERAGE($C$443:$C$452)</f>
        <v>0</v>
      </c>
      <c r="AX35">
        <f t="shared" ref="AX35" si="1754">AVERAGE($B314:$B323)*AVERAGE($C$453:$C$462)</f>
        <v>0</v>
      </c>
      <c r="AY35">
        <f t="shared" ref="AY35" si="1755">AVERAGE($B314:$B323)*AVERAGE($C$463:$C$472)</f>
        <v>0</v>
      </c>
      <c r="AZ35">
        <f t="shared" ref="AZ35" si="1756">AVERAGE($B314:$B323)*AVERAGE($C$473:$C$482)</f>
        <v>0</v>
      </c>
      <c r="BA35">
        <f t="shared" ref="BA35" si="1757">AVERAGE($B314:$B323)*AVERAGE($C$483:$C$492)</f>
        <v>0</v>
      </c>
      <c r="BB35">
        <f t="shared" ref="BB35" si="1758">AVERAGE($B314:$B323)*AVERAGE($C$493:$C$502)</f>
        <v>0</v>
      </c>
      <c r="BC35">
        <f t="shared" ref="BC35" si="1759">AVERAGE($B314:$B323)*AVERAGE($C$503:$C$512)</f>
        <v>0</v>
      </c>
      <c r="BD35">
        <f t="shared" ref="BD35" si="1760">AVERAGE($B314:$B323)*AVERAGE($C$513:$C$522)</f>
        <v>0</v>
      </c>
      <c r="BE35">
        <f t="shared" ref="BE35" si="1761">AVERAGE($B314:$B323)*AVERAGE($C$523:$C$532)</f>
        <v>0</v>
      </c>
      <c r="BF35">
        <f t="shared" ref="BF35" si="1762">AVERAGE($B314:$B323)*AVERAGE($C$533:$C$542)</f>
        <v>0</v>
      </c>
      <c r="BG35">
        <f t="shared" ref="BG35" si="1763">AVERAGE($B314:$B323)*AVERAGE($C$543:$C$552)</f>
        <v>0</v>
      </c>
      <c r="BH35">
        <f t="shared" ref="BH35" si="1764">AVERAGE($B314:$B323)*AVERAGE($C$553:$C$562)</f>
        <v>0</v>
      </c>
      <c r="BI35">
        <f t="shared" ref="BI35" si="1765">AVERAGE($B314:$B323)*AVERAGE($C$563:$C$572)</f>
        <v>0</v>
      </c>
      <c r="BJ35">
        <f t="shared" ref="BJ35" si="1766">AVERAGE($B314:$B323)*AVERAGE($C$573:$C$582)</f>
        <v>0</v>
      </c>
    </row>
    <row r="36" spans="1:62" x14ac:dyDescent="0.25">
      <c r="A36" s="1">
        <v>332</v>
      </c>
      <c r="B36">
        <f>VLOOKUP($A36,excitation!$A$1:$AC$577,MATCH($B$1,excitation!$A$1:$AC$1,0),0)</f>
        <v>0.1363</v>
      </c>
      <c r="C36">
        <f>VLOOKUP($A36,emission!$A$1:$AC$577,MATCH($B$1,emission!$A$1:$AC$1,0),0)</f>
        <v>0</v>
      </c>
      <c r="E36" s="1">
        <v>620</v>
      </c>
      <c r="F36">
        <f t="shared" ref="F36" si="1767">AVERAGE($B324:$B333)*AVERAGE($C$13:$C$22)</f>
        <v>0</v>
      </c>
      <c r="G36">
        <f t="shared" ref="G36" si="1768">AVERAGE($B324:$B333)*AVERAGE($C$23:$C$32)</f>
        <v>0</v>
      </c>
      <c r="H36">
        <f t="shared" ref="H36" si="1769">AVERAGE($B324:$B333)*AVERAGE($C$33:$C$42)</f>
        <v>0</v>
      </c>
      <c r="I36">
        <f t="shared" ref="I36" si="1770">AVERAGE($B324:$B333)*AVERAGE($C$43:$C$52)</f>
        <v>0</v>
      </c>
      <c r="J36">
        <f t="shared" ref="J36" si="1771">AVERAGE($B324:$B333)*AVERAGE($C$53:$C$62)</f>
        <v>0</v>
      </c>
      <c r="K36">
        <f t="shared" ref="K36" si="1772">AVERAGE($B324:$B333)*AVERAGE($C$63:$C$72)</f>
        <v>0</v>
      </c>
      <c r="L36">
        <f t="shared" ref="L36" si="1773">AVERAGE($B324:$B333)*AVERAGE($C$73:$C$82)</f>
        <v>0</v>
      </c>
      <c r="M36">
        <f t="shared" ref="M36" si="1774">AVERAGE($B324:$B333)*AVERAGE($C$83:$C$92)</f>
        <v>0</v>
      </c>
      <c r="N36">
        <f t="shared" ref="N36" si="1775">AVERAGE($B324:$B333)*AVERAGE($C$93:$C$102)</f>
        <v>0</v>
      </c>
      <c r="O36">
        <f t="shared" ref="O36" si="1776">AVERAGE($B324:$B333)*AVERAGE($C$103:$C$112)</f>
        <v>0</v>
      </c>
      <c r="P36">
        <f t="shared" ref="P36" si="1777">AVERAGE($B324:$B333)*AVERAGE($C$113:$C$122)</f>
        <v>0</v>
      </c>
      <c r="Q36">
        <f t="shared" ref="Q36" si="1778">AVERAGE($B324:$B333)*AVERAGE($C$123:$C$132)</f>
        <v>0</v>
      </c>
      <c r="R36">
        <f t="shared" ref="R36" si="1779">AVERAGE($B324:$B333)*AVERAGE($C$133:$C$142)</f>
        <v>0</v>
      </c>
      <c r="S36">
        <f t="shared" ref="S36" si="1780">AVERAGE($B324:$B333)*AVERAGE($C$143:$C$152)</f>
        <v>0</v>
      </c>
      <c r="T36">
        <f t="shared" ref="T36" si="1781">AVERAGE($B324:$B333)*AVERAGE($C$153:$C$162)</f>
        <v>0</v>
      </c>
      <c r="U36">
        <f t="shared" ref="U36" si="1782">AVERAGE($B324:$B333)*AVERAGE($C$163:$C$172)</f>
        <v>0</v>
      </c>
      <c r="V36">
        <f t="shared" ref="V36" si="1783">AVERAGE($B324:$B333)*AVERAGE($C$173:$C$182)</f>
        <v>0</v>
      </c>
      <c r="W36">
        <f t="shared" ref="W36" si="1784">AVERAGE($B324:$B333)*AVERAGE($C$183:$C$192)</f>
        <v>0</v>
      </c>
      <c r="X36">
        <f t="shared" ref="X36" si="1785">AVERAGE($B324:$B333)*AVERAGE($C$193:$C$202)</f>
        <v>0</v>
      </c>
      <c r="Y36">
        <f t="shared" ref="Y36" si="1786">AVERAGE($B324:$B333)*AVERAGE($C$203:$C$212)</f>
        <v>0</v>
      </c>
      <c r="Z36">
        <f t="shared" ref="Z36" si="1787">AVERAGE($B324:$B333)*AVERAGE($C$213:$C$222)</f>
        <v>0</v>
      </c>
      <c r="AA36">
        <f t="shared" ref="AA36" si="1788">AVERAGE($B324:$B333)*AVERAGE($C$223:$C$232)</f>
        <v>0</v>
      </c>
      <c r="AB36">
        <f t="shared" ref="AB36" si="1789">AVERAGE($B324:$B333)*AVERAGE($C$233:$C$242)</f>
        <v>0</v>
      </c>
      <c r="AC36">
        <f t="shared" ref="AC36" si="1790">AVERAGE($B324:$B333)*AVERAGE($C$243:$C$252)</f>
        <v>0</v>
      </c>
      <c r="AD36">
        <f t="shared" ref="AD36" si="1791">AVERAGE($B324:$B333)*AVERAGE($C$253:$C$262)</f>
        <v>0</v>
      </c>
      <c r="AE36">
        <f t="shared" ref="AE36" si="1792">AVERAGE($B324:$B333)*AVERAGE($C$263:$C$272)</f>
        <v>0</v>
      </c>
      <c r="AF36">
        <f t="shared" ref="AF36" si="1793">AVERAGE($B324:$B333)*AVERAGE($C$273:$C$282)</f>
        <v>0</v>
      </c>
      <c r="AG36">
        <f t="shared" ref="AG36" si="1794">AVERAGE($B324:$B333)*AVERAGE($C$283:$C$292)</f>
        <v>0</v>
      </c>
      <c r="AH36">
        <f t="shared" ref="AH36" si="1795">AVERAGE($B324:$B333)*AVERAGE($C$293:$C$302)</f>
        <v>0</v>
      </c>
      <c r="AI36">
        <f t="shared" ref="AI36" si="1796">AVERAGE($B324:$B333)*AVERAGE($C$303:$C$312)</f>
        <v>0</v>
      </c>
      <c r="AJ36">
        <f t="shared" ref="AJ36" si="1797">AVERAGE($B324:$B333)*AVERAGE($C$313:$C$322)</f>
        <v>0</v>
      </c>
      <c r="AK36">
        <f t="shared" ref="AK36" si="1798">AVERAGE($B324:$B333)*AVERAGE($C$323:$C$332)</f>
        <v>0</v>
      </c>
      <c r="AL36">
        <f t="shared" ref="AL36" si="1799">AVERAGE($B324:$B333)*AVERAGE($C$333:$C$342)</f>
        <v>0</v>
      </c>
      <c r="AM36">
        <f t="shared" ref="AM36" si="1800">AVERAGE($B324:$B333)*AVERAGE($C$343:$C$352)</f>
        <v>0</v>
      </c>
      <c r="AN36">
        <f t="shared" ref="AN36" si="1801">AVERAGE($B324:$B333)*AVERAGE($C$353:$C$362)</f>
        <v>0</v>
      </c>
      <c r="AO36">
        <f t="shared" ref="AO36" si="1802">AVERAGE($B324:$B333)*AVERAGE($C$363:$C$372)</f>
        <v>0</v>
      </c>
      <c r="AP36">
        <f t="shared" ref="AP36" si="1803">AVERAGE($B324:$B333)*AVERAGE($C$373:$C$382)</f>
        <v>0</v>
      </c>
      <c r="AQ36">
        <f t="shared" ref="AQ36" si="1804">AVERAGE($B324:$B333)*AVERAGE($C$383:$C$392)</f>
        <v>0</v>
      </c>
      <c r="AR36">
        <f t="shared" ref="AR36" si="1805">AVERAGE($B324:$B333)*AVERAGE($C$393:$C$402)</f>
        <v>0</v>
      </c>
      <c r="AS36">
        <f t="shared" ref="AS36" si="1806">AVERAGE($B324:$B333)*AVERAGE($C$403:$C$412)</f>
        <v>0</v>
      </c>
      <c r="AT36">
        <f t="shared" ref="AT36" si="1807">AVERAGE($B324:$B333)*AVERAGE($C$413:$C$422)</f>
        <v>0</v>
      </c>
      <c r="AU36">
        <f t="shared" ref="AU36" si="1808">AVERAGE($B324:$B333)*AVERAGE($C$423:$C$432)</f>
        <v>0</v>
      </c>
      <c r="AV36">
        <f t="shared" ref="AV36" si="1809">AVERAGE($B324:$B333)*AVERAGE($C$433:$C$442)</f>
        <v>0</v>
      </c>
      <c r="AW36">
        <f t="shared" ref="AW36" si="1810">AVERAGE($B324:$B333)*AVERAGE($C$443:$C$452)</f>
        <v>0</v>
      </c>
      <c r="AX36">
        <f t="shared" ref="AX36" si="1811">AVERAGE($B324:$B333)*AVERAGE($C$453:$C$462)</f>
        <v>0</v>
      </c>
      <c r="AY36">
        <f t="shared" ref="AY36" si="1812">AVERAGE($B324:$B333)*AVERAGE($C$463:$C$472)</f>
        <v>0</v>
      </c>
      <c r="AZ36">
        <f t="shared" ref="AZ36" si="1813">AVERAGE($B324:$B333)*AVERAGE($C$473:$C$482)</f>
        <v>0</v>
      </c>
      <c r="BA36">
        <f t="shared" ref="BA36" si="1814">AVERAGE($B324:$B333)*AVERAGE($C$483:$C$492)</f>
        <v>0</v>
      </c>
      <c r="BB36">
        <f t="shared" ref="BB36" si="1815">AVERAGE($B324:$B333)*AVERAGE($C$493:$C$502)</f>
        <v>0</v>
      </c>
      <c r="BC36">
        <f t="shared" ref="BC36" si="1816">AVERAGE($B324:$B333)*AVERAGE($C$503:$C$512)</f>
        <v>0</v>
      </c>
      <c r="BD36">
        <f t="shared" ref="BD36" si="1817">AVERAGE($B324:$B333)*AVERAGE($C$513:$C$522)</f>
        <v>0</v>
      </c>
      <c r="BE36">
        <f t="shared" ref="BE36" si="1818">AVERAGE($B324:$B333)*AVERAGE($C$523:$C$532)</f>
        <v>0</v>
      </c>
      <c r="BF36">
        <f t="shared" ref="BF36" si="1819">AVERAGE($B324:$B333)*AVERAGE($C$533:$C$542)</f>
        <v>0</v>
      </c>
      <c r="BG36">
        <f t="shared" ref="BG36" si="1820">AVERAGE($B324:$B333)*AVERAGE($C$543:$C$552)</f>
        <v>0</v>
      </c>
      <c r="BH36">
        <f t="shared" ref="BH36" si="1821">AVERAGE($B324:$B333)*AVERAGE($C$553:$C$562)</f>
        <v>0</v>
      </c>
      <c r="BI36">
        <f t="shared" ref="BI36" si="1822">AVERAGE($B324:$B333)*AVERAGE($C$563:$C$572)</f>
        <v>0</v>
      </c>
      <c r="BJ36">
        <f t="shared" ref="BJ36" si="1823">AVERAGE($B324:$B333)*AVERAGE($C$573:$C$582)</f>
        <v>0</v>
      </c>
    </row>
    <row r="37" spans="1:62" x14ac:dyDescent="0.25">
      <c r="A37" s="1">
        <v>333</v>
      </c>
      <c r="B37">
        <f>VLOOKUP($A37,excitation!$A$1:$AC$577,MATCH($B$1,excitation!$A$1:$AC$1,0),0)</f>
        <v>0.13400000000000001</v>
      </c>
      <c r="C37">
        <f>VLOOKUP($A37,emission!$A$1:$AC$577,MATCH($B$1,emission!$A$1:$AC$1,0),0)</f>
        <v>0</v>
      </c>
      <c r="E37" s="1">
        <v>630</v>
      </c>
      <c r="F37">
        <f t="shared" ref="F37" si="1824">AVERAGE($B334:$B343)*AVERAGE($C$13:$C$22)</f>
        <v>0</v>
      </c>
      <c r="G37">
        <f t="shared" ref="G37" si="1825">AVERAGE($B334:$B343)*AVERAGE($C$23:$C$32)</f>
        <v>0</v>
      </c>
      <c r="H37">
        <f t="shared" ref="H37" si="1826">AVERAGE($B334:$B343)*AVERAGE($C$33:$C$42)</f>
        <v>0</v>
      </c>
      <c r="I37">
        <f t="shared" ref="I37" si="1827">AVERAGE($B334:$B343)*AVERAGE($C$43:$C$52)</f>
        <v>0</v>
      </c>
      <c r="J37">
        <f t="shared" ref="J37" si="1828">AVERAGE($B334:$B343)*AVERAGE($C$53:$C$62)</f>
        <v>0</v>
      </c>
      <c r="K37">
        <f t="shared" ref="K37" si="1829">AVERAGE($B334:$B343)*AVERAGE($C$63:$C$72)</f>
        <v>0</v>
      </c>
      <c r="L37">
        <f t="shared" ref="L37" si="1830">AVERAGE($B334:$B343)*AVERAGE($C$73:$C$82)</f>
        <v>0</v>
      </c>
      <c r="M37">
        <f t="shared" ref="M37" si="1831">AVERAGE($B334:$B343)*AVERAGE($C$83:$C$92)</f>
        <v>0</v>
      </c>
      <c r="N37">
        <f t="shared" ref="N37" si="1832">AVERAGE($B334:$B343)*AVERAGE($C$93:$C$102)</f>
        <v>0</v>
      </c>
      <c r="O37">
        <f t="shared" ref="O37" si="1833">AVERAGE($B334:$B343)*AVERAGE($C$103:$C$112)</f>
        <v>0</v>
      </c>
      <c r="P37">
        <f t="shared" ref="P37" si="1834">AVERAGE($B334:$B343)*AVERAGE($C$113:$C$122)</f>
        <v>0</v>
      </c>
      <c r="Q37">
        <f t="shared" ref="Q37" si="1835">AVERAGE($B334:$B343)*AVERAGE($C$123:$C$132)</f>
        <v>0</v>
      </c>
      <c r="R37">
        <f t="shared" ref="R37" si="1836">AVERAGE($B334:$B343)*AVERAGE($C$133:$C$142)</f>
        <v>0</v>
      </c>
      <c r="S37">
        <f t="shared" ref="S37" si="1837">AVERAGE($B334:$B343)*AVERAGE($C$143:$C$152)</f>
        <v>0</v>
      </c>
      <c r="T37">
        <f t="shared" ref="T37" si="1838">AVERAGE($B334:$B343)*AVERAGE($C$153:$C$162)</f>
        <v>0</v>
      </c>
      <c r="U37">
        <f t="shared" ref="U37" si="1839">AVERAGE($B334:$B343)*AVERAGE($C$163:$C$172)</f>
        <v>0</v>
      </c>
      <c r="V37">
        <f t="shared" ref="V37" si="1840">AVERAGE($B334:$B343)*AVERAGE($C$173:$C$182)</f>
        <v>0</v>
      </c>
      <c r="W37">
        <f t="shared" ref="W37" si="1841">AVERAGE($B334:$B343)*AVERAGE($C$183:$C$192)</f>
        <v>0</v>
      </c>
      <c r="X37">
        <f t="shared" ref="X37" si="1842">AVERAGE($B334:$B343)*AVERAGE($C$193:$C$202)</f>
        <v>0</v>
      </c>
      <c r="Y37">
        <f t="shared" ref="Y37" si="1843">AVERAGE($B334:$B343)*AVERAGE($C$203:$C$212)</f>
        <v>0</v>
      </c>
      <c r="Z37">
        <f t="shared" ref="Z37" si="1844">AVERAGE($B334:$B343)*AVERAGE($C$213:$C$222)</f>
        <v>0</v>
      </c>
      <c r="AA37">
        <f t="shared" ref="AA37" si="1845">AVERAGE($B334:$B343)*AVERAGE($C$223:$C$232)</f>
        <v>0</v>
      </c>
      <c r="AB37">
        <f t="shared" ref="AB37" si="1846">AVERAGE($B334:$B343)*AVERAGE($C$233:$C$242)</f>
        <v>0</v>
      </c>
      <c r="AC37">
        <f t="shared" ref="AC37" si="1847">AVERAGE($B334:$B343)*AVERAGE($C$243:$C$252)</f>
        <v>0</v>
      </c>
      <c r="AD37">
        <f t="shared" ref="AD37" si="1848">AVERAGE($B334:$B343)*AVERAGE($C$253:$C$262)</f>
        <v>0</v>
      </c>
      <c r="AE37">
        <f t="shared" ref="AE37" si="1849">AVERAGE($B334:$B343)*AVERAGE($C$263:$C$272)</f>
        <v>0</v>
      </c>
      <c r="AF37">
        <f t="shared" ref="AF37" si="1850">AVERAGE($B334:$B343)*AVERAGE($C$273:$C$282)</f>
        <v>0</v>
      </c>
      <c r="AG37">
        <f t="shared" ref="AG37" si="1851">AVERAGE($B334:$B343)*AVERAGE($C$283:$C$292)</f>
        <v>0</v>
      </c>
      <c r="AH37">
        <f t="shared" ref="AH37" si="1852">AVERAGE($B334:$B343)*AVERAGE($C$293:$C$302)</f>
        <v>0</v>
      </c>
      <c r="AI37">
        <f t="shared" ref="AI37" si="1853">AVERAGE($B334:$B343)*AVERAGE($C$303:$C$312)</f>
        <v>0</v>
      </c>
      <c r="AJ37">
        <f t="shared" ref="AJ37" si="1854">AVERAGE($B334:$B343)*AVERAGE($C$313:$C$322)</f>
        <v>0</v>
      </c>
      <c r="AK37">
        <f t="shared" ref="AK37" si="1855">AVERAGE($B334:$B343)*AVERAGE($C$323:$C$332)</f>
        <v>0</v>
      </c>
      <c r="AL37">
        <f t="shared" ref="AL37" si="1856">AVERAGE($B334:$B343)*AVERAGE($C$333:$C$342)</f>
        <v>0</v>
      </c>
      <c r="AM37">
        <f t="shared" ref="AM37" si="1857">AVERAGE($B334:$B343)*AVERAGE($C$343:$C$352)</f>
        <v>0</v>
      </c>
      <c r="AN37">
        <f t="shared" ref="AN37" si="1858">AVERAGE($B334:$B343)*AVERAGE($C$353:$C$362)</f>
        <v>0</v>
      </c>
      <c r="AO37">
        <f t="shared" ref="AO37" si="1859">AVERAGE($B334:$B343)*AVERAGE($C$363:$C$372)</f>
        <v>0</v>
      </c>
      <c r="AP37">
        <f t="shared" ref="AP37" si="1860">AVERAGE($B334:$B343)*AVERAGE($C$373:$C$382)</f>
        <v>0</v>
      </c>
      <c r="AQ37">
        <f t="shared" ref="AQ37" si="1861">AVERAGE($B334:$B343)*AVERAGE($C$383:$C$392)</f>
        <v>0</v>
      </c>
      <c r="AR37">
        <f t="shared" ref="AR37" si="1862">AVERAGE($B334:$B343)*AVERAGE($C$393:$C$402)</f>
        <v>0</v>
      </c>
      <c r="AS37">
        <f t="shared" ref="AS37" si="1863">AVERAGE($B334:$B343)*AVERAGE($C$403:$C$412)</f>
        <v>0</v>
      </c>
      <c r="AT37">
        <f t="shared" ref="AT37" si="1864">AVERAGE($B334:$B343)*AVERAGE($C$413:$C$422)</f>
        <v>0</v>
      </c>
      <c r="AU37">
        <f t="shared" ref="AU37" si="1865">AVERAGE($B334:$B343)*AVERAGE($C$423:$C$432)</f>
        <v>0</v>
      </c>
      <c r="AV37">
        <f t="shared" ref="AV37" si="1866">AVERAGE($B334:$B343)*AVERAGE($C$433:$C$442)</f>
        <v>0</v>
      </c>
      <c r="AW37">
        <f t="shared" ref="AW37" si="1867">AVERAGE($B334:$B343)*AVERAGE($C$443:$C$452)</f>
        <v>0</v>
      </c>
      <c r="AX37">
        <f t="shared" ref="AX37" si="1868">AVERAGE($B334:$B343)*AVERAGE($C$453:$C$462)</f>
        <v>0</v>
      </c>
      <c r="AY37">
        <f t="shared" ref="AY37" si="1869">AVERAGE($B334:$B343)*AVERAGE($C$463:$C$472)</f>
        <v>0</v>
      </c>
      <c r="AZ37">
        <f t="shared" ref="AZ37" si="1870">AVERAGE($B334:$B343)*AVERAGE($C$473:$C$482)</f>
        <v>0</v>
      </c>
      <c r="BA37">
        <f t="shared" ref="BA37" si="1871">AVERAGE($B334:$B343)*AVERAGE($C$483:$C$492)</f>
        <v>0</v>
      </c>
      <c r="BB37">
        <f t="shared" ref="BB37" si="1872">AVERAGE($B334:$B343)*AVERAGE($C$493:$C$502)</f>
        <v>0</v>
      </c>
      <c r="BC37">
        <f t="shared" ref="BC37" si="1873">AVERAGE($B334:$B343)*AVERAGE($C$503:$C$512)</f>
        <v>0</v>
      </c>
      <c r="BD37">
        <f t="shared" ref="BD37" si="1874">AVERAGE($B334:$B343)*AVERAGE($C$513:$C$522)</f>
        <v>0</v>
      </c>
      <c r="BE37">
        <f t="shared" ref="BE37" si="1875">AVERAGE($B334:$B343)*AVERAGE($C$523:$C$532)</f>
        <v>0</v>
      </c>
      <c r="BF37">
        <f t="shared" ref="BF37" si="1876">AVERAGE($B334:$B343)*AVERAGE($C$533:$C$542)</f>
        <v>0</v>
      </c>
      <c r="BG37">
        <f t="shared" ref="BG37" si="1877">AVERAGE($B334:$B343)*AVERAGE($C$543:$C$552)</f>
        <v>0</v>
      </c>
      <c r="BH37">
        <f t="shared" ref="BH37" si="1878">AVERAGE($B334:$B343)*AVERAGE($C$553:$C$562)</f>
        <v>0</v>
      </c>
      <c r="BI37">
        <f t="shared" ref="BI37" si="1879">AVERAGE($B334:$B343)*AVERAGE($C$563:$C$572)</f>
        <v>0</v>
      </c>
      <c r="BJ37">
        <f t="shared" ref="BJ37" si="1880">AVERAGE($B334:$B343)*AVERAGE($C$573:$C$582)</f>
        <v>0</v>
      </c>
    </row>
    <row r="38" spans="1:62" x14ac:dyDescent="0.25">
      <c r="A38" s="1">
        <v>334</v>
      </c>
      <c r="B38">
        <f>VLOOKUP($A38,excitation!$A$1:$AC$577,MATCH($B$1,excitation!$A$1:$AC$1,0),0)</f>
        <v>0.1336</v>
      </c>
      <c r="C38">
        <f>VLOOKUP($A38,emission!$A$1:$AC$577,MATCH($B$1,emission!$A$1:$AC$1,0),0)</f>
        <v>0</v>
      </c>
      <c r="E38" s="1">
        <v>640</v>
      </c>
      <c r="F38">
        <f t="shared" ref="F38" si="1881">AVERAGE($B344:$B353)*AVERAGE($C$13:$C$22)</f>
        <v>0</v>
      </c>
      <c r="G38">
        <f t="shared" ref="G38" si="1882">AVERAGE($B344:$B353)*AVERAGE($C$23:$C$32)</f>
        <v>0</v>
      </c>
      <c r="H38">
        <f t="shared" ref="H38" si="1883">AVERAGE($B344:$B353)*AVERAGE($C$33:$C$42)</f>
        <v>0</v>
      </c>
      <c r="I38">
        <f t="shared" ref="I38" si="1884">AVERAGE($B344:$B353)*AVERAGE($C$43:$C$52)</f>
        <v>0</v>
      </c>
      <c r="J38">
        <f t="shared" ref="J38" si="1885">AVERAGE($B344:$B353)*AVERAGE($C$53:$C$62)</f>
        <v>0</v>
      </c>
      <c r="K38">
        <f t="shared" ref="K38" si="1886">AVERAGE($B344:$B353)*AVERAGE($C$63:$C$72)</f>
        <v>0</v>
      </c>
      <c r="L38">
        <f t="shared" ref="L38" si="1887">AVERAGE($B344:$B353)*AVERAGE($C$73:$C$82)</f>
        <v>0</v>
      </c>
      <c r="M38">
        <f t="shared" ref="M38" si="1888">AVERAGE($B344:$B353)*AVERAGE($C$83:$C$92)</f>
        <v>0</v>
      </c>
      <c r="N38">
        <f t="shared" ref="N38" si="1889">AVERAGE($B344:$B353)*AVERAGE($C$93:$C$102)</f>
        <v>0</v>
      </c>
      <c r="O38">
        <f t="shared" ref="O38" si="1890">AVERAGE($B344:$B353)*AVERAGE($C$103:$C$112)</f>
        <v>0</v>
      </c>
      <c r="P38">
        <f t="shared" ref="P38" si="1891">AVERAGE($B344:$B353)*AVERAGE($C$113:$C$122)</f>
        <v>0</v>
      </c>
      <c r="Q38">
        <f t="shared" ref="Q38" si="1892">AVERAGE($B344:$B353)*AVERAGE($C$123:$C$132)</f>
        <v>0</v>
      </c>
      <c r="R38">
        <f t="shared" ref="R38" si="1893">AVERAGE($B344:$B353)*AVERAGE($C$133:$C$142)</f>
        <v>0</v>
      </c>
      <c r="S38">
        <f t="shared" ref="S38" si="1894">AVERAGE($B344:$B353)*AVERAGE($C$143:$C$152)</f>
        <v>0</v>
      </c>
      <c r="T38">
        <f t="shared" ref="T38" si="1895">AVERAGE($B344:$B353)*AVERAGE($C$153:$C$162)</f>
        <v>0</v>
      </c>
      <c r="U38">
        <f t="shared" ref="U38" si="1896">AVERAGE($B344:$B353)*AVERAGE($C$163:$C$172)</f>
        <v>0</v>
      </c>
      <c r="V38">
        <f t="shared" ref="V38" si="1897">AVERAGE($B344:$B353)*AVERAGE($C$173:$C$182)</f>
        <v>0</v>
      </c>
      <c r="W38">
        <f t="shared" ref="W38" si="1898">AVERAGE($B344:$B353)*AVERAGE($C$183:$C$192)</f>
        <v>0</v>
      </c>
      <c r="X38">
        <f t="shared" ref="X38" si="1899">AVERAGE($B344:$B353)*AVERAGE($C$193:$C$202)</f>
        <v>0</v>
      </c>
      <c r="Y38">
        <f t="shared" ref="Y38" si="1900">AVERAGE($B344:$B353)*AVERAGE($C$203:$C$212)</f>
        <v>0</v>
      </c>
      <c r="Z38">
        <f t="shared" ref="Z38" si="1901">AVERAGE($B344:$B353)*AVERAGE($C$213:$C$222)</f>
        <v>0</v>
      </c>
      <c r="AA38">
        <f t="shared" ref="AA38" si="1902">AVERAGE($B344:$B353)*AVERAGE($C$223:$C$232)</f>
        <v>0</v>
      </c>
      <c r="AB38">
        <f t="shared" ref="AB38" si="1903">AVERAGE($B344:$B353)*AVERAGE($C$233:$C$242)</f>
        <v>0</v>
      </c>
      <c r="AC38">
        <f t="shared" ref="AC38" si="1904">AVERAGE($B344:$B353)*AVERAGE($C$243:$C$252)</f>
        <v>0</v>
      </c>
      <c r="AD38">
        <f t="shared" ref="AD38" si="1905">AVERAGE($B344:$B353)*AVERAGE($C$253:$C$262)</f>
        <v>0</v>
      </c>
      <c r="AE38">
        <f t="shared" ref="AE38" si="1906">AVERAGE($B344:$B353)*AVERAGE($C$263:$C$272)</f>
        <v>0</v>
      </c>
      <c r="AF38">
        <f t="shared" ref="AF38" si="1907">AVERAGE($B344:$B353)*AVERAGE($C$273:$C$282)</f>
        <v>0</v>
      </c>
      <c r="AG38">
        <f t="shared" ref="AG38" si="1908">AVERAGE($B344:$B353)*AVERAGE($C$283:$C$292)</f>
        <v>0</v>
      </c>
      <c r="AH38">
        <f t="shared" ref="AH38" si="1909">AVERAGE($B344:$B353)*AVERAGE($C$293:$C$302)</f>
        <v>0</v>
      </c>
      <c r="AI38">
        <f t="shared" ref="AI38" si="1910">AVERAGE($B344:$B353)*AVERAGE($C$303:$C$312)</f>
        <v>0</v>
      </c>
      <c r="AJ38">
        <f t="shared" ref="AJ38" si="1911">AVERAGE($B344:$B353)*AVERAGE($C$313:$C$322)</f>
        <v>0</v>
      </c>
      <c r="AK38">
        <f t="shared" ref="AK38" si="1912">AVERAGE($B344:$B353)*AVERAGE($C$323:$C$332)</f>
        <v>0</v>
      </c>
      <c r="AL38">
        <f t="shared" ref="AL38" si="1913">AVERAGE($B344:$B353)*AVERAGE($C$333:$C$342)</f>
        <v>0</v>
      </c>
      <c r="AM38">
        <f t="shared" ref="AM38" si="1914">AVERAGE($B344:$B353)*AVERAGE($C$343:$C$352)</f>
        <v>0</v>
      </c>
      <c r="AN38">
        <f t="shared" ref="AN38" si="1915">AVERAGE($B344:$B353)*AVERAGE($C$353:$C$362)</f>
        <v>0</v>
      </c>
      <c r="AO38">
        <f t="shared" ref="AO38" si="1916">AVERAGE($B344:$B353)*AVERAGE($C$363:$C$372)</f>
        <v>0</v>
      </c>
      <c r="AP38">
        <f t="shared" ref="AP38" si="1917">AVERAGE($B344:$B353)*AVERAGE($C$373:$C$382)</f>
        <v>0</v>
      </c>
      <c r="AQ38">
        <f t="shared" ref="AQ38" si="1918">AVERAGE($B344:$B353)*AVERAGE($C$383:$C$392)</f>
        <v>0</v>
      </c>
      <c r="AR38">
        <f t="shared" ref="AR38" si="1919">AVERAGE($B344:$B353)*AVERAGE($C$393:$C$402)</f>
        <v>0</v>
      </c>
      <c r="AS38">
        <f t="shared" ref="AS38" si="1920">AVERAGE($B344:$B353)*AVERAGE($C$403:$C$412)</f>
        <v>0</v>
      </c>
      <c r="AT38">
        <f t="shared" ref="AT38" si="1921">AVERAGE($B344:$B353)*AVERAGE($C$413:$C$422)</f>
        <v>0</v>
      </c>
      <c r="AU38">
        <f t="shared" ref="AU38" si="1922">AVERAGE($B344:$B353)*AVERAGE($C$423:$C$432)</f>
        <v>0</v>
      </c>
      <c r="AV38">
        <f t="shared" ref="AV38" si="1923">AVERAGE($B344:$B353)*AVERAGE($C$433:$C$442)</f>
        <v>0</v>
      </c>
      <c r="AW38">
        <f t="shared" ref="AW38" si="1924">AVERAGE($B344:$B353)*AVERAGE($C$443:$C$452)</f>
        <v>0</v>
      </c>
      <c r="AX38">
        <f t="shared" ref="AX38" si="1925">AVERAGE($B344:$B353)*AVERAGE($C$453:$C$462)</f>
        <v>0</v>
      </c>
      <c r="AY38">
        <f t="shared" ref="AY38" si="1926">AVERAGE($B344:$B353)*AVERAGE($C$463:$C$472)</f>
        <v>0</v>
      </c>
      <c r="AZ38">
        <f t="shared" ref="AZ38" si="1927">AVERAGE($B344:$B353)*AVERAGE($C$473:$C$482)</f>
        <v>0</v>
      </c>
      <c r="BA38">
        <f t="shared" ref="BA38" si="1928">AVERAGE($B344:$B353)*AVERAGE($C$483:$C$492)</f>
        <v>0</v>
      </c>
      <c r="BB38">
        <f t="shared" ref="BB38" si="1929">AVERAGE($B344:$B353)*AVERAGE($C$493:$C$502)</f>
        <v>0</v>
      </c>
      <c r="BC38">
        <f t="shared" ref="BC38" si="1930">AVERAGE($B344:$B353)*AVERAGE($C$503:$C$512)</f>
        <v>0</v>
      </c>
      <c r="BD38">
        <f t="shared" ref="BD38" si="1931">AVERAGE($B344:$B353)*AVERAGE($C$513:$C$522)</f>
        <v>0</v>
      </c>
      <c r="BE38">
        <f t="shared" ref="BE38" si="1932">AVERAGE($B344:$B353)*AVERAGE($C$523:$C$532)</f>
        <v>0</v>
      </c>
      <c r="BF38">
        <f t="shared" ref="BF38" si="1933">AVERAGE($B344:$B353)*AVERAGE($C$533:$C$542)</f>
        <v>0</v>
      </c>
      <c r="BG38">
        <f t="shared" ref="BG38" si="1934">AVERAGE($B344:$B353)*AVERAGE($C$543:$C$552)</f>
        <v>0</v>
      </c>
      <c r="BH38">
        <f t="shared" ref="BH38" si="1935">AVERAGE($B344:$B353)*AVERAGE($C$553:$C$562)</f>
        <v>0</v>
      </c>
      <c r="BI38">
        <f t="shared" ref="BI38" si="1936">AVERAGE($B344:$B353)*AVERAGE($C$563:$C$572)</f>
        <v>0</v>
      </c>
      <c r="BJ38">
        <f t="shared" ref="BJ38" si="1937">AVERAGE($B344:$B353)*AVERAGE($C$573:$C$582)</f>
        <v>0</v>
      </c>
    </row>
    <row r="39" spans="1:62" x14ac:dyDescent="0.25">
      <c r="A39" s="1">
        <v>335</v>
      </c>
      <c r="B39">
        <f>VLOOKUP($A39,excitation!$A$1:$AC$577,MATCH($B$1,excitation!$A$1:$AC$1,0),0)</f>
        <v>0.13420000000000001</v>
      </c>
      <c r="C39">
        <f>VLOOKUP($A39,emission!$A$1:$AC$577,MATCH($B$1,emission!$A$1:$AC$1,0),0)</f>
        <v>0</v>
      </c>
      <c r="E39" s="1">
        <v>650</v>
      </c>
      <c r="F39">
        <f t="shared" ref="F39" si="1938">AVERAGE($B354:$B363)*AVERAGE($C$13:$C$22)</f>
        <v>0</v>
      </c>
      <c r="G39">
        <f t="shared" ref="G39" si="1939">AVERAGE($B354:$B363)*AVERAGE($C$23:$C$32)</f>
        <v>0</v>
      </c>
      <c r="H39">
        <f t="shared" ref="H39" si="1940">AVERAGE($B354:$B363)*AVERAGE($C$33:$C$42)</f>
        <v>0</v>
      </c>
      <c r="I39">
        <f t="shared" ref="I39" si="1941">AVERAGE($B354:$B363)*AVERAGE($C$43:$C$52)</f>
        <v>0</v>
      </c>
      <c r="J39">
        <f t="shared" ref="J39" si="1942">AVERAGE($B354:$B363)*AVERAGE($C$53:$C$62)</f>
        <v>0</v>
      </c>
      <c r="K39">
        <f t="shared" ref="K39" si="1943">AVERAGE($B354:$B363)*AVERAGE($C$63:$C$72)</f>
        <v>0</v>
      </c>
      <c r="L39">
        <f t="shared" ref="L39" si="1944">AVERAGE($B354:$B363)*AVERAGE($C$73:$C$82)</f>
        <v>0</v>
      </c>
      <c r="M39">
        <f t="shared" ref="M39" si="1945">AVERAGE($B354:$B363)*AVERAGE($C$83:$C$92)</f>
        <v>0</v>
      </c>
      <c r="N39">
        <f t="shared" ref="N39" si="1946">AVERAGE($B354:$B363)*AVERAGE($C$93:$C$102)</f>
        <v>0</v>
      </c>
      <c r="O39">
        <f t="shared" ref="O39" si="1947">AVERAGE($B354:$B363)*AVERAGE($C$103:$C$112)</f>
        <v>0</v>
      </c>
      <c r="P39">
        <f t="shared" ref="P39" si="1948">AVERAGE($B354:$B363)*AVERAGE($C$113:$C$122)</f>
        <v>0</v>
      </c>
      <c r="Q39">
        <f t="shared" ref="Q39" si="1949">AVERAGE($B354:$B363)*AVERAGE($C$123:$C$132)</f>
        <v>0</v>
      </c>
      <c r="R39">
        <f t="shared" ref="R39" si="1950">AVERAGE($B354:$B363)*AVERAGE($C$133:$C$142)</f>
        <v>0</v>
      </c>
      <c r="S39">
        <f t="shared" ref="S39" si="1951">AVERAGE($B354:$B363)*AVERAGE($C$143:$C$152)</f>
        <v>0</v>
      </c>
      <c r="T39">
        <f t="shared" ref="T39" si="1952">AVERAGE($B354:$B363)*AVERAGE($C$153:$C$162)</f>
        <v>0</v>
      </c>
      <c r="U39">
        <f t="shared" ref="U39" si="1953">AVERAGE($B354:$B363)*AVERAGE($C$163:$C$172)</f>
        <v>0</v>
      </c>
      <c r="V39">
        <f t="shared" ref="V39" si="1954">AVERAGE($B354:$B363)*AVERAGE($C$173:$C$182)</f>
        <v>0</v>
      </c>
      <c r="W39">
        <f t="shared" ref="W39" si="1955">AVERAGE($B354:$B363)*AVERAGE($C$183:$C$192)</f>
        <v>0</v>
      </c>
      <c r="X39">
        <f t="shared" ref="X39" si="1956">AVERAGE($B354:$B363)*AVERAGE($C$193:$C$202)</f>
        <v>0</v>
      </c>
      <c r="Y39">
        <f t="shared" ref="Y39" si="1957">AVERAGE($B354:$B363)*AVERAGE($C$203:$C$212)</f>
        <v>0</v>
      </c>
      <c r="Z39">
        <f t="shared" ref="Z39" si="1958">AVERAGE($B354:$B363)*AVERAGE($C$213:$C$222)</f>
        <v>0</v>
      </c>
      <c r="AA39">
        <f t="shared" ref="AA39" si="1959">AVERAGE($B354:$B363)*AVERAGE($C$223:$C$232)</f>
        <v>0</v>
      </c>
      <c r="AB39">
        <f t="shared" ref="AB39" si="1960">AVERAGE($B354:$B363)*AVERAGE($C$233:$C$242)</f>
        <v>0</v>
      </c>
      <c r="AC39">
        <f t="shared" ref="AC39" si="1961">AVERAGE($B354:$B363)*AVERAGE($C$243:$C$252)</f>
        <v>0</v>
      </c>
      <c r="AD39">
        <f t="shared" ref="AD39" si="1962">AVERAGE($B354:$B363)*AVERAGE($C$253:$C$262)</f>
        <v>0</v>
      </c>
      <c r="AE39">
        <f t="shared" ref="AE39" si="1963">AVERAGE($B354:$B363)*AVERAGE($C$263:$C$272)</f>
        <v>0</v>
      </c>
      <c r="AF39">
        <f t="shared" ref="AF39" si="1964">AVERAGE($B354:$B363)*AVERAGE($C$273:$C$282)</f>
        <v>0</v>
      </c>
      <c r="AG39">
        <f t="shared" ref="AG39" si="1965">AVERAGE($B354:$B363)*AVERAGE($C$283:$C$292)</f>
        <v>0</v>
      </c>
      <c r="AH39">
        <f t="shared" ref="AH39" si="1966">AVERAGE($B354:$B363)*AVERAGE($C$293:$C$302)</f>
        <v>0</v>
      </c>
      <c r="AI39">
        <f t="shared" ref="AI39" si="1967">AVERAGE($B354:$B363)*AVERAGE($C$303:$C$312)</f>
        <v>0</v>
      </c>
      <c r="AJ39">
        <f t="shared" ref="AJ39" si="1968">AVERAGE($B354:$B363)*AVERAGE($C$313:$C$322)</f>
        <v>0</v>
      </c>
      <c r="AK39">
        <f t="shared" ref="AK39" si="1969">AVERAGE($B354:$B363)*AVERAGE($C$323:$C$332)</f>
        <v>0</v>
      </c>
      <c r="AL39">
        <f t="shared" ref="AL39" si="1970">AVERAGE($B354:$B363)*AVERAGE($C$333:$C$342)</f>
        <v>0</v>
      </c>
      <c r="AM39">
        <f t="shared" ref="AM39" si="1971">AVERAGE($B354:$B363)*AVERAGE($C$343:$C$352)</f>
        <v>0</v>
      </c>
      <c r="AN39">
        <f t="shared" ref="AN39" si="1972">AVERAGE($B354:$B363)*AVERAGE($C$353:$C$362)</f>
        <v>0</v>
      </c>
      <c r="AO39">
        <f t="shared" ref="AO39" si="1973">AVERAGE($B354:$B363)*AVERAGE($C$363:$C$372)</f>
        <v>0</v>
      </c>
      <c r="AP39">
        <f t="shared" ref="AP39" si="1974">AVERAGE($B354:$B363)*AVERAGE($C$373:$C$382)</f>
        <v>0</v>
      </c>
      <c r="AQ39">
        <f t="shared" ref="AQ39" si="1975">AVERAGE($B354:$B363)*AVERAGE($C$383:$C$392)</f>
        <v>0</v>
      </c>
      <c r="AR39">
        <f t="shared" ref="AR39" si="1976">AVERAGE($B354:$B363)*AVERAGE($C$393:$C$402)</f>
        <v>0</v>
      </c>
      <c r="AS39">
        <f t="shared" ref="AS39" si="1977">AVERAGE($B354:$B363)*AVERAGE($C$403:$C$412)</f>
        <v>0</v>
      </c>
      <c r="AT39">
        <f t="shared" ref="AT39" si="1978">AVERAGE($B354:$B363)*AVERAGE($C$413:$C$422)</f>
        <v>0</v>
      </c>
      <c r="AU39">
        <f t="shared" ref="AU39" si="1979">AVERAGE($B354:$B363)*AVERAGE($C$423:$C$432)</f>
        <v>0</v>
      </c>
      <c r="AV39">
        <f t="shared" ref="AV39" si="1980">AVERAGE($B354:$B363)*AVERAGE($C$433:$C$442)</f>
        <v>0</v>
      </c>
      <c r="AW39">
        <f t="shared" ref="AW39" si="1981">AVERAGE($B354:$B363)*AVERAGE($C$443:$C$452)</f>
        <v>0</v>
      </c>
      <c r="AX39">
        <f t="shared" ref="AX39" si="1982">AVERAGE($B354:$B363)*AVERAGE($C$453:$C$462)</f>
        <v>0</v>
      </c>
      <c r="AY39">
        <f t="shared" ref="AY39" si="1983">AVERAGE($B354:$B363)*AVERAGE($C$463:$C$472)</f>
        <v>0</v>
      </c>
      <c r="AZ39">
        <f t="shared" ref="AZ39" si="1984">AVERAGE($B354:$B363)*AVERAGE($C$473:$C$482)</f>
        <v>0</v>
      </c>
      <c r="BA39">
        <f t="shared" ref="BA39" si="1985">AVERAGE($B354:$B363)*AVERAGE($C$483:$C$492)</f>
        <v>0</v>
      </c>
      <c r="BB39">
        <f t="shared" ref="BB39" si="1986">AVERAGE($B354:$B363)*AVERAGE($C$493:$C$502)</f>
        <v>0</v>
      </c>
      <c r="BC39">
        <f t="shared" ref="BC39" si="1987">AVERAGE($B354:$B363)*AVERAGE($C$503:$C$512)</f>
        <v>0</v>
      </c>
      <c r="BD39">
        <f t="shared" ref="BD39" si="1988">AVERAGE($B354:$B363)*AVERAGE($C$513:$C$522)</f>
        <v>0</v>
      </c>
      <c r="BE39">
        <f t="shared" ref="BE39" si="1989">AVERAGE($B354:$B363)*AVERAGE($C$523:$C$532)</f>
        <v>0</v>
      </c>
      <c r="BF39">
        <f t="shared" ref="BF39" si="1990">AVERAGE($B354:$B363)*AVERAGE($C$533:$C$542)</f>
        <v>0</v>
      </c>
      <c r="BG39">
        <f t="shared" ref="BG39" si="1991">AVERAGE($B354:$B363)*AVERAGE($C$543:$C$552)</f>
        <v>0</v>
      </c>
      <c r="BH39">
        <f t="shared" ref="BH39" si="1992">AVERAGE($B354:$B363)*AVERAGE($C$553:$C$562)</f>
        <v>0</v>
      </c>
      <c r="BI39">
        <f t="shared" ref="BI39" si="1993">AVERAGE($B354:$B363)*AVERAGE($C$563:$C$572)</f>
        <v>0</v>
      </c>
      <c r="BJ39">
        <f t="shared" ref="BJ39" si="1994">AVERAGE($B354:$B363)*AVERAGE($C$573:$C$582)</f>
        <v>0</v>
      </c>
    </row>
    <row r="40" spans="1:62" x14ac:dyDescent="0.25">
      <c r="A40" s="1">
        <v>336</v>
      </c>
      <c r="B40">
        <f>VLOOKUP($A40,excitation!$A$1:$AC$577,MATCH($B$1,excitation!$A$1:$AC$1,0),0)</f>
        <v>0.1356</v>
      </c>
      <c r="C40">
        <f>VLOOKUP($A40,emission!$A$1:$AC$577,MATCH($B$1,emission!$A$1:$AC$1,0),0)</f>
        <v>0</v>
      </c>
      <c r="E40" s="1">
        <v>660</v>
      </c>
      <c r="F40">
        <f t="shared" ref="F40" si="1995">AVERAGE($B364:$B373)*AVERAGE($C$13:$C$22)</f>
        <v>0</v>
      </c>
      <c r="G40">
        <f t="shared" ref="G40" si="1996">AVERAGE($B364:$B373)*AVERAGE($C$23:$C$32)</f>
        <v>0</v>
      </c>
      <c r="H40">
        <f t="shared" ref="H40" si="1997">AVERAGE($B364:$B373)*AVERAGE($C$33:$C$42)</f>
        <v>0</v>
      </c>
      <c r="I40">
        <f t="shared" ref="I40" si="1998">AVERAGE($B364:$B373)*AVERAGE($C$43:$C$52)</f>
        <v>0</v>
      </c>
      <c r="J40">
        <f t="shared" ref="J40" si="1999">AVERAGE($B364:$B373)*AVERAGE($C$53:$C$62)</f>
        <v>0</v>
      </c>
      <c r="K40">
        <f t="shared" ref="K40" si="2000">AVERAGE($B364:$B373)*AVERAGE($C$63:$C$72)</f>
        <v>0</v>
      </c>
      <c r="L40">
        <f t="shared" ref="L40" si="2001">AVERAGE($B364:$B373)*AVERAGE($C$73:$C$82)</f>
        <v>0</v>
      </c>
      <c r="M40">
        <f t="shared" ref="M40" si="2002">AVERAGE($B364:$B373)*AVERAGE($C$83:$C$92)</f>
        <v>0</v>
      </c>
      <c r="N40">
        <f t="shared" ref="N40" si="2003">AVERAGE($B364:$B373)*AVERAGE($C$93:$C$102)</f>
        <v>0</v>
      </c>
      <c r="O40">
        <f t="shared" ref="O40" si="2004">AVERAGE($B364:$B373)*AVERAGE($C$103:$C$112)</f>
        <v>0</v>
      </c>
      <c r="P40">
        <f t="shared" ref="P40" si="2005">AVERAGE($B364:$B373)*AVERAGE($C$113:$C$122)</f>
        <v>0</v>
      </c>
      <c r="Q40">
        <f t="shared" ref="Q40" si="2006">AVERAGE($B364:$B373)*AVERAGE($C$123:$C$132)</f>
        <v>0</v>
      </c>
      <c r="R40">
        <f t="shared" ref="R40" si="2007">AVERAGE($B364:$B373)*AVERAGE($C$133:$C$142)</f>
        <v>0</v>
      </c>
      <c r="S40">
        <f t="shared" ref="S40" si="2008">AVERAGE($B364:$B373)*AVERAGE($C$143:$C$152)</f>
        <v>0</v>
      </c>
      <c r="T40">
        <f t="shared" ref="T40" si="2009">AVERAGE($B364:$B373)*AVERAGE($C$153:$C$162)</f>
        <v>0</v>
      </c>
      <c r="U40">
        <f t="shared" ref="U40" si="2010">AVERAGE($B364:$B373)*AVERAGE($C$163:$C$172)</f>
        <v>0</v>
      </c>
      <c r="V40">
        <f t="shared" ref="V40" si="2011">AVERAGE($B364:$B373)*AVERAGE($C$173:$C$182)</f>
        <v>0</v>
      </c>
      <c r="W40">
        <f t="shared" ref="W40" si="2012">AVERAGE($B364:$B373)*AVERAGE($C$183:$C$192)</f>
        <v>0</v>
      </c>
      <c r="X40">
        <f t="shared" ref="X40" si="2013">AVERAGE($B364:$B373)*AVERAGE($C$193:$C$202)</f>
        <v>0</v>
      </c>
      <c r="Y40">
        <f t="shared" ref="Y40" si="2014">AVERAGE($B364:$B373)*AVERAGE($C$203:$C$212)</f>
        <v>0</v>
      </c>
      <c r="Z40">
        <f t="shared" ref="Z40" si="2015">AVERAGE($B364:$B373)*AVERAGE($C$213:$C$222)</f>
        <v>0</v>
      </c>
      <c r="AA40">
        <f t="shared" ref="AA40" si="2016">AVERAGE($B364:$B373)*AVERAGE($C$223:$C$232)</f>
        <v>0</v>
      </c>
      <c r="AB40">
        <f t="shared" ref="AB40" si="2017">AVERAGE($B364:$B373)*AVERAGE($C$233:$C$242)</f>
        <v>0</v>
      </c>
      <c r="AC40">
        <f t="shared" ref="AC40" si="2018">AVERAGE($B364:$B373)*AVERAGE($C$243:$C$252)</f>
        <v>0</v>
      </c>
      <c r="AD40">
        <f t="shared" ref="AD40" si="2019">AVERAGE($B364:$B373)*AVERAGE($C$253:$C$262)</f>
        <v>0</v>
      </c>
      <c r="AE40">
        <f t="shared" ref="AE40" si="2020">AVERAGE($B364:$B373)*AVERAGE($C$263:$C$272)</f>
        <v>0</v>
      </c>
      <c r="AF40">
        <f t="shared" ref="AF40" si="2021">AVERAGE($B364:$B373)*AVERAGE($C$273:$C$282)</f>
        <v>0</v>
      </c>
      <c r="AG40">
        <f t="shared" ref="AG40" si="2022">AVERAGE($B364:$B373)*AVERAGE($C$283:$C$292)</f>
        <v>0</v>
      </c>
      <c r="AH40">
        <f t="shared" ref="AH40" si="2023">AVERAGE($B364:$B373)*AVERAGE($C$293:$C$302)</f>
        <v>0</v>
      </c>
      <c r="AI40">
        <f t="shared" ref="AI40" si="2024">AVERAGE($B364:$B373)*AVERAGE($C$303:$C$312)</f>
        <v>0</v>
      </c>
      <c r="AJ40">
        <f t="shared" ref="AJ40" si="2025">AVERAGE($B364:$B373)*AVERAGE($C$313:$C$322)</f>
        <v>0</v>
      </c>
      <c r="AK40">
        <f t="shared" ref="AK40" si="2026">AVERAGE($B364:$B373)*AVERAGE($C$323:$C$332)</f>
        <v>0</v>
      </c>
      <c r="AL40">
        <f t="shared" ref="AL40" si="2027">AVERAGE($B364:$B373)*AVERAGE($C$333:$C$342)</f>
        <v>0</v>
      </c>
      <c r="AM40">
        <f t="shared" ref="AM40" si="2028">AVERAGE($B364:$B373)*AVERAGE($C$343:$C$352)</f>
        <v>0</v>
      </c>
      <c r="AN40">
        <f t="shared" ref="AN40" si="2029">AVERAGE($B364:$B373)*AVERAGE($C$353:$C$362)</f>
        <v>0</v>
      </c>
      <c r="AO40">
        <f t="shared" ref="AO40" si="2030">AVERAGE($B364:$B373)*AVERAGE($C$363:$C$372)</f>
        <v>0</v>
      </c>
      <c r="AP40">
        <f t="shared" ref="AP40" si="2031">AVERAGE($B364:$B373)*AVERAGE($C$373:$C$382)</f>
        <v>0</v>
      </c>
      <c r="AQ40">
        <f t="shared" ref="AQ40" si="2032">AVERAGE($B364:$B373)*AVERAGE($C$383:$C$392)</f>
        <v>0</v>
      </c>
      <c r="AR40">
        <f t="shared" ref="AR40" si="2033">AVERAGE($B364:$B373)*AVERAGE($C$393:$C$402)</f>
        <v>0</v>
      </c>
      <c r="AS40">
        <f t="shared" ref="AS40" si="2034">AVERAGE($B364:$B373)*AVERAGE($C$403:$C$412)</f>
        <v>0</v>
      </c>
      <c r="AT40">
        <f t="shared" ref="AT40" si="2035">AVERAGE($B364:$B373)*AVERAGE($C$413:$C$422)</f>
        <v>0</v>
      </c>
      <c r="AU40">
        <f t="shared" ref="AU40" si="2036">AVERAGE($B364:$B373)*AVERAGE($C$423:$C$432)</f>
        <v>0</v>
      </c>
      <c r="AV40">
        <f t="shared" ref="AV40" si="2037">AVERAGE($B364:$B373)*AVERAGE($C$433:$C$442)</f>
        <v>0</v>
      </c>
      <c r="AW40">
        <f t="shared" ref="AW40" si="2038">AVERAGE($B364:$B373)*AVERAGE($C$443:$C$452)</f>
        <v>0</v>
      </c>
      <c r="AX40">
        <f t="shared" ref="AX40" si="2039">AVERAGE($B364:$B373)*AVERAGE($C$453:$C$462)</f>
        <v>0</v>
      </c>
      <c r="AY40">
        <f t="shared" ref="AY40" si="2040">AVERAGE($B364:$B373)*AVERAGE($C$463:$C$472)</f>
        <v>0</v>
      </c>
      <c r="AZ40">
        <f t="shared" ref="AZ40" si="2041">AVERAGE($B364:$B373)*AVERAGE($C$473:$C$482)</f>
        <v>0</v>
      </c>
      <c r="BA40">
        <f t="shared" ref="BA40" si="2042">AVERAGE($B364:$B373)*AVERAGE($C$483:$C$492)</f>
        <v>0</v>
      </c>
      <c r="BB40">
        <f t="shared" ref="BB40" si="2043">AVERAGE($B364:$B373)*AVERAGE($C$493:$C$502)</f>
        <v>0</v>
      </c>
      <c r="BC40">
        <f t="shared" ref="BC40" si="2044">AVERAGE($B364:$B373)*AVERAGE($C$503:$C$512)</f>
        <v>0</v>
      </c>
      <c r="BD40">
        <f t="shared" ref="BD40" si="2045">AVERAGE($B364:$B373)*AVERAGE($C$513:$C$522)</f>
        <v>0</v>
      </c>
      <c r="BE40">
        <f t="shared" ref="BE40" si="2046">AVERAGE($B364:$B373)*AVERAGE($C$523:$C$532)</f>
        <v>0</v>
      </c>
      <c r="BF40">
        <f t="shared" ref="BF40" si="2047">AVERAGE($B364:$B373)*AVERAGE($C$533:$C$542)</f>
        <v>0</v>
      </c>
      <c r="BG40">
        <f t="shared" ref="BG40" si="2048">AVERAGE($B364:$B373)*AVERAGE($C$543:$C$552)</f>
        <v>0</v>
      </c>
      <c r="BH40">
        <f t="shared" ref="BH40" si="2049">AVERAGE($B364:$B373)*AVERAGE($C$553:$C$562)</f>
        <v>0</v>
      </c>
      <c r="BI40">
        <f t="shared" ref="BI40" si="2050">AVERAGE($B364:$B373)*AVERAGE($C$563:$C$572)</f>
        <v>0</v>
      </c>
      <c r="BJ40">
        <f t="shared" ref="BJ40" si="2051">AVERAGE($B364:$B373)*AVERAGE($C$573:$C$582)</f>
        <v>0</v>
      </c>
    </row>
    <row r="41" spans="1:62" x14ac:dyDescent="0.25">
      <c r="A41" s="1">
        <v>337</v>
      </c>
      <c r="B41">
        <f>VLOOKUP($A41,excitation!$A$1:$AC$577,MATCH($B$1,excitation!$A$1:$AC$1,0),0)</f>
        <v>0.13650000000000001</v>
      </c>
      <c r="C41">
        <f>VLOOKUP($A41,emission!$A$1:$AC$577,MATCH($B$1,emission!$A$1:$AC$1,0),0)</f>
        <v>0</v>
      </c>
      <c r="E41" s="1">
        <v>670</v>
      </c>
      <c r="F41">
        <f t="shared" ref="F41" si="2052">AVERAGE($B374:$B383)*AVERAGE($C$13:$C$22)</f>
        <v>0</v>
      </c>
      <c r="G41">
        <f t="shared" ref="G41" si="2053">AVERAGE($B374:$B383)*AVERAGE($C$23:$C$32)</f>
        <v>0</v>
      </c>
      <c r="H41">
        <f t="shared" ref="H41" si="2054">AVERAGE($B374:$B383)*AVERAGE($C$33:$C$42)</f>
        <v>0</v>
      </c>
      <c r="I41">
        <f t="shared" ref="I41" si="2055">AVERAGE($B374:$B383)*AVERAGE($C$43:$C$52)</f>
        <v>0</v>
      </c>
      <c r="J41">
        <f t="shared" ref="J41" si="2056">AVERAGE($B374:$B383)*AVERAGE($C$53:$C$62)</f>
        <v>0</v>
      </c>
      <c r="K41">
        <f t="shared" ref="K41" si="2057">AVERAGE($B374:$B383)*AVERAGE($C$63:$C$72)</f>
        <v>0</v>
      </c>
      <c r="L41">
        <f t="shared" ref="L41" si="2058">AVERAGE($B374:$B383)*AVERAGE($C$73:$C$82)</f>
        <v>0</v>
      </c>
      <c r="M41">
        <f t="shared" ref="M41" si="2059">AVERAGE($B374:$B383)*AVERAGE($C$83:$C$92)</f>
        <v>0</v>
      </c>
      <c r="N41">
        <f t="shared" ref="N41" si="2060">AVERAGE($B374:$B383)*AVERAGE($C$93:$C$102)</f>
        <v>0</v>
      </c>
      <c r="O41">
        <f t="shared" ref="O41" si="2061">AVERAGE($B374:$B383)*AVERAGE($C$103:$C$112)</f>
        <v>0</v>
      </c>
      <c r="P41">
        <f t="shared" ref="P41" si="2062">AVERAGE($B374:$B383)*AVERAGE($C$113:$C$122)</f>
        <v>0</v>
      </c>
      <c r="Q41">
        <f t="shared" ref="Q41" si="2063">AVERAGE($B374:$B383)*AVERAGE($C$123:$C$132)</f>
        <v>0</v>
      </c>
      <c r="R41">
        <f t="shared" ref="R41" si="2064">AVERAGE($B374:$B383)*AVERAGE($C$133:$C$142)</f>
        <v>0</v>
      </c>
      <c r="S41">
        <f t="shared" ref="S41" si="2065">AVERAGE($B374:$B383)*AVERAGE($C$143:$C$152)</f>
        <v>0</v>
      </c>
      <c r="T41">
        <f t="shared" ref="T41" si="2066">AVERAGE($B374:$B383)*AVERAGE($C$153:$C$162)</f>
        <v>0</v>
      </c>
      <c r="U41">
        <f t="shared" ref="U41" si="2067">AVERAGE($B374:$B383)*AVERAGE($C$163:$C$172)</f>
        <v>0</v>
      </c>
      <c r="V41">
        <f t="shared" ref="V41" si="2068">AVERAGE($B374:$B383)*AVERAGE($C$173:$C$182)</f>
        <v>0</v>
      </c>
      <c r="W41">
        <f t="shared" ref="W41" si="2069">AVERAGE($B374:$B383)*AVERAGE($C$183:$C$192)</f>
        <v>0</v>
      </c>
      <c r="X41">
        <f t="shared" ref="X41" si="2070">AVERAGE($B374:$B383)*AVERAGE($C$193:$C$202)</f>
        <v>0</v>
      </c>
      <c r="Y41">
        <f t="shared" ref="Y41" si="2071">AVERAGE($B374:$B383)*AVERAGE($C$203:$C$212)</f>
        <v>0</v>
      </c>
      <c r="Z41">
        <f t="shared" ref="Z41" si="2072">AVERAGE($B374:$B383)*AVERAGE($C$213:$C$222)</f>
        <v>0</v>
      </c>
      <c r="AA41">
        <f t="shared" ref="AA41" si="2073">AVERAGE($B374:$B383)*AVERAGE($C$223:$C$232)</f>
        <v>0</v>
      </c>
      <c r="AB41">
        <f t="shared" ref="AB41" si="2074">AVERAGE($B374:$B383)*AVERAGE($C$233:$C$242)</f>
        <v>0</v>
      </c>
      <c r="AC41">
        <f t="shared" ref="AC41" si="2075">AVERAGE($B374:$B383)*AVERAGE($C$243:$C$252)</f>
        <v>0</v>
      </c>
      <c r="AD41">
        <f t="shared" ref="AD41" si="2076">AVERAGE($B374:$B383)*AVERAGE($C$253:$C$262)</f>
        <v>0</v>
      </c>
      <c r="AE41">
        <f t="shared" ref="AE41" si="2077">AVERAGE($B374:$B383)*AVERAGE($C$263:$C$272)</f>
        <v>0</v>
      </c>
      <c r="AF41">
        <f t="shared" ref="AF41" si="2078">AVERAGE($B374:$B383)*AVERAGE($C$273:$C$282)</f>
        <v>0</v>
      </c>
      <c r="AG41">
        <f t="shared" ref="AG41" si="2079">AVERAGE($B374:$B383)*AVERAGE($C$283:$C$292)</f>
        <v>0</v>
      </c>
      <c r="AH41">
        <f t="shared" ref="AH41" si="2080">AVERAGE($B374:$B383)*AVERAGE($C$293:$C$302)</f>
        <v>0</v>
      </c>
      <c r="AI41">
        <f t="shared" ref="AI41" si="2081">AVERAGE($B374:$B383)*AVERAGE($C$303:$C$312)</f>
        <v>0</v>
      </c>
      <c r="AJ41">
        <f t="shared" ref="AJ41" si="2082">AVERAGE($B374:$B383)*AVERAGE($C$313:$C$322)</f>
        <v>0</v>
      </c>
      <c r="AK41">
        <f t="shared" ref="AK41" si="2083">AVERAGE($B374:$B383)*AVERAGE($C$323:$C$332)</f>
        <v>0</v>
      </c>
      <c r="AL41">
        <f t="shared" ref="AL41" si="2084">AVERAGE($B374:$B383)*AVERAGE($C$333:$C$342)</f>
        <v>0</v>
      </c>
      <c r="AM41">
        <f t="shared" ref="AM41" si="2085">AVERAGE($B374:$B383)*AVERAGE($C$343:$C$352)</f>
        <v>0</v>
      </c>
      <c r="AN41">
        <f t="shared" ref="AN41" si="2086">AVERAGE($B374:$B383)*AVERAGE($C$353:$C$362)</f>
        <v>0</v>
      </c>
      <c r="AO41">
        <f t="shared" ref="AO41" si="2087">AVERAGE($B374:$B383)*AVERAGE($C$363:$C$372)</f>
        <v>0</v>
      </c>
      <c r="AP41">
        <f t="shared" ref="AP41" si="2088">AVERAGE($B374:$B383)*AVERAGE($C$373:$C$382)</f>
        <v>0</v>
      </c>
      <c r="AQ41">
        <f t="shared" ref="AQ41" si="2089">AVERAGE($B374:$B383)*AVERAGE($C$383:$C$392)</f>
        <v>0</v>
      </c>
      <c r="AR41">
        <f t="shared" ref="AR41" si="2090">AVERAGE($B374:$B383)*AVERAGE($C$393:$C$402)</f>
        <v>0</v>
      </c>
      <c r="AS41">
        <f t="shared" ref="AS41" si="2091">AVERAGE($B374:$B383)*AVERAGE($C$403:$C$412)</f>
        <v>0</v>
      </c>
      <c r="AT41">
        <f t="shared" ref="AT41" si="2092">AVERAGE($B374:$B383)*AVERAGE($C$413:$C$422)</f>
        <v>0</v>
      </c>
      <c r="AU41">
        <f t="shared" ref="AU41" si="2093">AVERAGE($B374:$B383)*AVERAGE($C$423:$C$432)</f>
        <v>0</v>
      </c>
      <c r="AV41">
        <f t="shared" ref="AV41" si="2094">AVERAGE($B374:$B383)*AVERAGE($C$433:$C$442)</f>
        <v>0</v>
      </c>
      <c r="AW41">
        <f t="shared" ref="AW41" si="2095">AVERAGE($B374:$B383)*AVERAGE($C$443:$C$452)</f>
        <v>0</v>
      </c>
      <c r="AX41">
        <f t="shared" ref="AX41" si="2096">AVERAGE($B374:$B383)*AVERAGE($C$453:$C$462)</f>
        <v>0</v>
      </c>
      <c r="AY41">
        <f t="shared" ref="AY41" si="2097">AVERAGE($B374:$B383)*AVERAGE($C$463:$C$472)</f>
        <v>0</v>
      </c>
      <c r="AZ41">
        <f t="shared" ref="AZ41" si="2098">AVERAGE($B374:$B383)*AVERAGE($C$473:$C$482)</f>
        <v>0</v>
      </c>
      <c r="BA41">
        <f t="shared" ref="BA41" si="2099">AVERAGE($B374:$B383)*AVERAGE($C$483:$C$492)</f>
        <v>0</v>
      </c>
      <c r="BB41">
        <f t="shared" ref="BB41" si="2100">AVERAGE($B374:$B383)*AVERAGE($C$493:$C$502)</f>
        <v>0</v>
      </c>
      <c r="BC41">
        <f t="shared" ref="BC41" si="2101">AVERAGE($B374:$B383)*AVERAGE($C$503:$C$512)</f>
        <v>0</v>
      </c>
      <c r="BD41">
        <f t="shared" ref="BD41" si="2102">AVERAGE($B374:$B383)*AVERAGE($C$513:$C$522)</f>
        <v>0</v>
      </c>
      <c r="BE41">
        <f t="shared" ref="BE41" si="2103">AVERAGE($B374:$B383)*AVERAGE($C$523:$C$532)</f>
        <v>0</v>
      </c>
      <c r="BF41">
        <f t="shared" ref="BF41" si="2104">AVERAGE($B374:$B383)*AVERAGE($C$533:$C$542)</f>
        <v>0</v>
      </c>
      <c r="BG41">
        <f t="shared" ref="BG41" si="2105">AVERAGE($B374:$B383)*AVERAGE($C$543:$C$552)</f>
        <v>0</v>
      </c>
      <c r="BH41">
        <f t="shared" ref="BH41" si="2106">AVERAGE($B374:$B383)*AVERAGE($C$553:$C$562)</f>
        <v>0</v>
      </c>
      <c r="BI41">
        <f t="shared" ref="BI41" si="2107">AVERAGE($B374:$B383)*AVERAGE($C$563:$C$572)</f>
        <v>0</v>
      </c>
      <c r="BJ41">
        <f t="shared" ref="BJ41" si="2108">AVERAGE($B374:$B383)*AVERAGE($C$573:$C$582)</f>
        <v>0</v>
      </c>
    </row>
    <row r="42" spans="1:62" x14ac:dyDescent="0.25">
      <c r="A42" s="1">
        <v>338</v>
      </c>
      <c r="B42">
        <f>VLOOKUP($A42,excitation!$A$1:$AC$577,MATCH($B$1,excitation!$A$1:$AC$1,0),0)</f>
        <v>0.1394</v>
      </c>
      <c r="C42">
        <f>VLOOKUP($A42,emission!$A$1:$AC$577,MATCH($B$1,emission!$A$1:$AC$1,0),0)</f>
        <v>0</v>
      </c>
      <c r="E42" s="1">
        <v>680</v>
      </c>
      <c r="F42">
        <f t="shared" ref="F42" si="2109">AVERAGE($B384:$B393)*AVERAGE($C$13:$C$22)</f>
        <v>0</v>
      </c>
      <c r="G42">
        <f t="shared" ref="G42" si="2110">AVERAGE($B384:$B393)*AVERAGE($C$23:$C$32)</f>
        <v>0</v>
      </c>
      <c r="H42">
        <f t="shared" ref="H42" si="2111">AVERAGE($B384:$B393)*AVERAGE($C$33:$C$42)</f>
        <v>0</v>
      </c>
      <c r="I42">
        <f t="shared" ref="I42" si="2112">AVERAGE($B384:$B393)*AVERAGE($C$43:$C$52)</f>
        <v>0</v>
      </c>
      <c r="J42">
        <f t="shared" ref="J42" si="2113">AVERAGE($B384:$B393)*AVERAGE($C$53:$C$62)</f>
        <v>0</v>
      </c>
      <c r="K42">
        <f t="shared" ref="K42" si="2114">AVERAGE($B384:$B393)*AVERAGE($C$63:$C$72)</f>
        <v>0</v>
      </c>
      <c r="L42">
        <f t="shared" ref="L42" si="2115">AVERAGE($B384:$B393)*AVERAGE($C$73:$C$82)</f>
        <v>0</v>
      </c>
      <c r="M42">
        <f t="shared" ref="M42" si="2116">AVERAGE($B384:$B393)*AVERAGE($C$83:$C$92)</f>
        <v>0</v>
      </c>
      <c r="N42">
        <f t="shared" ref="N42" si="2117">AVERAGE($B384:$B393)*AVERAGE($C$93:$C$102)</f>
        <v>0</v>
      </c>
      <c r="O42">
        <f t="shared" ref="O42" si="2118">AVERAGE($B384:$B393)*AVERAGE($C$103:$C$112)</f>
        <v>0</v>
      </c>
      <c r="P42">
        <f t="shared" ref="P42" si="2119">AVERAGE($B384:$B393)*AVERAGE($C$113:$C$122)</f>
        <v>0</v>
      </c>
      <c r="Q42">
        <f t="shared" ref="Q42" si="2120">AVERAGE($B384:$B393)*AVERAGE($C$123:$C$132)</f>
        <v>0</v>
      </c>
      <c r="R42">
        <f t="shared" ref="R42" si="2121">AVERAGE($B384:$B393)*AVERAGE($C$133:$C$142)</f>
        <v>0</v>
      </c>
      <c r="S42">
        <f t="shared" ref="S42" si="2122">AVERAGE($B384:$B393)*AVERAGE($C$143:$C$152)</f>
        <v>0</v>
      </c>
      <c r="T42">
        <f t="shared" ref="T42" si="2123">AVERAGE($B384:$B393)*AVERAGE($C$153:$C$162)</f>
        <v>0</v>
      </c>
      <c r="U42">
        <f t="shared" ref="U42" si="2124">AVERAGE($B384:$B393)*AVERAGE($C$163:$C$172)</f>
        <v>0</v>
      </c>
      <c r="V42">
        <f t="shared" ref="V42" si="2125">AVERAGE($B384:$B393)*AVERAGE($C$173:$C$182)</f>
        <v>0</v>
      </c>
      <c r="W42">
        <f t="shared" ref="W42" si="2126">AVERAGE($B384:$B393)*AVERAGE($C$183:$C$192)</f>
        <v>0</v>
      </c>
      <c r="X42">
        <f t="shared" ref="X42" si="2127">AVERAGE($B384:$B393)*AVERAGE($C$193:$C$202)</f>
        <v>0</v>
      </c>
      <c r="Y42">
        <f t="shared" ref="Y42" si="2128">AVERAGE($B384:$B393)*AVERAGE($C$203:$C$212)</f>
        <v>0</v>
      </c>
      <c r="Z42">
        <f t="shared" ref="Z42" si="2129">AVERAGE($B384:$B393)*AVERAGE($C$213:$C$222)</f>
        <v>0</v>
      </c>
      <c r="AA42">
        <f t="shared" ref="AA42" si="2130">AVERAGE($B384:$B393)*AVERAGE($C$223:$C$232)</f>
        <v>0</v>
      </c>
      <c r="AB42">
        <f t="shared" ref="AB42" si="2131">AVERAGE($B384:$B393)*AVERAGE($C$233:$C$242)</f>
        <v>0</v>
      </c>
      <c r="AC42">
        <f t="shared" ref="AC42" si="2132">AVERAGE($B384:$B393)*AVERAGE($C$243:$C$252)</f>
        <v>0</v>
      </c>
      <c r="AD42">
        <f t="shared" ref="AD42" si="2133">AVERAGE($B384:$B393)*AVERAGE($C$253:$C$262)</f>
        <v>0</v>
      </c>
      <c r="AE42">
        <f t="shared" ref="AE42" si="2134">AVERAGE($B384:$B393)*AVERAGE($C$263:$C$272)</f>
        <v>0</v>
      </c>
      <c r="AF42">
        <f t="shared" ref="AF42" si="2135">AVERAGE($B384:$B393)*AVERAGE($C$273:$C$282)</f>
        <v>0</v>
      </c>
      <c r="AG42">
        <f t="shared" ref="AG42" si="2136">AVERAGE($B384:$B393)*AVERAGE($C$283:$C$292)</f>
        <v>0</v>
      </c>
      <c r="AH42">
        <f t="shared" ref="AH42" si="2137">AVERAGE($B384:$B393)*AVERAGE($C$293:$C$302)</f>
        <v>0</v>
      </c>
      <c r="AI42">
        <f t="shared" ref="AI42" si="2138">AVERAGE($B384:$B393)*AVERAGE($C$303:$C$312)</f>
        <v>0</v>
      </c>
      <c r="AJ42">
        <f t="shared" ref="AJ42" si="2139">AVERAGE($B384:$B393)*AVERAGE($C$313:$C$322)</f>
        <v>0</v>
      </c>
      <c r="AK42">
        <f t="shared" ref="AK42" si="2140">AVERAGE($B384:$B393)*AVERAGE($C$323:$C$332)</f>
        <v>0</v>
      </c>
      <c r="AL42">
        <f t="shared" ref="AL42" si="2141">AVERAGE($B384:$B393)*AVERAGE($C$333:$C$342)</f>
        <v>0</v>
      </c>
      <c r="AM42">
        <f t="shared" ref="AM42" si="2142">AVERAGE($B384:$B393)*AVERAGE($C$343:$C$352)</f>
        <v>0</v>
      </c>
      <c r="AN42">
        <f t="shared" ref="AN42" si="2143">AVERAGE($B384:$B393)*AVERAGE($C$353:$C$362)</f>
        <v>0</v>
      </c>
      <c r="AO42">
        <f t="shared" ref="AO42" si="2144">AVERAGE($B384:$B393)*AVERAGE($C$363:$C$372)</f>
        <v>0</v>
      </c>
      <c r="AP42">
        <f t="shared" ref="AP42" si="2145">AVERAGE($B384:$B393)*AVERAGE($C$373:$C$382)</f>
        <v>0</v>
      </c>
      <c r="AQ42">
        <f t="shared" ref="AQ42" si="2146">AVERAGE($B384:$B393)*AVERAGE($C$383:$C$392)</f>
        <v>0</v>
      </c>
      <c r="AR42">
        <f t="shared" ref="AR42" si="2147">AVERAGE($B384:$B393)*AVERAGE($C$393:$C$402)</f>
        <v>0</v>
      </c>
      <c r="AS42">
        <f t="shared" ref="AS42" si="2148">AVERAGE($B384:$B393)*AVERAGE($C$403:$C$412)</f>
        <v>0</v>
      </c>
      <c r="AT42">
        <f t="shared" ref="AT42" si="2149">AVERAGE($B384:$B393)*AVERAGE($C$413:$C$422)</f>
        <v>0</v>
      </c>
      <c r="AU42">
        <f t="shared" ref="AU42" si="2150">AVERAGE($B384:$B393)*AVERAGE($C$423:$C$432)</f>
        <v>0</v>
      </c>
      <c r="AV42">
        <f t="shared" ref="AV42" si="2151">AVERAGE($B384:$B393)*AVERAGE($C$433:$C$442)</f>
        <v>0</v>
      </c>
      <c r="AW42">
        <f t="shared" ref="AW42" si="2152">AVERAGE($B384:$B393)*AVERAGE($C$443:$C$452)</f>
        <v>0</v>
      </c>
      <c r="AX42">
        <f t="shared" ref="AX42" si="2153">AVERAGE($B384:$B393)*AVERAGE($C$453:$C$462)</f>
        <v>0</v>
      </c>
      <c r="AY42">
        <f t="shared" ref="AY42" si="2154">AVERAGE($B384:$B393)*AVERAGE($C$463:$C$472)</f>
        <v>0</v>
      </c>
      <c r="AZ42">
        <f t="shared" ref="AZ42" si="2155">AVERAGE($B384:$B393)*AVERAGE($C$473:$C$482)</f>
        <v>0</v>
      </c>
      <c r="BA42">
        <f t="shared" ref="BA42" si="2156">AVERAGE($B384:$B393)*AVERAGE($C$483:$C$492)</f>
        <v>0</v>
      </c>
      <c r="BB42">
        <f t="shared" ref="BB42" si="2157">AVERAGE($B384:$B393)*AVERAGE($C$493:$C$502)</f>
        <v>0</v>
      </c>
      <c r="BC42">
        <f t="shared" ref="BC42" si="2158">AVERAGE($B384:$B393)*AVERAGE($C$503:$C$512)</f>
        <v>0</v>
      </c>
      <c r="BD42">
        <f t="shared" ref="BD42" si="2159">AVERAGE($B384:$B393)*AVERAGE($C$513:$C$522)</f>
        <v>0</v>
      </c>
      <c r="BE42">
        <f t="shared" ref="BE42" si="2160">AVERAGE($B384:$B393)*AVERAGE($C$523:$C$532)</f>
        <v>0</v>
      </c>
      <c r="BF42">
        <f t="shared" ref="BF42" si="2161">AVERAGE($B384:$B393)*AVERAGE($C$533:$C$542)</f>
        <v>0</v>
      </c>
      <c r="BG42">
        <f t="shared" ref="BG42" si="2162">AVERAGE($B384:$B393)*AVERAGE($C$543:$C$552)</f>
        <v>0</v>
      </c>
      <c r="BH42">
        <f t="shared" ref="BH42" si="2163">AVERAGE($B384:$B393)*AVERAGE($C$553:$C$562)</f>
        <v>0</v>
      </c>
      <c r="BI42">
        <f t="shared" ref="BI42" si="2164">AVERAGE($B384:$B393)*AVERAGE($C$563:$C$572)</f>
        <v>0</v>
      </c>
      <c r="BJ42">
        <f t="shared" ref="BJ42" si="2165">AVERAGE($B384:$B393)*AVERAGE($C$573:$C$582)</f>
        <v>0</v>
      </c>
    </row>
    <row r="43" spans="1:62" x14ac:dyDescent="0.25">
      <c r="A43" s="1">
        <v>339</v>
      </c>
      <c r="B43">
        <f>VLOOKUP($A43,excitation!$A$1:$AC$577,MATCH($B$1,excitation!$A$1:$AC$1,0),0)</f>
        <v>0.13930000000000001</v>
      </c>
      <c r="C43">
        <f>VLOOKUP($A43,emission!$A$1:$AC$577,MATCH($B$1,emission!$A$1:$AC$1,0),0)</f>
        <v>0</v>
      </c>
      <c r="E43" s="1">
        <v>690</v>
      </c>
      <c r="F43">
        <f t="shared" ref="F43" si="2166">AVERAGE($B394:$B403)*AVERAGE($C$13:$C$22)</f>
        <v>0</v>
      </c>
      <c r="G43">
        <f t="shared" ref="G43" si="2167">AVERAGE($B394:$B403)*AVERAGE($C$23:$C$32)</f>
        <v>0</v>
      </c>
      <c r="H43">
        <f t="shared" ref="H43" si="2168">AVERAGE($B394:$B403)*AVERAGE($C$33:$C$42)</f>
        <v>0</v>
      </c>
      <c r="I43">
        <f t="shared" ref="I43" si="2169">AVERAGE($B394:$B403)*AVERAGE($C$43:$C$52)</f>
        <v>0</v>
      </c>
      <c r="J43">
        <f t="shared" ref="J43" si="2170">AVERAGE($B394:$B403)*AVERAGE($C$53:$C$62)</f>
        <v>0</v>
      </c>
      <c r="K43">
        <f t="shared" ref="K43" si="2171">AVERAGE($B394:$B403)*AVERAGE($C$63:$C$72)</f>
        <v>0</v>
      </c>
      <c r="L43">
        <f t="shared" ref="L43" si="2172">AVERAGE($B394:$B403)*AVERAGE($C$73:$C$82)</f>
        <v>0</v>
      </c>
      <c r="M43">
        <f t="shared" ref="M43" si="2173">AVERAGE($B394:$B403)*AVERAGE($C$83:$C$92)</f>
        <v>0</v>
      </c>
      <c r="N43">
        <f t="shared" ref="N43" si="2174">AVERAGE($B394:$B403)*AVERAGE($C$93:$C$102)</f>
        <v>0</v>
      </c>
      <c r="O43">
        <f t="shared" ref="O43" si="2175">AVERAGE($B394:$B403)*AVERAGE($C$103:$C$112)</f>
        <v>0</v>
      </c>
      <c r="P43">
        <f t="shared" ref="P43" si="2176">AVERAGE($B394:$B403)*AVERAGE($C$113:$C$122)</f>
        <v>0</v>
      </c>
      <c r="Q43">
        <f t="shared" ref="Q43" si="2177">AVERAGE($B394:$B403)*AVERAGE($C$123:$C$132)</f>
        <v>0</v>
      </c>
      <c r="R43">
        <f t="shared" ref="R43" si="2178">AVERAGE($B394:$B403)*AVERAGE($C$133:$C$142)</f>
        <v>0</v>
      </c>
      <c r="S43">
        <f t="shared" ref="S43" si="2179">AVERAGE($B394:$B403)*AVERAGE($C$143:$C$152)</f>
        <v>0</v>
      </c>
      <c r="T43">
        <f t="shared" ref="T43" si="2180">AVERAGE($B394:$B403)*AVERAGE($C$153:$C$162)</f>
        <v>0</v>
      </c>
      <c r="U43">
        <f t="shared" ref="U43" si="2181">AVERAGE($B394:$B403)*AVERAGE($C$163:$C$172)</f>
        <v>0</v>
      </c>
      <c r="V43">
        <f t="shared" ref="V43" si="2182">AVERAGE($B394:$B403)*AVERAGE($C$173:$C$182)</f>
        <v>0</v>
      </c>
      <c r="W43">
        <f t="shared" ref="W43" si="2183">AVERAGE($B394:$B403)*AVERAGE($C$183:$C$192)</f>
        <v>0</v>
      </c>
      <c r="X43">
        <f t="shared" ref="X43" si="2184">AVERAGE($B394:$B403)*AVERAGE($C$193:$C$202)</f>
        <v>0</v>
      </c>
      <c r="Y43">
        <f t="shared" ref="Y43" si="2185">AVERAGE($B394:$B403)*AVERAGE($C$203:$C$212)</f>
        <v>0</v>
      </c>
      <c r="Z43">
        <f t="shared" ref="Z43" si="2186">AVERAGE($B394:$B403)*AVERAGE($C$213:$C$222)</f>
        <v>0</v>
      </c>
      <c r="AA43">
        <f t="shared" ref="AA43" si="2187">AVERAGE($B394:$B403)*AVERAGE($C$223:$C$232)</f>
        <v>0</v>
      </c>
      <c r="AB43">
        <f t="shared" ref="AB43" si="2188">AVERAGE($B394:$B403)*AVERAGE($C$233:$C$242)</f>
        <v>0</v>
      </c>
      <c r="AC43">
        <f t="shared" ref="AC43" si="2189">AVERAGE($B394:$B403)*AVERAGE($C$243:$C$252)</f>
        <v>0</v>
      </c>
      <c r="AD43">
        <f t="shared" ref="AD43" si="2190">AVERAGE($B394:$B403)*AVERAGE($C$253:$C$262)</f>
        <v>0</v>
      </c>
      <c r="AE43">
        <f t="shared" ref="AE43" si="2191">AVERAGE($B394:$B403)*AVERAGE($C$263:$C$272)</f>
        <v>0</v>
      </c>
      <c r="AF43">
        <f t="shared" ref="AF43" si="2192">AVERAGE($B394:$B403)*AVERAGE($C$273:$C$282)</f>
        <v>0</v>
      </c>
      <c r="AG43">
        <f t="shared" ref="AG43" si="2193">AVERAGE($B394:$B403)*AVERAGE($C$283:$C$292)</f>
        <v>0</v>
      </c>
      <c r="AH43">
        <f t="shared" ref="AH43" si="2194">AVERAGE($B394:$B403)*AVERAGE($C$293:$C$302)</f>
        <v>0</v>
      </c>
      <c r="AI43">
        <f t="shared" ref="AI43" si="2195">AVERAGE($B394:$B403)*AVERAGE($C$303:$C$312)</f>
        <v>0</v>
      </c>
      <c r="AJ43">
        <f t="shared" ref="AJ43" si="2196">AVERAGE($B394:$B403)*AVERAGE($C$313:$C$322)</f>
        <v>0</v>
      </c>
      <c r="AK43">
        <f t="shared" ref="AK43" si="2197">AVERAGE($B394:$B403)*AVERAGE($C$323:$C$332)</f>
        <v>0</v>
      </c>
      <c r="AL43">
        <f t="shared" ref="AL43" si="2198">AVERAGE($B394:$B403)*AVERAGE($C$333:$C$342)</f>
        <v>0</v>
      </c>
      <c r="AM43">
        <f t="shared" ref="AM43" si="2199">AVERAGE($B394:$B403)*AVERAGE($C$343:$C$352)</f>
        <v>0</v>
      </c>
      <c r="AN43">
        <f t="shared" ref="AN43" si="2200">AVERAGE($B394:$B403)*AVERAGE($C$353:$C$362)</f>
        <v>0</v>
      </c>
      <c r="AO43">
        <f t="shared" ref="AO43" si="2201">AVERAGE($B394:$B403)*AVERAGE($C$363:$C$372)</f>
        <v>0</v>
      </c>
      <c r="AP43">
        <f t="shared" ref="AP43" si="2202">AVERAGE($B394:$B403)*AVERAGE($C$373:$C$382)</f>
        <v>0</v>
      </c>
      <c r="AQ43">
        <f t="shared" ref="AQ43" si="2203">AVERAGE($B394:$B403)*AVERAGE($C$383:$C$392)</f>
        <v>0</v>
      </c>
      <c r="AR43">
        <f t="shared" ref="AR43" si="2204">AVERAGE($B394:$B403)*AVERAGE($C$393:$C$402)</f>
        <v>0</v>
      </c>
      <c r="AS43">
        <f t="shared" ref="AS43" si="2205">AVERAGE($B394:$B403)*AVERAGE($C$403:$C$412)</f>
        <v>0</v>
      </c>
      <c r="AT43">
        <f t="shared" ref="AT43" si="2206">AVERAGE($B394:$B403)*AVERAGE($C$413:$C$422)</f>
        <v>0</v>
      </c>
      <c r="AU43">
        <f t="shared" ref="AU43" si="2207">AVERAGE($B394:$B403)*AVERAGE($C$423:$C$432)</f>
        <v>0</v>
      </c>
      <c r="AV43">
        <f t="shared" ref="AV43" si="2208">AVERAGE($B394:$B403)*AVERAGE($C$433:$C$442)</f>
        <v>0</v>
      </c>
      <c r="AW43">
        <f t="shared" ref="AW43" si="2209">AVERAGE($B394:$B403)*AVERAGE($C$443:$C$452)</f>
        <v>0</v>
      </c>
      <c r="AX43">
        <f t="shared" ref="AX43" si="2210">AVERAGE($B394:$B403)*AVERAGE($C$453:$C$462)</f>
        <v>0</v>
      </c>
      <c r="AY43">
        <f t="shared" ref="AY43" si="2211">AVERAGE($B394:$B403)*AVERAGE($C$463:$C$472)</f>
        <v>0</v>
      </c>
      <c r="AZ43">
        <f t="shared" ref="AZ43" si="2212">AVERAGE($B394:$B403)*AVERAGE($C$473:$C$482)</f>
        <v>0</v>
      </c>
      <c r="BA43">
        <f t="shared" ref="BA43" si="2213">AVERAGE($B394:$B403)*AVERAGE($C$483:$C$492)</f>
        <v>0</v>
      </c>
      <c r="BB43">
        <f t="shared" ref="BB43" si="2214">AVERAGE($B394:$B403)*AVERAGE($C$493:$C$502)</f>
        <v>0</v>
      </c>
      <c r="BC43">
        <f t="shared" ref="BC43" si="2215">AVERAGE($B394:$B403)*AVERAGE($C$503:$C$512)</f>
        <v>0</v>
      </c>
      <c r="BD43">
        <f t="shared" ref="BD43" si="2216">AVERAGE($B394:$B403)*AVERAGE($C$513:$C$522)</f>
        <v>0</v>
      </c>
      <c r="BE43">
        <f t="shared" ref="BE43" si="2217">AVERAGE($B394:$B403)*AVERAGE($C$523:$C$532)</f>
        <v>0</v>
      </c>
      <c r="BF43">
        <f t="shared" ref="BF43" si="2218">AVERAGE($B394:$B403)*AVERAGE($C$533:$C$542)</f>
        <v>0</v>
      </c>
      <c r="BG43">
        <f t="shared" ref="BG43" si="2219">AVERAGE($B394:$B403)*AVERAGE($C$543:$C$552)</f>
        <v>0</v>
      </c>
      <c r="BH43">
        <f t="shared" ref="BH43" si="2220">AVERAGE($B394:$B403)*AVERAGE($C$553:$C$562)</f>
        <v>0</v>
      </c>
      <c r="BI43">
        <f t="shared" ref="BI43" si="2221">AVERAGE($B394:$B403)*AVERAGE($C$563:$C$572)</f>
        <v>0</v>
      </c>
      <c r="BJ43">
        <f t="shared" ref="BJ43" si="2222">AVERAGE($B394:$B403)*AVERAGE($C$573:$C$582)</f>
        <v>0</v>
      </c>
    </row>
    <row r="44" spans="1:62" x14ac:dyDescent="0.25">
      <c r="A44" s="1">
        <v>340</v>
      </c>
      <c r="B44">
        <f>VLOOKUP($A44,excitation!$A$1:$AC$577,MATCH($B$1,excitation!$A$1:$AC$1,0),0)</f>
        <v>0.1399</v>
      </c>
      <c r="C44">
        <f>VLOOKUP($A44,emission!$A$1:$AC$577,MATCH($B$1,emission!$A$1:$AC$1,0),0)</f>
        <v>0</v>
      </c>
      <c r="E44" s="1">
        <v>700</v>
      </c>
      <c r="F44">
        <f t="shared" ref="F44" si="2223">AVERAGE($B404:$B413)*AVERAGE($C$13:$C$22)</f>
        <v>0</v>
      </c>
      <c r="G44">
        <f t="shared" ref="G44" si="2224">AVERAGE($B404:$B413)*AVERAGE($C$23:$C$32)</f>
        <v>0</v>
      </c>
      <c r="H44">
        <f t="shared" ref="H44" si="2225">AVERAGE($B404:$B413)*AVERAGE($C$33:$C$42)</f>
        <v>0</v>
      </c>
      <c r="I44">
        <f t="shared" ref="I44" si="2226">AVERAGE($B404:$B413)*AVERAGE($C$43:$C$52)</f>
        <v>0</v>
      </c>
      <c r="J44">
        <f t="shared" ref="J44" si="2227">AVERAGE($B404:$B413)*AVERAGE($C$53:$C$62)</f>
        <v>0</v>
      </c>
      <c r="K44">
        <f t="shared" ref="K44" si="2228">AVERAGE($B404:$B413)*AVERAGE($C$63:$C$72)</f>
        <v>0</v>
      </c>
      <c r="L44">
        <f t="shared" ref="L44" si="2229">AVERAGE($B404:$B413)*AVERAGE($C$73:$C$82)</f>
        <v>0</v>
      </c>
      <c r="M44">
        <f t="shared" ref="M44" si="2230">AVERAGE($B404:$B413)*AVERAGE($C$83:$C$92)</f>
        <v>0</v>
      </c>
      <c r="N44">
        <f t="shared" ref="N44" si="2231">AVERAGE($B404:$B413)*AVERAGE($C$93:$C$102)</f>
        <v>0</v>
      </c>
      <c r="O44">
        <f t="shared" ref="O44" si="2232">AVERAGE($B404:$B413)*AVERAGE($C$103:$C$112)</f>
        <v>0</v>
      </c>
      <c r="P44">
        <f t="shared" ref="P44" si="2233">AVERAGE($B404:$B413)*AVERAGE($C$113:$C$122)</f>
        <v>0</v>
      </c>
      <c r="Q44">
        <f t="shared" ref="Q44" si="2234">AVERAGE($B404:$B413)*AVERAGE($C$123:$C$132)</f>
        <v>0</v>
      </c>
      <c r="R44">
        <f t="shared" ref="R44" si="2235">AVERAGE($B404:$B413)*AVERAGE($C$133:$C$142)</f>
        <v>0</v>
      </c>
      <c r="S44">
        <f t="shared" ref="S44" si="2236">AVERAGE($B404:$B413)*AVERAGE($C$143:$C$152)</f>
        <v>0</v>
      </c>
      <c r="T44">
        <f t="shared" ref="T44" si="2237">AVERAGE($B404:$B413)*AVERAGE($C$153:$C$162)</f>
        <v>0</v>
      </c>
      <c r="U44">
        <f t="shared" ref="U44" si="2238">AVERAGE($B404:$B413)*AVERAGE($C$163:$C$172)</f>
        <v>0</v>
      </c>
      <c r="V44">
        <f t="shared" ref="V44" si="2239">AVERAGE($B404:$B413)*AVERAGE($C$173:$C$182)</f>
        <v>0</v>
      </c>
      <c r="W44">
        <f t="shared" ref="W44" si="2240">AVERAGE($B404:$B413)*AVERAGE($C$183:$C$192)</f>
        <v>0</v>
      </c>
      <c r="X44">
        <f t="shared" ref="X44" si="2241">AVERAGE($B404:$B413)*AVERAGE($C$193:$C$202)</f>
        <v>0</v>
      </c>
      <c r="Y44">
        <f t="shared" ref="Y44" si="2242">AVERAGE($B404:$B413)*AVERAGE($C$203:$C$212)</f>
        <v>0</v>
      </c>
      <c r="Z44">
        <f t="shared" ref="Z44" si="2243">AVERAGE($B404:$B413)*AVERAGE($C$213:$C$222)</f>
        <v>0</v>
      </c>
      <c r="AA44">
        <f t="shared" ref="AA44" si="2244">AVERAGE($B404:$B413)*AVERAGE($C$223:$C$232)</f>
        <v>0</v>
      </c>
      <c r="AB44">
        <f t="shared" ref="AB44" si="2245">AVERAGE($B404:$B413)*AVERAGE($C$233:$C$242)</f>
        <v>0</v>
      </c>
      <c r="AC44">
        <f t="shared" ref="AC44" si="2246">AVERAGE($B404:$B413)*AVERAGE($C$243:$C$252)</f>
        <v>0</v>
      </c>
      <c r="AD44">
        <f t="shared" ref="AD44" si="2247">AVERAGE($B404:$B413)*AVERAGE($C$253:$C$262)</f>
        <v>0</v>
      </c>
      <c r="AE44">
        <f t="shared" ref="AE44" si="2248">AVERAGE($B404:$B413)*AVERAGE($C$263:$C$272)</f>
        <v>0</v>
      </c>
      <c r="AF44">
        <f t="shared" ref="AF44" si="2249">AVERAGE($B404:$B413)*AVERAGE($C$273:$C$282)</f>
        <v>0</v>
      </c>
      <c r="AG44">
        <f t="shared" ref="AG44" si="2250">AVERAGE($B404:$B413)*AVERAGE($C$283:$C$292)</f>
        <v>0</v>
      </c>
      <c r="AH44">
        <f t="shared" ref="AH44" si="2251">AVERAGE($B404:$B413)*AVERAGE($C$293:$C$302)</f>
        <v>0</v>
      </c>
      <c r="AI44">
        <f t="shared" ref="AI44" si="2252">AVERAGE($B404:$B413)*AVERAGE($C$303:$C$312)</f>
        <v>0</v>
      </c>
      <c r="AJ44">
        <f t="shared" ref="AJ44" si="2253">AVERAGE($B404:$B413)*AVERAGE($C$313:$C$322)</f>
        <v>0</v>
      </c>
      <c r="AK44">
        <f t="shared" ref="AK44" si="2254">AVERAGE($B404:$B413)*AVERAGE($C$323:$C$332)</f>
        <v>0</v>
      </c>
      <c r="AL44">
        <f t="shared" ref="AL44" si="2255">AVERAGE($B404:$B413)*AVERAGE($C$333:$C$342)</f>
        <v>0</v>
      </c>
      <c r="AM44">
        <f t="shared" ref="AM44" si="2256">AVERAGE($B404:$B413)*AVERAGE($C$343:$C$352)</f>
        <v>0</v>
      </c>
      <c r="AN44">
        <f t="shared" ref="AN44" si="2257">AVERAGE($B404:$B413)*AVERAGE($C$353:$C$362)</f>
        <v>0</v>
      </c>
      <c r="AO44">
        <f t="shared" ref="AO44" si="2258">AVERAGE($B404:$B413)*AVERAGE($C$363:$C$372)</f>
        <v>0</v>
      </c>
      <c r="AP44">
        <f t="shared" ref="AP44" si="2259">AVERAGE($B404:$B413)*AVERAGE($C$373:$C$382)</f>
        <v>0</v>
      </c>
      <c r="AQ44">
        <f t="shared" ref="AQ44" si="2260">AVERAGE($B404:$B413)*AVERAGE($C$383:$C$392)</f>
        <v>0</v>
      </c>
      <c r="AR44">
        <f t="shared" ref="AR44" si="2261">AVERAGE($B404:$B413)*AVERAGE($C$393:$C$402)</f>
        <v>0</v>
      </c>
      <c r="AS44">
        <f t="shared" ref="AS44" si="2262">AVERAGE($B404:$B413)*AVERAGE($C$403:$C$412)</f>
        <v>0</v>
      </c>
      <c r="AT44">
        <f t="shared" ref="AT44" si="2263">AVERAGE($B404:$B413)*AVERAGE($C$413:$C$422)</f>
        <v>0</v>
      </c>
      <c r="AU44">
        <f t="shared" ref="AU44" si="2264">AVERAGE($B404:$B413)*AVERAGE($C$423:$C$432)</f>
        <v>0</v>
      </c>
      <c r="AV44">
        <f t="shared" ref="AV44" si="2265">AVERAGE($B404:$B413)*AVERAGE($C$433:$C$442)</f>
        <v>0</v>
      </c>
      <c r="AW44">
        <f t="shared" ref="AW44" si="2266">AVERAGE($B404:$B413)*AVERAGE($C$443:$C$452)</f>
        <v>0</v>
      </c>
      <c r="AX44">
        <f t="shared" ref="AX44" si="2267">AVERAGE($B404:$B413)*AVERAGE($C$453:$C$462)</f>
        <v>0</v>
      </c>
      <c r="AY44">
        <f t="shared" ref="AY44" si="2268">AVERAGE($B404:$B413)*AVERAGE($C$463:$C$472)</f>
        <v>0</v>
      </c>
      <c r="AZ44">
        <f t="shared" ref="AZ44" si="2269">AVERAGE($B404:$B413)*AVERAGE($C$473:$C$482)</f>
        <v>0</v>
      </c>
      <c r="BA44">
        <f t="shared" ref="BA44" si="2270">AVERAGE($B404:$B413)*AVERAGE($C$483:$C$492)</f>
        <v>0</v>
      </c>
      <c r="BB44">
        <f t="shared" ref="BB44" si="2271">AVERAGE($B404:$B413)*AVERAGE($C$493:$C$502)</f>
        <v>0</v>
      </c>
      <c r="BC44">
        <f t="shared" ref="BC44" si="2272">AVERAGE($B404:$B413)*AVERAGE($C$503:$C$512)</f>
        <v>0</v>
      </c>
      <c r="BD44">
        <f t="shared" ref="BD44" si="2273">AVERAGE($B404:$B413)*AVERAGE($C$513:$C$522)</f>
        <v>0</v>
      </c>
      <c r="BE44">
        <f t="shared" ref="BE44" si="2274">AVERAGE($B404:$B413)*AVERAGE($C$523:$C$532)</f>
        <v>0</v>
      </c>
      <c r="BF44">
        <f t="shared" ref="BF44" si="2275">AVERAGE($B404:$B413)*AVERAGE($C$533:$C$542)</f>
        <v>0</v>
      </c>
      <c r="BG44">
        <f t="shared" ref="BG44" si="2276">AVERAGE($B404:$B413)*AVERAGE($C$543:$C$552)</f>
        <v>0</v>
      </c>
      <c r="BH44">
        <f t="shared" ref="BH44" si="2277">AVERAGE($B404:$B413)*AVERAGE($C$553:$C$562)</f>
        <v>0</v>
      </c>
      <c r="BI44">
        <f t="shared" ref="BI44" si="2278">AVERAGE($B404:$B413)*AVERAGE($C$563:$C$572)</f>
        <v>0</v>
      </c>
      <c r="BJ44">
        <f t="shared" ref="BJ44" si="2279">AVERAGE($B404:$B413)*AVERAGE($C$573:$C$582)</f>
        <v>0</v>
      </c>
    </row>
    <row r="45" spans="1:62" x14ac:dyDescent="0.25">
      <c r="A45" s="1">
        <v>341</v>
      </c>
      <c r="B45">
        <f>VLOOKUP($A45,excitation!$A$1:$AC$577,MATCH($B$1,excitation!$A$1:$AC$1,0),0)</f>
        <v>0.14069999999999999</v>
      </c>
      <c r="C45">
        <f>VLOOKUP($A45,emission!$A$1:$AC$577,MATCH($B$1,emission!$A$1:$AC$1,0),0)</f>
        <v>0</v>
      </c>
      <c r="E45" s="1">
        <v>710</v>
      </c>
      <c r="F45">
        <f t="shared" ref="F45" si="2280">AVERAGE($B414:$B423)*AVERAGE($C$13:$C$22)</f>
        <v>0</v>
      </c>
      <c r="G45">
        <f t="shared" ref="G45" si="2281">AVERAGE($B414:$B423)*AVERAGE($C$23:$C$32)</f>
        <v>0</v>
      </c>
      <c r="H45">
        <f t="shared" ref="H45" si="2282">AVERAGE($B414:$B423)*AVERAGE($C$33:$C$42)</f>
        <v>0</v>
      </c>
      <c r="I45">
        <f t="shared" ref="I45" si="2283">AVERAGE($B414:$B423)*AVERAGE($C$43:$C$52)</f>
        <v>0</v>
      </c>
      <c r="J45">
        <f t="shared" ref="J45" si="2284">AVERAGE($B414:$B423)*AVERAGE($C$53:$C$62)</f>
        <v>0</v>
      </c>
      <c r="K45">
        <f t="shared" ref="K45" si="2285">AVERAGE($B414:$B423)*AVERAGE($C$63:$C$72)</f>
        <v>0</v>
      </c>
      <c r="L45">
        <f t="shared" ref="L45" si="2286">AVERAGE($B414:$B423)*AVERAGE($C$73:$C$82)</f>
        <v>0</v>
      </c>
      <c r="M45">
        <f t="shared" ref="M45" si="2287">AVERAGE($B414:$B423)*AVERAGE($C$83:$C$92)</f>
        <v>0</v>
      </c>
      <c r="N45">
        <f t="shared" ref="N45" si="2288">AVERAGE($B414:$B423)*AVERAGE($C$93:$C$102)</f>
        <v>0</v>
      </c>
      <c r="O45">
        <f t="shared" ref="O45" si="2289">AVERAGE($B414:$B423)*AVERAGE($C$103:$C$112)</f>
        <v>0</v>
      </c>
      <c r="P45">
        <f t="shared" ref="P45" si="2290">AVERAGE($B414:$B423)*AVERAGE($C$113:$C$122)</f>
        <v>0</v>
      </c>
      <c r="Q45">
        <f t="shared" ref="Q45" si="2291">AVERAGE($B414:$B423)*AVERAGE($C$123:$C$132)</f>
        <v>0</v>
      </c>
      <c r="R45">
        <f t="shared" ref="R45" si="2292">AVERAGE($B414:$B423)*AVERAGE($C$133:$C$142)</f>
        <v>0</v>
      </c>
      <c r="S45">
        <f t="shared" ref="S45" si="2293">AVERAGE($B414:$B423)*AVERAGE($C$143:$C$152)</f>
        <v>0</v>
      </c>
      <c r="T45">
        <f t="shared" ref="T45" si="2294">AVERAGE($B414:$B423)*AVERAGE($C$153:$C$162)</f>
        <v>0</v>
      </c>
      <c r="U45">
        <f t="shared" ref="U45" si="2295">AVERAGE($B414:$B423)*AVERAGE($C$163:$C$172)</f>
        <v>0</v>
      </c>
      <c r="V45">
        <f t="shared" ref="V45" si="2296">AVERAGE($B414:$B423)*AVERAGE($C$173:$C$182)</f>
        <v>0</v>
      </c>
      <c r="W45">
        <f t="shared" ref="W45" si="2297">AVERAGE($B414:$B423)*AVERAGE($C$183:$C$192)</f>
        <v>0</v>
      </c>
      <c r="X45">
        <f t="shared" ref="X45" si="2298">AVERAGE($B414:$B423)*AVERAGE($C$193:$C$202)</f>
        <v>0</v>
      </c>
      <c r="Y45">
        <f t="shared" ref="Y45" si="2299">AVERAGE($B414:$B423)*AVERAGE($C$203:$C$212)</f>
        <v>0</v>
      </c>
      <c r="Z45">
        <f t="shared" ref="Z45" si="2300">AVERAGE($B414:$B423)*AVERAGE($C$213:$C$222)</f>
        <v>0</v>
      </c>
      <c r="AA45">
        <f t="shared" ref="AA45" si="2301">AVERAGE($B414:$B423)*AVERAGE($C$223:$C$232)</f>
        <v>0</v>
      </c>
      <c r="AB45">
        <f t="shared" ref="AB45" si="2302">AVERAGE($B414:$B423)*AVERAGE($C$233:$C$242)</f>
        <v>0</v>
      </c>
      <c r="AC45">
        <f t="shared" ref="AC45" si="2303">AVERAGE($B414:$B423)*AVERAGE($C$243:$C$252)</f>
        <v>0</v>
      </c>
      <c r="AD45">
        <f t="shared" ref="AD45" si="2304">AVERAGE($B414:$B423)*AVERAGE($C$253:$C$262)</f>
        <v>0</v>
      </c>
      <c r="AE45">
        <f t="shared" ref="AE45" si="2305">AVERAGE($B414:$B423)*AVERAGE($C$263:$C$272)</f>
        <v>0</v>
      </c>
      <c r="AF45">
        <f t="shared" ref="AF45" si="2306">AVERAGE($B414:$B423)*AVERAGE($C$273:$C$282)</f>
        <v>0</v>
      </c>
      <c r="AG45">
        <f t="shared" ref="AG45" si="2307">AVERAGE($B414:$B423)*AVERAGE($C$283:$C$292)</f>
        <v>0</v>
      </c>
      <c r="AH45">
        <f t="shared" ref="AH45" si="2308">AVERAGE($B414:$B423)*AVERAGE($C$293:$C$302)</f>
        <v>0</v>
      </c>
      <c r="AI45">
        <f t="shared" ref="AI45" si="2309">AVERAGE($B414:$B423)*AVERAGE($C$303:$C$312)</f>
        <v>0</v>
      </c>
      <c r="AJ45">
        <f t="shared" ref="AJ45" si="2310">AVERAGE($B414:$B423)*AVERAGE($C$313:$C$322)</f>
        <v>0</v>
      </c>
      <c r="AK45">
        <f t="shared" ref="AK45" si="2311">AVERAGE($B414:$B423)*AVERAGE($C$323:$C$332)</f>
        <v>0</v>
      </c>
      <c r="AL45">
        <f t="shared" ref="AL45" si="2312">AVERAGE($B414:$B423)*AVERAGE($C$333:$C$342)</f>
        <v>0</v>
      </c>
      <c r="AM45">
        <f t="shared" ref="AM45" si="2313">AVERAGE($B414:$B423)*AVERAGE($C$343:$C$352)</f>
        <v>0</v>
      </c>
      <c r="AN45">
        <f t="shared" ref="AN45" si="2314">AVERAGE($B414:$B423)*AVERAGE($C$353:$C$362)</f>
        <v>0</v>
      </c>
      <c r="AO45">
        <f t="shared" ref="AO45" si="2315">AVERAGE($B414:$B423)*AVERAGE($C$363:$C$372)</f>
        <v>0</v>
      </c>
      <c r="AP45">
        <f t="shared" ref="AP45" si="2316">AVERAGE($B414:$B423)*AVERAGE($C$373:$C$382)</f>
        <v>0</v>
      </c>
      <c r="AQ45">
        <f t="shared" ref="AQ45" si="2317">AVERAGE($B414:$B423)*AVERAGE($C$383:$C$392)</f>
        <v>0</v>
      </c>
      <c r="AR45">
        <f t="shared" ref="AR45" si="2318">AVERAGE($B414:$B423)*AVERAGE($C$393:$C$402)</f>
        <v>0</v>
      </c>
      <c r="AS45">
        <f t="shared" ref="AS45" si="2319">AVERAGE($B414:$B423)*AVERAGE($C$403:$C$412)</f>
        <v>0</v>
      </c>
      <c r="AT45">
        <f t="shared" ref="AT45" si="2320">AVERAGE($B414:$B423)*AVERAGE($C$413:$C$422)</f>
        <v>0</v>
      </c>
      <c r="AU45">
        <f t="shared" ref="AU45" si="2321">AVERAGE($B414:$B423)*AVERAGE($C$423:$C$432)</f>
        <v>0</v>
      </c>
      <c r="AV45">
        <f t="shared" ref="AV45" si="2322">AVERAGE($B414:$B423)*AVERAGE($C$433:$C$442)</f>
        <v>0</v>
      </c>
      <c r="AW45">
        <f t="shared" ref="AW45" si="2323">AVERAGE($B414:$B423)*AVERAGE($C$443:$C$452)</f>
        <v>0</v>
      </c>
      <c r="AX45">
        <f t="shared" ref="AX45" si="2324">AVERAGE($B414:$B423)*AVERAGE($C$453:$C$462)</f>
        <v>0</v>
      </c>
      <c r="AY45">
        <f t="shared" ref="AY45" si="2325">AVERAGE($B414:$B423)*AVERAGE($C$463:$C$472)</f>
        <v>0</v>
      </c>
      <c r="AZ45">
        <f t="shared" ref="AZ45" si="2326">AVERAGE($B414:$B423)*AVERAGE($C$473:$C$482)</f>
        <v>0</v>
      </c>
      <c r="BA45">
        <f t="shared" ref="BA45" si="2327">AVERAGE($B414:$B423)*AVERAGE($C$483:$C$492)</f>
        <v>0</v>
      </c>
      <c r="BB45">
        <f t="shared" ref="BB45" si="2328">AVERAGE($B414:$B423)*AVERAGE($C$493:$C$502)</f>
        <v>0</v>
      </c>
      <c r="BC45">
        <f t="shared" ref="BC45" si="2329">AVERAGE($B414:$B423)*AVERAGE($C$503:$C$512)</f>
        <v>0</v>
      </c>
      <c r="BD45">
        <f t="shared" ref="BD45" si="2330">AVERAGE($B414:$B423)*AVERAGE($C$513:$C$522)</f>
        <v>0</v>
      </c>
      <c r="BE45">
        <f t="shared" ref="BE45" si="2331">AVERAGE($B414:$B423)*AVERAGE($C$523:$C$532)</f>
        <v>0</v>
      </c>
      <c r="BF45">
        <f t="shared" ref="BF45" si="2332">AVERAGE($B414:$B423)*AVERAGE($C$533:$C$542)</f>
        <v>0</v>
      </c>
      <c r="BG45">
        <f t="shared" ref="BG45" si="2333">AVERAGE($B414:$B423)*AVERAGE($C$543:$C$552)</f>
        <v>0</v>
      </c>
      <c r="BH45">
        <f t="shared" ref="BH45" si="2334">AVERAGE($B414:$B423)*AVERAGE($C$553:$C$562)</f>
        <v>0</v>
      </c>
      <c r="BI45">
        <f t="shared" ref="BI45" si="2335">AVERAGE($B414:$B423)*AVERAGE($C$563:$C$572)</f>
        <v>0</v>
      </c>
      <c r="BJ45">
        <f t="shared" ref="BJ45" si="2336">AVERAGE($B414:$B423)*AVERAGE($C$573:$C$582)</f>
        <v>0</v>
      </c>
    </row>
    <row r="46" spans="1:62" x14ac:dyDescent="0.25">
      <c r="A46" s="1">
        <v>342</v>
      </c>
      <c r="B46">
        <f>VLOOKUP($A46,excitation!$A$1:$AC$577,MATCH($B$1,excitation!$A$1:$AC$1,0),0)</f>
        <v>0.1399</v>
      </c>
      <c r="C46">
        <f>VLOOKUP($A46,emission!$A$1:$AC$577,MATCH($B$1,emission!$A$1:$AC$1,0),0)</f>
        <v>0</v>
      </c>
      <c r="E46" s="1">
        <v>720</v>
      </c>
      <c r="F46">
        <f t="shared" ref="F46" si="2337">AVERAGE($B424:$B433)*AVERAGE($C$13:$C$22)</f>
        <v>0</v>
      </c>
      <c r="G46">
        <f t="shared" ref="G46" si="2338">AVERAGE($B424:$B433)*AVERAGE($C$23:$C$32)</f>
        <v>0</v>
      </c>
      <c r="H46">
        <f t="shared" ref="H46" si="2339">AVERAGE($B424:$B433)*AVERAGE($C$33:$C$42)</f>
        <v>0</v>
      </c>
      <c r="I46">
        <f t="shared" ref="I46" si="2340">AVERAGE($B424:$B433)*AVERAGE($C$43:$C$52)</f>
        <v>0</v>
      </c>
      <c r="J46">
        <f t="shared" ref="J46" si="2341">AVERAGE($B424:$B433)*AVERAGE($C$53:$C$62)</f>
        <v>0</v>
      </c>
      <c r="K46">
        <f t="shared" ref="K46" si="2342">AVERAGE($B424:$B433)*AVERAGE($C$63:$C$72)</f>
        <v>0</v>
      </c>
      <c r="L46">
        <f t="shared" ref="L46" si="2343">AVERAGE($B424:$B433)*AVERAGE($C$73:$C$82)</f>
        <v>0</v>
      </c>
      <c r="M46">
        <f t="shared" ref="M46" si="2344">AVERAGE($B424:$B433)*AVERAGE($C$83:$C$92)</f>
        <v>0</v>
      </c>
      <c r="N46">
        <f t="shared" ref="N46" si="2345">AVERAGE($B424:$B433)*AVERAGE($C$93:$C$102)</f>
        <v>0</v>
      </c>
      <c r="O46">
        <f t="shared" ref="O46" si="2346">AVERAGE($B424:$B433)*AVERAGE($C$103:$C$112)</f>
        <v>0</v>
      </c>
      <c r="P46">
        <f t="shared" ref="P46" si="2347">AVERAGE($B424:$B433)*AVERAGE($C$113:$C$122)</f>
        <v>0</v>
      </c>
      <c r="Q46">
        <f t="shared" ref="Q46" si="2348">AVERAGE($B424:$B433)*AVERAGE($C$123:$C$132)</f>
        <v>0</v>
      </c>
      <c r="R46">
        <f t="shared" ref="R46" si="2349">AVERAGE($B424:$B433)*AVERAGE($C$133:$C$142)</f>
        <v>0</v>
      </c>
      <c r="S46">
        <f t="shared" ref="S46" si="2350">AVERAGE($B424:$B433)*AVERAGE($C$143:$C$152)</f>
        <v>0</v>
      </c>
      <c r="T46">
        <f t="shared" ref="T46" si="2351">AVERAGE($B424:$B433)*AVERAGE($C$153:$C$162)</f>
        <v>0</v>
      </c>
      <c r="U46">
        <f t="shared" ref="U46" si="2352">AVERAGE($B424:$B433)*AVERAGE($C$163:$C$172)</f>
        <v>0</v>
      </c>
      <c r="V46">
        <f t="shared" ref="V46" si="2353">AVERAGE($B424:$B433)*AVERAGE($C$173:$C$182)</f>
        <v>0</v>
      </c>
      <c r="W46">
        <f t="shared" ref="W46" si="2354">AVERAGE($B424:$B433)*AVERAGE($C$183:$C$192)</f>
        <v>0</v>
      </c>
      <c r="X46">
        <f t="shared" ref="X46" si="2355">AVERAGE($B424:$B433)*AVERAGE($C$193:$C$202)</f>
        <v>0</v>
      </c>
      <c r="Y46">
        <f t="shared" ref="Y46" si="2356">AVERAGE($B424:$B433)*AVERAGE($C$203:$C$212)</f>
        <v>0</v>
      </c>
      <c r="Z46">
        <f t="shared" ref="Z46" si="2357">AVERAGE($B424:$B433)*AVERAGE($C$213:$C$222)</f>
        <v>0</v>
      </c>
      <c r="AA46">
        <f t="shared" ref="AA46" si="2358">AVERAGE($B424:$B433)*AVERAGE($C$223:$C$232)</f>
        <v>0</v>
      </c>
      <c r="AB46">
        <f t="shared" ref="AB46" si="2359">AVERAGE($B424:$B433)*AVERAGE($C$233:$C$242)</f>
        <v>0</v>
      </c>
      <c r="AC46">
        <f t="shared" ref="AC46" si="2360">AVERAGE($B424:$B433)*AVERAGE($C$243:$C$252)</f>
        <v>0</v>
      </c>
      <c r="AD46">
        <f t="shared" ref="AD46" si="2361">AVERAGE($B424:$B433)*AVERAGE($C$253:$C$262)</f>
        <v>0</v>
      </c>
      <c r="AE46">
        <f t="shared" ref="AE46" si="2362">AVERAGE($B424:$B433)*AVERAGE($C$263:$C$272)</f>
        <v>0</v>
      </c>
      <c r="AF46">
        <f t="shared" ref="AF46" si="2363">AVERAGE($B424:$B433)*AVERAGE($C$273:$C$282)</f>
        <v>0</v>
      </c>
      <c r="AG46">
        <f t="shared" ref="AG46" si="2364">AVERAGE($B424:$B433)*AVERAGE($C$283:$C$292)</f>
        <v>0</v>
      </c>
      <c r="AH46">
        <f t="shared" ref="AH46" si="2365">AVERAGE($B424:$B433)*AVERAGE($C$293:$C$302)</f>
        <v>0</v>
      </c>
      <c r="AI46">
        <f t="shared" ref="AI46" si="2366">AVERAGE($B424:$B433)*AVERAGE($C$303:$C$312)</f>
        <v>0</v>
      </c>
      <c r="AJ46">
        <f t="shared" ref="AJ46" si="2367">AVERAGE($B424:$B433)*AVERAGE($C$313:$C$322)</f>
        <v>0</v>
      </c>
      <c r="AK46">
        <f t="shared" ref="AK46" si="2368">AVERAGE($B424:$B433)*AVERAGE($C$323:$C$332)</f>
        <v>0</v>
      </c>
      <c r="AL46">
        <f t="shared" ref="AL46" si="2369">AVERAGE($B424:$B433)*AVERAGE($C$333:$C$342)</f>
        <v>0</v>
      </c>
      <c r="AM46">
        <f t="shared" ref="AM46" si="2370">AVERAGE($B424:$B433)*AVERAGE($C$343:$C$352)</f>
        <v>0</v>
      </c>
      <c r="AN46">
        <f t="shared" ref="AN46" si="2371">AVERAGE($B424:$B433)*AVERAGE($C$353:$C$362)</f>
        <v>0</v>
      </c>
      <c r="AO46">
        <f t="shared" ref="AO46" si="2372">AVERAGE($B424:$B433)*AVERAGE($C$363:$C$372)</f>
        <v>0</v>
      </c>
      <c r="AP46">
        <f t="shared" ref="AP46" si="2373">AVERAGE($B424:$B433)*AVERAGE($C$373:$C$382)</f>
        <v>0</v>
      </c>
      <c r="AQ46">
        <f t="shared" ref="AQ46" si="2374">AVERAGE($B424:$B433)*AVERAGE($C$383:$C$392)</f>
        <v>0</v>
      </c>
      <c r="AR46">
        <f t="shared" ref="AR46" si="2375">AVERAGE($B424:$B433)*AVERAGE($C$393:$C$402)</f>
        <v>0</v>
      </c>
      <c r="AS46">
        <f t="shared" ref="AS46" si="2376">AVERAGE($B424:$B433)*AVERAGE($C$403:$C$412)</f>
        <v>0</v>
      </c>
      <c r="AT46">
        <f t="shared" ref="AT46" si="2377">AVERAGE($B424:$B433)*AVERAGE($C$413:$C$422)</f>
        <v>0</v>
      </c>
      <c r="AU46">
        <f t="shared" ref="AU46" si="2378">AVERAGE($B424:$B433)*AVERAGE($C$423:$C$432)</f>
        <v>0</v>
      </c>
      <c r="AV46">
        <f t="shared" ref="AV46" si="2379">AVERAGE($B424:$B433)*AVERAGE($C$433:$C$442)</f>
        <v>0</v>
      </c>
      <c r="AW46">
        <f t="shared" ref="AW46" si="2380">AVERAGE($B424:$B433)*AVERAGE($C$443:$C$452)</f>
        <v>0</v>
      </c>
      <c r="AX46">
        <f t="shared" ref="AX46" si="2381">AVERAGE($B424:$B433)*AVERAGE($C$453:$C$462)</f>
        <v>0</v>
      </c>
      <c r="AY46">
        <f t="shared" ref="AY46" si="2382">AVERAGE($B424:$B433)*AVERAGE($C$463:$C$472)</f>
        <v>0</v>
      </c>
      <c r="AZ46">
        <f t="shared" ref="AZ46" si="2383">AVERAGE($B424:$B433)*AVERAGE($C$473:$C$482)</f>
        <v>0</v>
      </c>
      <c r="BA46">
        <f t="shared" ref="BA46" si="2384">AVERAGE($B424:$B433)*AVERAGE($C$483:$C$492)</f>
        <v>0</v>
      </c>
      <c r="BB46">
        <f t="shared" ref="BB46" si="2385">AVERAGE($B424:$B433)*AVERAGE($C$493:$C$502)</f>
        <v>0</v>
      </c>
      <c r="BC46">
        <f t="shared" ref="BC46" si="2386">AVERAGE($B424:$B433)*AVERAGE($C$503:$C$512)</f>
        <v>0</v>
      </c>
      <c r="BD46">
        <f t="shared" ref="BD46" si="2387">AVERAGE($B424:$B433)*AVERAGE($C$513:$C$522)</f>
        <v>0</v>
      </c>
      <c r="BE46">
        <f t="shared" ref="BE46" si="2388">AVERAGE($B424:$B433)*AVERAGE($C$523:$C$532)</f>
        <v>0</v>
      </c>
      <c r="BF46">
        <f t="shared" ref="BF46" si="2389">AVERAGE($B424:$B433)*AVERAGE($C$533:$C$542)</f>
        <v>0</v>
      </c>
      <c r="BG46">
        <f t="shared" ref="BG46" si="2390">AVERAGE($B424:$B433)*AVERAGE($C$543:$C$552)</f>
        <v>0</v>
      </c>
      <c r="BH46">
        <f t="shared" ref="BH46" si="2391">AVERAGE($B424:$B433)*AVERAGE($C$553:$C$562)</f>
        <v>0</v>
      </c>
      <c r="BI46">
        <f t="shared" ref="BI46" si="2392">AVERAGE($B424:$B433)*AVERAGE($C$563:$C$572)</f>
        <v>0</v>
      </c>
      <c r="BJ46">
        <f t="shared" ref="BJ46" si="2393">AVERAGE($B424:$B433)*AVERAGE($C$573:$C$582)</f>
        <v>0</v>
      </c>
    </row>
    <row r="47" spans="1:62" x14ac:dyDescent="0.25">
      <c r="A47" s="1">
        <v>343</v>
      </c>
      <c r="B47">
        <f>VLOOKUP($A47,excitation!$A$1:$AC$577,MATCH($B$1,excitation!$A$1:$AC$1,0),0)</f>
        <v>0.1368</v>
      </c>
      <c r="C47">
        <f>VLOOKUP($A47,emission!$A$1:$AC$577,MATCH($B$1,emission!$A$1:$AC$1,0),0)</f>
        <v>0</v>
      </c>
      <c r="E47" s="1">
        <v>730</v>
      </c>
      <c r="F47">
        <f t="shared" ref="F47" si="2394">AVERAGE($B434:$B443)*AVERAGE($C$13:$C$22)</f>
        <v>0</v>
      </c>
      <c r="G47">
        <f t="shared" ref="G47" si="2395">AVERAGE($B434:$B443)*AVERAGE($C$23:$C$32)</f>
        <v>0</v>
      </c>
      <c r="H47">
        <f t="shared" ref="H47" si="2396">AVERAGE($B434:$B443)*AVERAGE($C$33:$C$42)</f>
        <v>0</v>
      </c>
      <c r="I47">
        <f t="shared" ref="I47" si="2397">AVERAGE($B434:$B443)*AVERAGE($C$43:$C$52)</f>
        <v>0</v>
      </c>
      <c r="J47">
        <f t="shared" ref="J47" si="2398">AVERAGE($B434:$B443)*AVERAGE($C$53:$C$62)</f>
        <v>0</v>
      </c>
      <c r="K47">
        <f t="shared" ref="K47" si="2399">AVERAGE($B434:$B443)*AVERAGE($C$63:$C$72)</f>
        <v>0</v>
      </c>
      <c r="L47">
        <f t="shared" ref="L47" si="2400">AVERAGE($B434:$B443)*AVERAGE($C$73:$C$82)</f>
        <v>0</v>
      </c>
      <c r="M47">
        <f t="shared" ref="M47" si="2401">AVERAGE($B434:$B443)*AVERAGE($C$83:$C$92)</f>
        <v>0</v>
      </c>
      <c r="N47">
        <f t="shared" ref="N47" si="2402">AVERAGE($B434:$B443)*AVERAGE($C$93:$C$102)</f>
        <v>0</v>
      </c>
      <c r="O47">
        <f t="shared" ref="O47" si="2403">AVERAGE($B434:$B443)*AVERAGE($C$103:$C$112)</f>
        <v>0</v>
      </c>
      <c r="P47">
        <f t="shared" ref="P47" si="2404">AVERAGE($B434:$B443)*AVERAGE($C$113:$C$122)</f>
        <v>0</v>
      </c>
      <c r="Q47">
        <f t="shared" ref="Q47" si="2405">AVERAGE($B434:$B443)*AVERAGE($C$123:$C$132)</f>
        <v>0</v>
      </c>
      <c r="R47">
        <f t="shared" ref="R47" si="2406">AVERAGE($B434:$B443)*AVERAGE($C$133:$C$142)</f>
        <v>0</v>
      </c>
      <c r="S47">
        <f t="shared" ref="S47" si="2407">AVERAGE($B434:$B443)*AVERAGE($C$143:$C$152)</f>
        <v>0</v>
      </c>
      <c r="T47">
        <f t="shared" ref="T47" si="2408">AVERAGE($B434:$B443)*AVERAGE($C$153:$C$162)</f>
        <v>0</v>
      </c>
      <c r="U47">
        <f t="shared" ref="U47" si="2409">AVERAGE($B434:$B443)*AVERAGE($C$163:$C$172)</f>
        <v>0</v>
      </c>
      <c r="V47">
        <f t="shared" ref="V47" si="2410">AVERAGE($B434:$B443)*AVERAGE($C$173:$C$182)</f>
        <v>0</v>
      </c>
      <c r="W47">
        <f t="shared" ref="W47" si="2411">AVERAGE($B434:$B443)*AVERAGE($C$183:$C$192)</f>
        <v>0</v>
      </c>
      <c r="X47">
        <f t="shared" ref="X47" si="2412">AVERAGE($B434:$B443)*AVERAGE($C$193:$C$202)</f>
        <v>0</v>
      </c>
      <c r="Y47">
        <f t="shared" ref="Y47" si="2413">AVERAGE($B434:$B443)*AVERAGE($C$203:$C$212)</f>
        <v>0</v>
      </c>
      <c r="Z47">
        <f t="shared" ref="Z47" si="2414">AVERAGE($B434:$B443)*AVERAGE($C$213:$C$222)</f>
        <v>0</v>
      </c>
      <c r="AA47">
        <f t="shared" ref="AA47" si="2415">AVERAGE($B434:$B443)*AVERAGE($C$223:$C$232)</f>
        <v>0</v>
      </c>
      <c r="AB47">
        <f t="shared" ref="AB47" si="2416">AVERAGE($B434:$B443)*AVERAGE($C$233:$C$242)</f>
        <v>0</v>
      </c>
      <c r="AC47">
        <f t="shared" ref="AC47" si="2417">AVERAGE($B434:$B443)*AVERAGE($C$243:$C$252)</f>
        <v>0</v>
      </c>
      <c r="AD47">
        <f t="shared" ref="AD47" si="2418">AVERAGE($B434:$B443)*AVERAGE($C$253:$C$262)</f>
        <v>0</v>
      </c>
      <c r="AE47">
        <f t="shared" ref="AE47" si="2419">AVERAGE($B434:$B443)*AVERAGE($C$263:$C$272)</f>
        <v>0</v>
      </c>
      <c r="AF47">
        <f t="shared" ref="AF47" si="2420">AVERAGE($B434:$B443)*AVERAGE($C$273:$C$282)</f>
        <v>0</v>
      </c>
      <c r="AG47">
        <f t="shared" ref="AG47" si="2421">AVERAGE($B434:$B443)*AVERAGE($C$283:$C$292)</f>
        <v>0</v>
      </c>
      <c r="AH47">
        <f t="shared" ref="AH47" si="2422">AVERAGE($B434:$B443)*AVERAGE($C$293:$C$302)</f>
        <v>0</v>
      </c>
      <c r="AI47">
        <f t="shared" ref="AI47" si="2423">AVERAGE($B434:$B443)*AVERAGE($C$303:$C$312)</f>
        <v>0</v>
      </c>
      <c r="AJ47">
        <f t="shared" ref="AJ47" si="2424">AVERAGE($B434:$B443)*AVERAGE($C$313:$C$322)</f>
        <v>0</v>
      </c>
      <c r="AK47">
        <f t="shared" ref="AK47" si="2425">AVERAGE($B434:$B443)*AVERAGE($C$323:$C$332)</f>
        <v>0</v>
      </c>
      <c r="AL47">
        <f t="shared" ref="AL47" si="2426">AVERAGE($B434:$B443)*AVERAGE($C$333:$C$342)</f>
        <v>0</v>
      </c>
      <c r="AM47">
        <f t="shared" ref="AM47" si="2427">AVERAGE($B434:$B443)*AVERAGE($C$343:$C$352)</f>
        <v>0</v>
      </c>
      <c r="AN47">
        <f t="shared" ref="AN47" si="2428">AVERAGE($B434:$B443)*AVERAGE($C$353:$C$362)</f>
        <v>0</v>
      </c>
      <c r="AO47">
        <f t="shared" ref="AO47" si="2429">AVERAGE($B434:$B443)*AVERAGE($C$363:$C$372)</f>
        <v>0</v>
      </c>
      <c r="AP47">
        <f t="shared" ref="AP47" si="2430">AVERAGE($B434:$B443)*AVERAGE($C$373:$C$382)</f>
        <v>0</v>
      </c>
      <c r="AQ47">
        <f t="shared" ref="AQ47" si="2431">AVERAGE($B434:$B443)*AVERAGE($C$383:$C$392)</f>
        <v>0</v>
      </c>
      <c r="AR47">
        <f t="shared" ref="AR47" si="2432">AVERAGE($B434:$B443)*AVERAGE($C$393:$C$402)</f>
        <v>0</v>
      </c>
      <c r="AS47">
        <f t="shared" ref="AS47" si="2433">AVERAGE($B434:$B443)*AVERAGE($C$403:$C$412)</f>
        <v>0</v>
      </c>
      <c r="AT47">
        <f t="shared" ref="AT47" si="2434">AVERAGE($B434:$B443)*AVERAGE($C$413:$C$422)</f>
        <v>0</v>
      </c>
      <c r="AU47">
        <f t="shared" ref="AU47" si="2435">AVERAGE($B434:$B443)*AVERAGE($C$423:$C$432)</f>
        <v>0</v>
      </c>
      <c r="AV47">
        <f t="shared" ref="AV47" si="2436">AVERAGE($B434:$B443)*AVERAGE($C$433:$C$442)</f>
        <v>0</v>
      </c>
      <c r="AW47">
        <f t="shared" ref="AW47" si="2437">AVERAGE($B434:$B443)*AVERAGE($C$443:$C$452)</f>
        <v>0</v>
      </c>
      <c r="AX47">
        <f t="shared" ref="AX47" si="2438">AVERAGE($B434:$B443)*AVERAGE($C$453:$C$462)</f>
        <v>0</v>
      </c>
      <c r="AY47">
        <f t="shared" ref="AY47" si="2439">AVERAGE($B434:$B443)*AVERAGE($C$463:$C$472)</f>
        <v>0</v>
      </c>
      <c r="AZ47">
        <f t="shared" ref="AZ47" si="2440">AVERAGE($B434:$B443)*AVERAGE($C$473:$C$482)</f>
        <v>0</v>
      </c>
      <c r="BA47">
        <f t="shared" ref="BA47" si="2441">AVERAGE($B434:$B443)*AVERAGE($C$483:$C$492)</f>
        <v>0</v>
      </c>
      <c r="BB47">
        <f t="shared" ref="BB47" si="2442">AVERAGE($B434:$B443)*AVERAGE($C$493:$C$502)</f>
        <v>0</v>
      </c>
      <c r="BC47">
        <f t="shared" ref="BC47" si="2443">AVERAGE($B434:$B443)*AVERAGE($C$503:$C$512)</f>
        <v>0</v>
      </c>
      <c r="BD47">
        <f t="shared" ref="BD47" si="2444">AVERAGE($B434:$B443)*AVERAGE($C$513:$C$522)</f>
        <v>0</v>
      </c>
      <c r="BE47">
        <f t="shared" ref="BE47" si="2445">AVERAGE($B434:$B443)*AVERAGE($C$523:$C$532)</f>
        <v>0</v>
      </c>
      <c r="BF47">
        <f t="shared" ref="BF47" si="2446">AVERAGE($B434:$B443)*AVERAGE($C$533:$C$542)</f>
        <v>0</v>
      </c>
      <c r="BG47">
        <f t="shared" ref="BG47" si="2447">AVERAGE($B434:$B443)*AVERAGE($C$543:$C$552)</f>
        <v>0</v>
      </c>
      <c r="BH47">
        <f t="shared" ref="BH47" si="2448">AVERAGE($B434:$B443)*AVERAGE($C$553:$C$562)</f>
        <v>0</v>
      </c>
      <c r="BI47">
        <f t="shared" ref="BI47" si="2449">AVERAGE($B434:$B443)*AVERAGE($C$563:$C$572)</f>
        <v>0</v>
      </c>
      <c r="BJ47">
        <f t="shared" ref="BJ47" si="2450">AVERAGE($B434:$B443)*AVERAGE($C$573:$C$582)</f>
        <v>0</v>
      </c>
    </row>
    <row r="48" spans="1:62" x14ac:dyDescent="0.25">
      <c r="A48" s="1">
        <v>344</v>
      </c>
      <c r="B48">
        <f>VLOOKUP($A48,excitation!$A$1:$AC$577,MATCH($B$1,excitation!$A$1:$AC$1,0),0)</f>
        <v>0.1348</v>
      </c>
      <c r="C48">
        <f>VLOOKUP($A48,emission!$A$1:$AC$577,MATCH($B$1,emission!$A$1:$AC$1,0),0)</f>
        <v>0</v>
      </c>
      <c r="E48" s="1">
        <v>740</v>
      </c>
      <c r="F48">
        <f t="shared" ref="F48" si="2451">AVERAGE($B444:$B453)*AVERAGE($C$13:$C$22)</f>
        <v>0</v>
      </c>
      <c r="G48">
        <f t="shared" ref="G48" si="2452">AVERAGE($B444:$B453)*AVERAGE($C$23:$C$32)</f>
        <v>0</v>
      </c>
      <c r="H48">
        <f t="shared" ref="H48" si="2453">AVERAGE($B444:$B453)*AVERAGE($C$33:$C$42)</f>
        <v>0</v>
      </c>
      <c r="I48">
        <f t="shared" ref="I48" si="2454">AVERAGE($B444:$B453)*AVERAGE($C$43:$C$52)</f>
        <v>0</v>
      </c>
      <c r="J48">
        <f t="shared" ref="J48" si="2455">AVERAGE($B444:$B453)*AVERAGE($C$53:$C$62)</f>
        <v>0</v>
      </c>
      <c r="K48">
        <f t="shared" ref="K48" si="2456">AVERAGE($B444:$B453)*AVERAGE($C$63:$C$72)</f>
        <v>0</v>
      </c>
      <c r="L48">
        <f t="shared" ref="L48" si="2457">AVERAGE($B444:$B453)*AVERAGE($C$73:$C$82)</f>
        <v>0</v>
      </c>
      <c r="M48">
        <f t="shared" ref="M48" si="2458">AVERAGE($B444:$B453)*AVERAGE($C$83:$C$92)</f>
        <v>0</v>
      </c>
      <c r="N48">
        <f t="shared" ref="N48" si="2459">AVERAGE($B444:$B453)*AVERAGE($C$93:$C$102)</f>
        <v>0</v>
      </c>
      <c r="O48">
        <f t="shared" ref="O48" si="2460">AVERAGE($B444:$B453)*AVERAGE($C$103:$C$112)</f>
        <v>0</v>
      </c>
      <c r="P48">
        <f t="shared" ref="P48" si="2461">AVERAGE($B444:$B453)*AVERAGE($C$113:$C$122)</f>
        <v>0</v>
      </c>
      <c r="Q48">
        <f t="shared" ref="Q48" si="2462">AVERAGE($B444:$B453)*AVERAGE($C$123:$C$132)</f>
        <v>0</v>
      </c>
      <c r="R48">
        <f t="shared" ref="R48" si="2463">AVERAGE($B444:$B453)*AVERAGE($C$133:$C$142)</f>
        <v>0</v>
      </c>
      <c r="S48">
        <f t="shared" ref="S48" si="2464">AVERAGE($B444:$B453)*AVERAGE($C$143:$C$152)</f>
        <v>0</v>
      </c>
      <c r="T48">
        <f t="shared" ref="T48" si="2465">AVERAGE($B444:$B453)*AVERAGE($C$153:$C$162)</f>
        <v>0</v>
      </c>
      <c r="U48">
        <f t="shared" ref="U48" si="2466">AVERAGE($B444:$B453)*AVERAGE($C$163:$C$172)</f>
        <v>0</v>
      </c>
      <c r="V48">
        <f t="shared" ref="V48" si="2467">AVERAGE($B444:$B453)*AVERAGE($C$173:$C$182)</f>
        <v>0</v>
      </c>
      <c r="W48">
        <f t="shared" ref="W48" si="2468">AVERAGE($B444:$B453)*AVERAGE($C$183:$C$192)</f>
        <v>0</v>
      </c>
      <c r="X48">
        <f t="shared" ref="X48" si="2469">AVERAGE($B444:$B453)*AVERAGE($C$193:$C$202)</f>
        <v>0</v>
      </c>
      <c r="Y48">
        <f t="shared" ref="Y48" si="2470">AVERAGE($B444:$B453)*AVERAGE($C$203:$C$212)</f>
        <v>0</v>
      </c>
      <c r="Z48">
        <f t="shared" ref="Z48" si="2471">AVERAGE($B444:$B453)*AVERAGE($C$213:$C$222)</f>
        <v>0</v>
      </c>
      <c r="AA48">
        <f t="shared" ref="AA48" si="2472">AVERAGE($B444:$B453)*AVERAGE($C$223:$C$232)</f>
        <v>0</v>
      </c>
      <c r="AB48">
        <f t="shared" ref="AB48" si="2473">AVERAGE($B444:$B453)*AVERAGE($C$233:$C$242)</f>
        <v>0</v>
      </c>
      <c r="AC48">
        <f t="shared" ref="AC48" si="2474">AVERAGE($B444:$B453)*AVERAGE($C$243:$C$252)</f>
        <v>0</v>
      </c>
      <c r="AD48">
        <f t="shared" ref="AD48" si="2475">AVERAGE($B444:$B453)*AVERAGE($C$253:$C$262)</f>
        <v>0</v>
      </c>
      <c r="AE48">
        <f t="shared" ref="AE48" si="2476">AVERAGE($B444:$B453)*AVERAGE($C$263:$C$272)</f>
        <v>0</v>
      </c>
      <c r="AF48">
        <f t="shared" ref="AF48" si="2477">AVERAGE($B444:$B453)*AVERAGE($C$273:$C$282)</f>
        <v>0</v>
      </c>
      <c r="AG48">
        <f t="shared" ref="AG48" si="2478">AVERAGE($B444:$B453)*AVERAGE($C$283:$C$292)</f>
        <v>0</v>
      </c>
      <c r="AH48">
        <f t="shared" ref="AH48" si="2479">AVERAGE($B444:$B453)*AVERAGE($C$293:$C$302)</f>
        <v>0</v>
      </c>
      <c r="AI48">
        <f t="shared" ref="AI48" si="2480">AVERAGE($B444:$B453)*AVERAGE($C$303:$C$312)</f>
        <v>0</v>
      </c>
      <c r="AJ48">
        <f t="shared" ref="AJ48" si="2481">AVERAGE($B444:$B453)*AVERAGE($C$313:$C$322)</f>
        <v>0</v>
      </c>
      <c r="AK48">
        <f t="shared" ref="AK48" si="2482">AVERAGE($B444:$B453)*AVERAGE($C$323:$C$332)</f>
        <v>0</v>
      </c>
      <c r="AL48">
        <f t="shared" ref="AL48" si="2483">AVERAGE($B444:$B453)*AVERAGE($C$333:$C$342)</f>
        <v>0</v>
      </c>
      <c r="AM48">
        <f t="shared" ref="AM48" si="2484">AVERAGE($B444:$B453)*AVERAGE($C$343:$C$352)</f>
        <v>0</v>
      </c>
      <c r="AN48">
        <f t="shared" ref="AN48" si="2485">AVERAGE($B444:$B453)*AVERAGE($C$353:$C$362)</f>
        <v>0</v>
      </c>
      <c r="AO48">
        <f t="shared" ref="AO48" si="2486">AVERAGE($B444:$B453)*AVERAGE($C$363:$C$372)</f>
        <v>0</v>
      </c>
      <c r="AP48">
        <f t="shared" ref="AP48" si="2487">AVERAGE($B444:$B453)*AVERAGE($C$373:$C$382)</f>
        <v>0</v>
      </c>
      <c r="AQ48">
        <f t="shared" ref="AQ48" si="2488">AVERAGE($B444:$B453)*AVERAGE($C$383:$C$392)</f>
        <v>0</v>
      </c>
      <c r="AR48">
        <f t="shared" ref="AR48" si="2489">AVERAGE($B444:$B453)*AVERAGE($C$393:$C$402)</f>
        <v>0</v>
      </c>
      <c r="AS48">
        <f t="shared" ref="AS48" si="2490">AVERAGE($B444:$B453)*AVERAGE($C$403:$C$412)</f>
        <v>0</v>
      </c>
      <c r="AT48">
        <f t="shared" ref="AT48" si="2491">AVERAGE($B444:$B453)*AVERAGE($C$413:$C$422)</f>
        <v>0</v>
      </c>
      <c r="AU48">
        <f t="shared" ref="AU48" si="2492">AVERAGE($B444:$B453)*AVERAGE($C$423:$C$432)</f>
        <v>0</v>
      </c>
      <c r="AV48">
        <f t="shared" ref="AV48" si="2493">AVERAGE($B444:$B453)*AVERAGE($C$433:$C$442)</f>
        <v>0</v>
      </c>
      <c r="AW48">
        <f t="shared" ref="AW48" si="2494">AVERAGE($B444:$B453)*AVERAGE($C$443:$C$452)</f>
        <v>0</v>
      </c>
      <c r="AX48">
        <f t="shared" ref="AX48" si="2495">AVERAGE($B444:$B453)*AVERAGE($C$453:$C$462)</f>
        <v>0</v>
      </c>
      <c r="AY48">
        <f t="shared" ref="AY48" si="2496">AVERAGE($B444:$B453)*AVERAGE($C$463:$C$472)</f>
        <v>0</v>
      </c>
      <c r="AZ48">
        <f t="shared" ref="AZ48" si="2497">AVERAGE($B444:$B453)*AVERAGE($C$473:$C$482)</f>
        <v>0</v>
      </c>
      <c r="BA48">
        <f t="shared" ref="BA48" si="2498">AVERAGE($B444:$B453)*AVERAGE($C$483:$C$492)</f>
        <v>0</v>
      </c>
      <c r="BB48">
        <f t="shared" ref="BB48" si="2499">AVERAGE($B444:$B453)*AVERAGE($C$493:$C$502)</f>
        <v>0</v>
      </c>
      <c r="BC48">
        <f t="shared" ref="BC48" si="2500">AVERAGE($B444:$B453)*AVERAGE($C$503:$C$512)</f>
        <v>0</v>
      </c>
      <c r="BD48">
        <f t="shared" ref="BD48" si="2501">AVERAGE($B444:$B453)*AVERAGE($C$513:$C$522)</f>
        <v>0</v>
      </c>
      <c r="BE48">
        <f t="shared" ref="BE48" si="2502">AVERAGE($B444:$B453)*AVERAGE($C$523:$C$532)</f>
        <v>0</v>
      </c>
      <c r="BF48">
        <f t="shared" ref="BF48" si="2503">AVERAGE($B444:$B453)*AVERAGE($C$533:$C$542)</f>
        <v>0</v>
      </c>
      <c r="BG48">
        <f t="shared" ref="BG48" si="2504">AVERAGE($B444:$B453)*AVERAGE($C$543:$C$552)</f>
        <v>0</v>
      </c>
      <c r="BH48">
        <f t="shared" ref="BH48" si="2505">AVERAGE($B444:$B453)*AVERAGE($C$553:$C$562)</f>
        <v>0</v>
      </c>
      <c r="BI48">
        <f t="shared" ref="BI48" si="2506">AVERAGE($B444:$B453)*AVERAGE($C$563:$C$572)</f>
        <v>0</v>
      </c>
      <c r="BJ48">
        <f t="shared" ref="BJ48" si="2507">AVERAGE($B444:$B453)*AVERAGE($C$573:$C$582)</f>
        <v>0</v>
      </c>
    </row>
    <row r="49" spans="1:62" x14ac:dyDescent="0.25">
      <c r="A49" s="1">
        <v>345</v>
      </c>
      <c r="B49">
        <f>VLOOKUP($A49,excitation!$A$1:$AC$577,MATCH($B$1,excitation!$A$1:$AC$1,0),0)</f>
        <v>0.13070000000000001</v>
      </c>
      <c r="C49">
        <f>VLOOKUP($A49,emission!$A$1:$AC$577,MATCH($B$1,emission!$A$1:$AC$1,0),0)</f>
        <v>0</v>
      </c>
      <c r="E49" s="1">
        <v>750</v>
      </c>
      <c r="F49">
        <f t="shared" ref="F49" si="2508">AVERAGE($B454:$B463)*AVERAGE($C$13:$C$22)</f>
        <v>0</v>
      </c>
      <c r="G49">
        <f t="shared" ref="G49" si="2509">AVERAGE($B454:$B463)*AVERAGE($C$23:$C$32)</f>
        <v>0</v>
      </c>
      <c r="H49">
        <f t="shared" ref="H49" si="2510">AVERAGE($B454:$B463)*AVERAGE($C$33:$C$42)</f>
        <v>0</v>
      </c>
      <c r="I49">
        <f t="shared" ref="I49" si="2511">AVERAGE($B454:$B463)*AVERAGE($C$43:$C$52)</f>
        <v>0</v>
      </c>
      <c r="J49">
        <f t="shared" ref="J49" si="2512">AVERAGE($B454:$B463)*AVERAGE($C$53:$C$62)</f>
        <v>0</v>
      </c>
      <c r="K49">
        <f t="shared" ref="K49" si="2513">AVERAGE($B454:$B463)*AVERAGE($C$63:$C$72)</f>
        <v>0</v>
      </c>
      <c r="L49">
        <f t="shared" ref="L49" si="2514">AVERAGE($B454:$B463)*AVERAGE($C$73:$C$82)</f>
        <v>0</v>
      </c>
      <c r="M49">
        <f t="shared" ref="M49" si="2515">AVERAGE($B454:$B463)*AVERAGE($C$83:$C$92)</f>
        <v>0</v>
      </c>
      <c r="N49">
        <f t="shared" ref="N49" si="2516">AVERAGE($B454:$B463)*AVERAGE($C$93:$C$102)</f>
        <v>0</v>
      </c>
      <c r="O49">
        <f t="shared" ref="O49" si="2517">AVERAGE($B454:$B463)*AVERAGE($C$103:$C$112)</f>
        <v>0</v>
      </c>
      <c r="P49">
        <f t="shared" ref="P49" si="2518">AVERAGE($B454:$B463)*AVERAGE($C$113:$C$122)</f>
        <v>0</v>
      </c>
      <c r="Q49">
        <f t="shared" ref="Q49" si="2519">AVERAGE($B454:$B463)*AVERAGE($C$123:$C$132)</f>
        <v>0</v>
      </c>
      <c r="R49">
        <f t="shared" ref="R49" si="2520">AVERAGE($B454:$B463)*AVERAGE($C$133:$C$142)</f>
        <v>0</v>
      </c>
      <c r="S49">
        <f t="shared" ref="S49" si="2521">AVERAGE($B454:$B463)*AVERAGE($C$143:$C$152)</f>
        <v>0</v>
      </c>
      <c r="T49">
        <f t="shared" ref="T49" si="2522">AVERAGE($B454:$B463)*AVERAGE($C$153:$C$162)</f>
        <v>0</v>
      </c>
      <c r="U49">
        <f t="shared" ref="U49" si="2523">AVERAGE($B454:$B463)*AVERAGE($C$163:$C$172)</f>
        <v>0</v>
      </c>
      <c r="V49">
        <f t="shared" ref="V49" si="2524">AVERAGE($B454:$B463)*AVERAGE($C$173:$C$182)</f>
        <v>0</v>
      </c>
      <c r="W49">
        <f t="shared" ref="W49" si="2525">AVERAGE($B454:$B463)*AVERAGE($C$183:$C$192)</f>
        <v>0</v>
      </c>
      <c r="X49">
        <f t="shared" ref="X49" si="2526">AVERAGE($B454:$B463)*AVERAGE($C$193:$C$202)</f>
        <v>0</v>
      </c>
      <c r="Y49">
        <f t="shared" ref="Y49" si="2527">AVERAGE($B454:$B463)*AVERAGE($C$203:$C$212)</f>
        <v>0</v>
      </c>
      <c r="Z49">
        <f t="shared" ref="Z49" si="2528">AVERAGE($B454:$B463)*AVERAGE($C$213:$C$222)</f>
        <v>0</v>
      </c>
      <c r="AA49">
        <f t="shared" ref="AA49" si="2529">AVERAGE($B454:$B463)*AVERAGE($C$223:$C$232)</f>
        <v>0</v>
      </c>
      <c r="AB49">
        <f t="shared" ref="AB49" si="2530">AVERAGE($B454:$B463)*AVERAGE($C$233:$C$242)</f>
        <v>0</v>
      </c>
      <c r="AC49">
        <f t="shared" ref="AC49" si="2531">AVERAGE($B454:$B463)*AVERAGE($C$243:$C$252)</f>
        <v>0</v>
      </c>
      <c r="AD49">
        <f t="shared" ref="AD49" si="2532">AVERAGE($B454:$B463)*AVERAGE($C$253:$C$262)</f>
        <v>0</v>
      </c>
      <c r="AE49">
        <f t="shared" ref="AE49" si="2533">AVERAGE($B454:$B463)*AVERAGE($C$263:$C$272)</f>
        <v>0</v>
      </c>
      <c r="AF49">
        <f t="shared" ref="AF49" si="2534">AVERAGE($B454:$B463)*AVERAGE($C$273:$C$282)</f>
        <v>0</v>
      </c>
      <c r="AG49">
        <f t="shared" ref="AG49" si="2535">AVERAGE($B454:$B463)*AVERAGE($C$283:$C$292)</f>
        <v>0</v>
      </c>
      <c r="AH49">
        <f t="shared" ref="AH49" si="2536">AVERAGE($B454:$B463)*AVERAGE($C$293:$C$302)</f>
        <v>0</v>
      </c>
      <c r="AI49">
        <f t="shared" ref="AI49" si="2537">AVERAGE($B454:$B463)*AVERAGE($C$303:$C$312)</f>
        <v>0</v>
      </c>
      <c r="AJ49">
        <f t="shared" ref="AJ49" si="2538">AVERAGE($B454:$B463)*AVERAGE($C$313:$C$322)</f>
        <v>0</v>
      </c>
      <c r="AK49">
        <f t="shared" ref="AK49" si="2539">AVERAGE($B454:$B463)*AVERAGE($C$323:$C$332)</f>
        <v>0</v>
      </c>
      <c r="AL49">
        <f t="shared" ref="AL49" si="2540">AVERAGE($B454:$B463)*AVERAGE($C$333:$C$342)</f>
        <v>0</v>
      </c>
      <c r="AM49">
        <f t="shared" ref="AM49" si="2541">AVERAGE($B454:$B463)*AVERAGE($C$343:$C$352)</f>
        <v>0</v>
      </c>
      <c r="AN49">
        <f t="shared" ref="AN49" si="2542">AVERAGE($B454:$B463)*AVERAGE($C$353:$C$362)</f>
        <v>0</v>
      </c>
      <c r="AO49">
        <f t="shared" ref="AO49" si="2543">AVERAGE($B454:$B463)*AVERAGE($C$363:$C$372)</f>
        <v>0</v>
      </c>
      <c r="AP49">
        <f t="shared" ref="AP49" si="2544">AVERAGE($B454:$B463)*AVERAGE($C$373:$C$382)</f>
        <v>0</v>
      </c>
      <c r="AQ49">
        <f t="shared" ref="AQ49" si="2545">AVERAGE($B454:$B463)*AVERAGE($C$383:$C$392)</f>
        <v>0</v>
      </c>
      <c r="AR49">
        <f t="shared" ref="AR49" si="2546">AVERAGE($B454:$B463)*AVERAGE($C$393:$C$402)</f>
        <v>0</v>
      </c>
      <c r="AS49">
        <f t="shared" ref="AS49" si="2547">AVERAGE($B454:$B463)*AVERAGE($C$403:$C$412)</f>
        <v>0</v>
      </c>
      <c r="AT49">
        <f t="shared" ref="AT49" si="2548">AVERAGE($B454:$B463)*AVERAGE($C$413:$C$422)</f>
        <v>0</v>
      </c>
      <c r="AU49">
        <f t="shared" ref="AU49" si="2549">AVERAGE($B454:$B463)*AVERAGE($C$423:$C$432)</f>
        <v>0</v>
      </c>
      <c r="AV49">
        <f t="shared" ref="AV49" si="2550">AVERAGE($B454:$B463)*AVERAGE($C$433:$C$442)</f>
        <v>0</v>
      </c>
      <c r="AW49">
        <f t="shared" ref="AW49" si="2551">AVERAGE($B454:$B463)*AVERAGE($C$443:$C$452)</f>
        <v>0</v>
      </c>
      <c r="AX49">
        <f t="shared" ref="AX49" si="2552">AVERAGE($B454:$B463)*AVERAGE($C$453:$C$462)</f>
        <v>0</v>
      </c>
      <c r="AY49">
        <f t="shared" ref="AY49" si="2553">AVERAGE($B454:$B463)*AVERAGE($C$463:$C$472)</f>
        <v>0</v>
      </c>
      <c r="AZ49">
        <f t="shared" ref="AZ49" si="2554">AVERAGE($B454:$B463)*AVERAGE($C$473:$C$482)</f>
        <v>0</v>
      </c>
      <c r="BA49">
        <f t="shared" ref="BA49" si="2555">AVERAGE($B454:$B463)*AVERAGE($C$483:$C$492)</f>
        <v>0</v>
      </c>
      <c r="BB49">
        <f t="shared" ref="BB49" si="2556">AVERAGE($B454:$B463)*AVERAGE($C$493:$C$502)</f>
        <v>0</v>
      </c>
      <c r="BC49">
        <f t="shared" ref="BC49" si="2557">AVERAGE($B454:$B463)*AVERAGE($C$503:$C$512)</f>
        <v>0</v>
      </c>
      <c r="BD49">
        <f t="shared" ref="BD49" si="2558">AVERAGE($B454:$B463)*AVERAGE($C$513:$C$522)</f>
        <v>0</v>
      </c>
      <c r="BE49">
        <f t="shared" ref="BE49" si="2559">AVERAGE($B454:$B463)*AVERAGE($C$523:$C$532)</f>
        <v>0</v>
      </c>
      <c r="BF49">
        <f t="shared" ref="BF49" si="2560">AVERAGE($B454:$B463)*AVERAGE($C$533:$C$542)</f>
        <v>0</v>
      </c>
      <c r="BG49">
        <f t="shared" ref="BG49" si="2561">AVERAGE($B454:$B463)*AVERAGE($C$543:$C$552)</f>
        <v>0</v>
      </c>
      <c r="BH49">
        <f t="shared" ref="BH49" si="2562">AVERAGE($B454:$B463)*AVERAGE($C$553:$C$562)</f>
        <v>0</v>
      </c>
      <c r="BI49">
        <f t="shared" ref="BI49" si="2563">AVERAGE($B454:$B463)*AVERAGE($C$563:$C$572)</f>
        <v>0</v>
      </c>
      <c r="BJ49">
        <f t="shared" ref="BJ49" si="2564">AVERAGE($B454:$B463)*AVERAGE($C$573:$C$582)</f>
        <v>0</v>
      </c>
    </row>
    <row r="50" spans="1:62" x14ac:dyDescent="0.25">
      <c r="A50" s="1">
        <v>346</v>
      </c>
      <c r="B50">
        <f>VLOOKUP($A50,excitation!$A$1:$AC$577,MATCH($B$1,excitation!$A$1:$AC$1,0),0)</f>
        <v>0.12659999999999999</v>
      </c>
      <c r="C50">
        <f>VLOOKUP($A50,emission!$A$1:$AC$577,MATCH($B$1,emission!$A$1:$AC$1,0),0)</f>
        <v>0</v>
      </c>
      <c r="E50" s="1">
        <v>760</v>
      </c>
      <c r="F50">
        <f t="shared" ref="F50" si="2565">AVERAGE($B464:$B473)*AVERAGE($C$13:$C$22)</f>
        <v>0</v>
      </c>
      <c r="G50">
        <f t="shared" ref="G50" si="2566">AVERAGE($B464:$B473)*AVERAGE($C$23:$C$32)</f>
        <v>0</v>
      </c>
      <c r="H50">
        <f t="shared" ref="H50" si="2567">AVERAGE($B464:$B473)*AVERAGE($C$33:$C$42)</f>
        <v>0</v>
      </c>
      <c r="I50">
        <f t="shared" ref="I50" si="2568">AVERAGE($B464:$B473)*AVERAGE($C$43:$C$52)</f>
        <v>0</v>
      </c>
      <c r="J50">
        <f t="shared" ref="J50" si="2569">AVERAGE($B464:$B473)*AVERAGE($C$53:$C$62)</f>
        <v>0</v>
      </c>
      <c r="K50">
        <f t="shared" ref="K50" si="2570">AVERAGE($B464:$B473)*AVERAGE($C$63:$C$72)</f>
        <v>0</v>
      </c>
      <c r="L50">
        <f t="shared" ref="L50" si="2571">AVERAGE($B464:$B473)*AVERAGE($C$73:$C$82)</f>
        <v>0</v>
      </c>
      <c r="M50">
        <f t="shared" ref="M50" si="2572">AVERAGE($B464:$B473)*AVERAGE($C$83:$C$92)</f>
        <v>0</v>
      </c>
      <c r="N50">
        <f t="shared" ref="N50" si="2573">AVERAGE($B464:$B473)*AVERAGE($C$93:$C$102)</f>
        <v>0</v>
      </c>
      <c r="O50">
        <f t="shared" ref="O50" si="2574">AVERAGE($B464:$B473)*AVERAGE($C$103:$C$112)</f>
        <v>0</v>
      </c>
      <c r="P50">
        <f t="shared" ref="P50" si="2575">AVERAGE($B464:$B473)*AVERAGE($C$113:$C$122)</f>
        <v>0</v>
      </c>
      <c r="Q50">
        <f t="shared" ref="Q50" si="2576">AVERAGE($B464:$B473)*AVERAGE($C$123:$C$132)</f>
        <v>0</v>
      </c>
      <c r="R50">
        <f t="shared" ref="R50" si="2577">AVERAGE($B464:$B473)*AVERAGE($C$133:$C$142)</f>
        <v>0</v>
      </c>
      <c r="S50">
        <f t="shared" ref="S50" si="2578">AVERAGE($B464:$B473)*AVERAGE($C$143:$C$152)</f>
        <v>0</v>
      </c>
      <c r="T50">
        <f t="shared" ref="T50" si="2579">AVERAGE($B464:$B473)*AVERAGE($C$153:$C$162)</f>
        <v>0</v>
      </c>
      <c r="U50">
        <f t="shared" ref="U50" si="2580">AVERAGE($B464:$B473)*AVERAGE($C$163:$C$172)</f>
        <v>0</v>
      </c>
      <c r="V50">
        <f t="shared" ref="V50" si="2581">AVERAGE($B464:$B473)*AVERAGE($C$173:$C$182)</f>
        <v>0</v>
      </c>
      <c r="W50">
        <f t="shared" ref="W50" si="2582">AVERAGE($B464:$B473)*AVERAGE($C$183:$C$192)</f>
        <v>0</v>
      </c>
      <c r="X50">
        <f t="shared" ref="X50" si="2583">AVERAGE($B464:$B473)*AVERAGE($C$193:$C$202)</f>
        <v>0</v>
      </c>
      <c r="Y50">
        <f t="shared" ref="Y50" si="2584">AVERAGE($B464:$B473)*AVERAGE($C$203:$C$212)</f>
        <v>0</v>
      </c>
      <c r="Z50">
        <f t="shared" ref="Z50" si="2585">AVERAGE($B464:$B473)*AVERAGE($C$213:$C$222)</f>
        <v>0</v>
      </c>
      <c r="AA50">
        <f t="shared" ref="AA50" si="2586">AVERAGE($B464:$B473)*AVERAGE($C$223:$C$232)</f>
        <v>0</v>
      </c>
      <c r="AB50">
        <f t="shared" ref="AB50" si="2587">AVERAGE($B464:$B473)*AVERAGE($C$233:$C$242)</f>
        <v>0</v>
      </c>
      <c r="AC50">
        <f t="shared" ref="AC50" si="2588">AVERAGE($B464:$B473)*AVERAGE($C$243:$C$252)</f>
        <v>0</v>
      </c>
      <c r="AD50">
        <f t="shared" ref="AD50" si="2589">AVERAGE($B464:$B473)*AVERAGE($C$253:$C$262)</f>
        <v>0</v>
      </c>
      <c r="AE50">
        <f t="shared" ref="AE50" si="2590">AVERAGE($B464:$B473)*AVERAGE($C$263:$C$272)</f>
        <v>0</v>
      </c>
      <c r="AF50">
        <f t="shared" ref="AF50" si="2591">AVERAGE($B464:$B473)*AVERAGE($C$273:$C$282)</f>
        <v>0</v>
      </c>
      <c r="AG50">
        <f t="shared" ref="AG50" si="2592">AVERAGE($B464:$B473)*AVERAGE($C$283:$C$292)</f>
        <v>0</v>
      </c>
      <c r="AH50">
        <f t="shared" ref="AH50" si="2593">AVERAGE($B464:$B473)*AVERAGE($C$293:$C$302)</f>
        <v>0</v>
      </c>
      <c r="AI50">
        <f t="shared" ref="AI50" si="2594">AVERAGE($B464:$B473)*AVERAGE($C$303:$C$312)</f>
        <v>0</v>
      </c>
      <c r="AJ50">
        <f t="shared" ref="AJ50" si="2595">AVERAGE($B464:$B473)*AVERAGE($C$313:$C$322)</f>
        <v>0</v>
      </c>
      <c r="AK50">
        <f t="shared" ref="AK50" si="2596">AVERAGE($B464:$B473)*AVERAGE($C$323:$C$332)</f>
        <v>0</v>
      </c>
      <c r="AL50">
        <f t="shared" ref="AL50" si="2597">AVERAGE($B464:$B473)*AVERAGE($C$333:$C$342)</f>
        <v>0</v>
      </c>
      <c r="AM50">
        <f t="shared" ref="AM50" si="2598">AVERAGE($B464:$B473)*AVERAGE($C$343:$C$352)</f>
        <v>0</v>
      </c>
      <c r="AN50">
        <f t="shared" ref="AN50" si="2599">AVERAGE($B464:$B473)*AVERAGE($C$353:$C$362)</f>
        <v>0</v>
      </c>
      <c r="AO50">
        <f t="shared" ref="AO50" si="2600">AVERAGE($B464:$B473)*AVERAGE($C$363:$C$372)</f>
        <v>0</v>
      </c>
      <c r="AP50">
        <f t="shared" ref="AP50" si="2601">AVERAGE($B464:$B473)*AVERAGE($C$373:$C$382)</f>
        <v>0</v>
      </c>
      <c r="AQ50">
        <f t="shared" ref="AQ50" si="2602">AVERAGE($B464:$B473)*AVERAGE($C$383:$C$392)</f>
        <v>0</v>
      </c>
      <c r="AR50">
        <f t="shared" ref="AR50" si="2603">AVERAGE($B464:$B473)*AVERAGE($C$393:$C$402)</f>
        <v>0</v>
      </c>
      <c r="AS50">
        <f t="shared" ref="AS50" si="2604">AVERAGE($B464:$B473)*AVERAGE($C$403:$C$412)</f>
        <v>0</v>
      </c>
      <c r="AT50">
        <f t="shared" ref="AT50" si="2605">AVERAGE($B464:$B473)*AVERAGE($C$413:$C$422)</f>
        <v>0</v>
      </c>
      <c r="AU50">
        <f t="shared" ref="AU50" si="2606">AVERAGE($B464:$B473)*AVERAGE($C$423:$C$432)</f>
        <v>0</v>
      </c>
      <c r="AV50">
        <f t="shared" ref="AV50" si="2607">AVERAGE($B464:$B473)*AVERAGE($C$433:$C$442)</f>
        <v>0</v>
      </c>
      <c r="AW50">
        <f t="shared" ref="AW50" si="2608">AVERAGE($B464:$B473)*AVERAGE($C$443:$C$452)</f>
        <v>0</v>
      </c>
      <c r="AX50">
        <f t="shared" ref="AX50" si="2609">AVERAGE($B464:$B473)*AVERAGE($C$453:$C$462)</f>
        <v>0</v>
      </c>
      <c r="AY50">
        <f t="shared" ref="AY50" si="2610">AVERAGE($B464:$B473)*AVERAGE($C$463:$C$472)</f>
        <v>0</v>
      </c>
      <c r="AZ50">
        <f t="shared" ref="AZ50" si="2611">AVERAGE($B464:$B473)*AVERAGE($C$473:$C$482)</f>
        <v>0</v>
      </c>
      <c r="BA50">
        <f t="shared" ref="BA50" si="2612">AVERAGE($B464:$B473)*AVERAGE($C$483:$C$492)</f>
        <v>0</v>
      </c>
      <c r="BB50">
        <f t="shared" ref="BB50" si="2613">AVERAGE($B464:$B473)*AVERAGE($C$493:$C$502)</f>
        <v>0</v>
      </c>
      <c r="BC50">
        <f t="shared" ref="BC50" si="2614">AVERAGE($B464:$B473)*AVERAGE($C$503:$C$512)</f>
        <v>0</v>
      </c>
      <c r="BD50">
        <f t="shared" ref="BD50" si="2615">AVERAGE($B464:$B473)*AVERAGE($C$513:$C$522)</f>
        <v>0</v>
      </c>
      <c r="BE50">
        <f t="shared" ref="BE50" si="2616">AVERAGE($B464:$B473)*AVERAGE($C$523:$C$532)</f>
        <v>0</v>
      </c>
      <c r="BF50">
        <f t="shared" ref="BF50" si="2617">AVERAGE($B464:$B473)*AVERAGE($C$533:$C$542)</f>
        <v>0</v>
      </c>
      <c r="BG50">
        <f t="shared" ref="BG50" si="2618">AVERAGE($B464:$B473)*AVERAGE($C$543:$C$552)</f>
        <v>0</v>
      </c>
      <c r="BH50">
        <f t="shared" ref="BH50" si="2619">AVERAGE($B464:$B473)*AVERAGE($C$553:$C$562)</f>
        <v>0</v>
      </c>
      <c r="BI50">
        <f t="shared" ref="BI50" si="2620">AVERAGE($B464:$B473)*AVERAGE($C$563:$C$572)</f>
        <v>0</v>
      </c>
      <c r="BJ50">
        <f t="shared" ref="BJ50" si="2621">AVERAGE($B464:$B473)*AVERAGE($C$573:$C$582)</f>
        <v>0</v>
      </c>
    </row>
    <row r="51" spans="1:62" x14ac:dyDescent="0.25">
      <c r="A51" s="1">
        <v>347</v>
      </c>
      <c r="B51">
        <f>VLOOKUP($A51,excitation!$A$1:$AC$577,MATCH($B$1,excitation!$A$1:$AC$1,0),0)</f>
        <v>0.122</v>
      </c>
      <c r="C51">
        <f>VLOOKUP($A51,emission!$A$1:$AC$577,MATCH($B$1,emission!$A$1:$AC$1,0),0)</f>
        <v>0</v>
      </c>
      <c r="E51" s="1">
        <v>770</v>
      </c>
      <c r="F51">
        <f t="shared" ref="F51" si="2622">AVERAGE($B474:$B483)*AVERAGE($C$13:$C$22)</f>
        <v>0</v>
      </c>
      <c r="G51">
        <f t="shared" ref="G51" si="2623">AVERAGE($B474:$B483)*AVERAGE($C$23:$C$32)</f>
        <v>0</v>
      </c>
      <c r="H51">
        <f t="shared" ref="H51" si="2624">AVERAGE($B474:$B483)*AVERAGE($C$33:$C$42)</f>
        <v>0</v>
      </c>
      <c r="I51">
        <f t="shared" ref="I51" si="2625">AVERAGE($B474:$B483)*AVERAGE($C$43:$C$52)</f>
        <v>0</v>
      </c>
      <c r="J51">
        <f t="shared" ref="J51" si="2626">AVERAGE($B474:$B483)*AVERAGE($C$53:$C$62)</f>
        <v>0</v>
      </c>
      <c r="K51">
        <f t="shared" ref="K51" si="2627">AVERAGE($B474:$B483)*AVERAGE($C$63:$C$72)</f>
        <v>0</v>
      </c>
      <c r="L51">
        <f t="shared" ref="L51" si="2628">AVERAGE($B474:$B483)*AVERAGE($C$73:$C$82)</f>
        <v>0</v>
      </c>
      <c r="M51">
        <f t="shared" ref="M51" si="2629">AVERAGE($B474:$B483)*AVERAGE($C$83:$C$92)</f>
        <v>0</v>
      </c>
      <c r="N51">
        <f t="shared" ref="N51" si="2630">AVERAGE($B474:$B483)*AVERAGE($C$93:$C$102)</f>
        <v>0</v>
      </c>
      <c r="O51">
        <f t="shared" ref="O51" si="2631">AVERAGE($B474:$B483)*AVERAGE($C$103:$C$112)</f>
        <v>0</v>
      </c>
      <c r="P51">
        <f t="shared" ref="P51" si="2632">AVERAGE($B474:$B483)*AVERAGE($C$113:$C$122)</f>
        <v>0</v>
      </c>
      <c r="Q51">
        <f t="shared" ref="Q51" si="2633">AVERAGE($B474:$B483)*AVERAGE($C$123:$C$132)</f>
        <v>0</v>
      </c>
      <c r="R51">
        <f t="shared" ref="R51" si="2634">AVERAGE($B474:$B483)*AVERAGE($C$133:$C$142)</f>
        <v>0</v>
      </c>
      <c r="S51">
        <f t="shared" ref="S51" si="2635">AVERAGE($B474:$B483)*AVERAGE($C$143:$C$152)</f>
        <v>0</v>
      </c>
      <c r="T51">
        <f t="shared" ref="T51" si="2636">AVERAGE($B474:$B483)*AVERAGE($C$153:$C$162)</f>
        <v>0</v>
      </c>
      <c r="U51">
        <f t="shared" ref="U51" si="2637">AVERAGE($B474:$B483)*AVERAGE($C$163:$C$172)</f>
        <v>0</v>
      </c>
      <c r="V51">
        <f t="shared" ref="V51" si="2638">AVERAGE($B474:$B483)*AVERAGE($C$173:$C$182)</f>
        <v>0</v>
      </c>
      <c r="W51">
        <f t="shared" ref="W51" si="2639">AVERAGE($B474:$B483)*AVERAGE($C$183:$C$192)</f>
        <v>0</v>
      </c>
      <c r="X51">
        <f t="shared" ref="X51" si="2640">AVERAGE($B474:$B483)*AVERAGE($C$193:$C$202)</f>
        <v>0</v>
      </c>
      <c r="Y51">
        <f t="shared" ref="Y51" si="2641">AVERAGE($B474:$B483)*AVERAGE($C$203:$C$212)</f>
        <v>0</v>
      </c>
      <c r="Z51">
        <f t="shared" ref="Z51" si="2642">AVERAGE($B474:$B483)*AVERAGE($C$213:$C$222)</f>
        <v>0</v>
      </c>
      <c r="AA51">
        <f t="shared" ref="AA51" si="2643">AVERAGE($B474:$B483)*AVERAGE($C$223:$C$232)</f>
        <v>0</v>
      </c>
      <c r="AB51">
        <f t="shared" ref="AB51" si="2644">AVERAGE($B474:$B483)*AVERAGE($C$233:$C$242)</f>
        <v>0</v>
      </c>
      <c r="AC51">
        <f t="shared" ref="AC51" si="2645">AVERAGE($B474:$B483)*AVERAGE($C$243:$C$252)</f>
        <v>0</v>
      </c>
      <c r="AD51">
        <f t="shared" ref="AD51" si="2646">AVERAGE($B474:$B483)*AVERAGE($C$253:$C$262)</f>
        <v>0</v>
      </c>
      <c r="AE51">
        <f t="shared" ref="AE51" si="2647">AVERAGE($B474:$B483)*AVERAGE($C$263:$C$272)</f>
        <v>0</v>
      </c>
      <c r="AF51">
        <f t="shared" ref="AF51" si="2648">AVERAGE($B474:$B483)*AVERAGE($C$273:$C$282)</f>
        <v>0</v>
      </c>
      <c r="AG51">
        <f t="shared" ref="AG51" si="2649">AVERAGE($B474:$B483)*AVERAGE($C$283:$C$292)</f>
        <v>0</v>
      </c>
      <c r="AH51">
        <f t="shared" ref="AH51" si="2650">AVERAGE($B474:$B483)*AVERAGE($C$293:$C$302)</f>
        <v>0</v>
      </c>
      <c r="AI51">
        <f t="shared" ref="AI51" si="2651">AVERAGE($B474:$B483)*AVERAGE($C$303:$C$312)</f>
        <v>0</v>
      </c>
      <c r="AJ51">
        <f t="shared" ref="AJ51" si="2652">AVERAGE($B474:$B483)*AVERAGE($C$313:$C$322)</f>
        <v>0</v>
      </c>
      <c r="AK51">
        <f t="shared" ref="AK51" si="2653">AVERAGE($B474:$B483)*AVERAGE($C$323:$C$332)</f>
        <v>0</v>
      </c>
      <c r="AL51">
        <f t="shared" ref="AL51" si="2654">AVERAGE($B474:$B483)*AVERAGE($C$333:$C$342)</f>
        <v>0</v>
      </c>
      <c r="AM51">
        <f t="shared" ref="AM51" si="2655">AVERAGE($B474:$B483)*AVERAGE($C$343:$C$352)</f>
        <v>0</v>
      </c>
      <c r="AN51">
        <f t="shared" ref="AN51" si="2656">AVERAGE($B474:$B483)*AVERAGE($C$353:$C$362)</f>
        <v>0</v>
      </c>
      <c r="AO51">
        <f t="shared" ref="AO51" si="2657">AVERAGE($B474:$B483)*AVERAGE($C$363:$C$372)</f>
        <v>0</v>
      </c>
      <c r="AP51">
        <f t="shared" ref="AP51" si="2658">AVERAGE($B474:$B483)*AVERAGE($C$373:$C$382)</f>
        <v>0</v>
      </c>
      <c r="AQ51">
        <f t="shared" ref="AQ51" si="2659">AVERAGE($B474:$B483)*AVERAGE($C$383:$C$392)</f>
        <v>0</v>
      </c>
      <c r="AR51">
        <f t="shared" ref="AR51" si="2660">AVERAGE($B474:$B483)*AVERAGE($C$393:$C$402)</f>
        <v>0</v>
      </c>
      <c r="AS51">
        <f t="shared" ref="AS51" si="2661">AVERAGE($B474:$B483)*AVERAGE($C$403:$C$412)</f>
        <v>0</v>
      </c>
      <c r="AT51">
        <f t="shared" ref="AT51" si="2662">AVERAGE($B474:$B483)*AVERAGE($C$413:$C$422)</f>
        <v>0</v>
      </c>
      <c r="AU51">
        <f t="shared" ref="AU51" si="2663">AVERAGE($B474:$B483)*AVERAGE($C$423:$C$432)</f>
        <v>0</v>
      </c>
      <c r="AV51">
        <f t="shared" ref="AV51" si="2664">AVERAGE($B474:$B483)*AVERAGE($C$433:$C$442)</f>
        <v>0</v>
      </c>
      <c r="AW51">
        <f t="shared" ref="AW51" si="2665">AVERAGE($B474:$B483)*AVERAGE($C$443:$C$452)</f>
        <v>0</v>
      </c>
      <c r="AX51">
        <f t="shared" ref="AX51" si="2666">AVERAGE($B474:$B483)*AVERAGE($C$453:$C$462)</f>
        <v>0</v>
      </c>
      <c r="AY51">
        <f t="shared" ref="AY51" si="2667">AVERAGE($B474:$B483)*AVERAGE($C$463:$C$472)</f>
        <v>0</v>
      </c>
      <c r="AZ51">
        <f t="shared" ref="AZ51" si="2668">AVERAGE($B474:$B483)*AVERAGE($C$473:$C$482)</f>
        <v>0</v>
      </c>
      <c r="BA51">
        <f t="shared" ref="BA51" si="2669">AVERAGE($B474:$B483)*AVERAGE($C$483:$C$492)</f>
        <v>0</v>
      </c>
      <c r="BB51">
        <f t="shared" ref="BB51" si="2670">AVERAGE($B474:$B483)*AVERAGE($C$493:$C$502)</f>
        <v>0</v>
      </c>
      <c r="BC51">
        <f t="shared" ref="BC51" si="2671">AVERAGE($B474:$B483)*AVERAGE($C$503:$C$512)</f>
        <v>0</v>
      </c>
      <c r="BD51">
        <f t="shared" ref="BD51" si="2672">AVERAGE($B474:$B483)*AVERAGE($C$513:$C$522)</f>
        <v>0</v>
      </c>
      <c r="BE51">
        <f t="shared" ref="BE51" si="2673">AVERAGE($B474:$B483)*AVERAGE($C$523:$C$532)</f>
        <v>0</v>
      </c>
      <c r="BF51">
        <f t="shared" ref="BF51" si="2674">AVERAGE($B474:$B483)*AVERAGE($C$533:$C$542)</f>
        <v>0</v>
      </c>
      <c r="BG51">
        <f t="shared" ref="BG51" si="2675">AVERAGE($B474:$B483)*AVERAGE($C$543:$C$552)</f>
        <v>0</v>
      </c>
      <c r="BH51">
        <f t="shared" ref="BH51" si="2676">AVERAGE($B474:$B483)*AVERAGE($C$553:$C$562)</f>
        <v>0</v>
      </c>
      <c r="BI51">
        <f t="shared" ref="BI51" si="2677">AVERAGE($B474:$B483)*AVERAGE($C$563:$C$572)</f>
        <v>0</v>
      </c>
      <c r="BJ51">
        <f t="shared" ref="BJ51" si="2678">AVERAGE($B474:$B483)*AVERAGE($C$573:$C$582)</f>
        <v>0</v>
      </c>
    </row>
    <row r="52" spans="1:62" x14ac:dyDescent="0.25">
      <c r="A52" s="1">
        <v>348</v>
      </c>
      <c r="B52">
        <f>VLOOKUP($A52,excitation!$A$1:$AC$577,MATCH($B$1,excitation!$A$1:$AC$1,0),0)</f>
        <v>0.1176</v>
      </c>
      <c r="C52">
        <f>VLOOKUP($A52,emission!$A$1:$AC$577,MATCH($B$1,emission!$A$1:$AC$1,0),0)</f>
        <v>0</v>
      </c>
      <c r="E52" s="1">
        <v>780</v>
      </c>
      <c r="F52">
        <f t="shared" ref="F52" si="2679">AVERAGE($B484:$B493)*AVERAGE($C$13:$C$22)</f>
        <v>0</v>
      </c>
      <c r="G52">
        <f t="shared" ref="G52" si="2680">AVERAGE($B484:$B493)*AVERAGE($C$23:$C$32)</f>
        <v>0</v>
      </c>
      <c r="H52">
        <f t="shared" ref="H52" si="2681">AVERAGE($B484:$B493)*AVERAGE($C$33:$C$42)</f>
        <v>0</v>
      </c>
      <c r="I52">
        <f t="shared" ref="I52" si="2682">AVERAGE($B484:$B493)*AVERAGE($C$43:$C$52)</f>
        <v>0</v>
      </c>
      <c r="J52">
        <f t="shared" ref="J52" si="2683">AVERAGE($B484:$B493)*AVERAGE($C$53:$C$62)</f>
        <v>0</v>
      </c>
      <c r="K52">
        <f t="shared" ref="K52" si="2684">AVERAGE($B484:$B493)*AVERAGE($C$63:$C$72)</f>
        <v>0</v>
      </c>
      <c r="L52">
        <f t="shared" ref="L52" si="2685">AVERAGE($B484:$B493)*AVERAGE($C$73:$C$82)</f>
        <v>0</v>
      </c>
      <c r="M52">
        <f t="shared" ref="M52" si="2686">AVERAGE($B484:$B493)*AVERAGE($C$83:$C$92)</f>
        <v>0</v>
      </c>
      <c r="N52">
        <f t="shared" ref="N52" si="2687">AVERAGE($B484:$B493)*AVERAGE($C$93:$C$102)</f>
        <v>0</v>
      </c>
      <c r="O52">
        <f t="shared" ref="O52" si="2688">AVERAGE($B484:$B493)*AVERAGE($C$103:$C$112)</f>
        <v>0</v>
      </c>
      <c r="P52">
        <f t="shared" ref="P52" si="2689">AVERAGE($B484:$B493)*AVERAGE($C$113:$C$122)</f>
        <v>0</v>
      </c>
      <c r="Q52">
        <f t="shared" ref="Q52" si="2690">AVERAGE($B484:$B493)*AVERAGE($C$123:$C$132)</f>
        <v>0</v>
      </c>
      <c r="R52">
        <f t="shared" ref="R52" si="2691">AVERAGE($B484:$B493)*AVERAGE($C$133:$C$142)</f>
        <v>0</v>
      </c>
      <c r="S52">
        <f t="shared" ref="S52" si="2692">AVERAGE($B484:$B493)*AVERAGE($C$143:$C$152)</f>
        <v>0</v>
      </c>
      <c r="T52">
        <f t="shared" ref="T52" si="2693">AVERAGE($B484:$B493)*AVERAGE($C$153:$C$162)</f>
        <v>0</v>
      </c>
      <c r="U52">
        <f t="shared" ref="U52" si="2694">AVERAGE($B484:$B493)*AVERAGE($C$163:$C$172)</f>
        <v>0</v>
      </c>
      <c r="V52">
        <f t="shared" ref="V52" si="2695">AVERAGE($B484:$B493)*AVERAGE($C$173:$C$182)</f>
        <v>0</v>
      </c>
      <c r="W52">
        <f t="shared" ref="W52" si="2696">AVERAGE($B484:$B493)*AVERAGE($C$183:$C$192)</f>
        <v>0</v>
      </c>
      <c r="X52">
        <f t="shared" ref="X52" si="2697">AVERAGE($B484:$B493)*AVERAGE($C$193:$C$202)</f>
        <v>0</v>
      </c>
      <c r="Y52">
        <f t="shared" ref="Y52" si="2698">AVERAGE($B484:$B493)*AVERAGE($C$203:$C$212)</f>
        <v>0</v>
      </c>
      <c r="Z52">
        <f t="shared" ref="Z52" si="2699">AVERAGE($B484:$B493)*AVERAGE($C$213:$C$222)</f>
        <v>0</v>
      </c>
      <c r="AA52">
        <f t="shared" ref="AA52" si="2700">AVERAGE($B484:$B493)*AVERAGE($C$223:$C$232)</f>
        <v>0</v>
      </c>
      <c r="AB52">
        <f t="shared" ref="AB52" si="2701">AVERAGE($B484:$B493)*AVERAGE($C$233:$C$242)</f>
        <v>0</v>
      </c>
      <c r="AC52">
        <f t="shared" ref="AC52" si="2702">AVERAGE($B484:$B493)*AVERAGE($C$243:$C$252)</f>
        <v>0</v>
      </c>
      <c r="AD52">
        <f t="shared" ref="AD52" si="2703">AVERAGE($B484:$B493)*AVERAGE($C$253:$C$262)</f>
        <v>0</v>
      </c>
      <c r="AE52">
        <f t="shared" ref="AE52" si="2704">AVERAGE($B484:$B493)*AVERAGE($C$263:$C$272)</f>
        <v>0</v>
      </c>
      <c r="AF52">
        <f t="shared" ref="AF52" si="2705">AVERAGE($B484:$B493)*AVERAGE($C$273:$C$282)</f>
        <v>0</v>
      </c>
      <c r="AG52">
        <f t="shared" ref="AG52" si="2706">AVERAGE($B484:$B493)*AVERAGE($C$283:$C$292)</f>
        <v>0</v>
      </c>
      <c r="AH52">
        <f t="shared" ref="AH52" si="2707">AVERAGE($B484:$B493)*AVERAGE($C$293:$C$302)</f>
        <v>0</v>
      </c>
      <c r="AI52">
        <f t="shared" ref="AI52" si="2708">AVERAGE($B484:$B493)*AVERAGE($C$303:$C$312)</f>
        <v>0</v>
      </c>
      <c r="AJ52">
        <f t="shared" ref="AJ52" si="2709">AVERAGE($B484:$B493)*AVERAGE($C$313:$C$322)</f>
        <v>0</v>
      </c>
      <c r="AK52">
        <f t="shared" ref="AK52" si="2710">AVERAGE($B484:$B493)*AVERAGE($C$323:$C$332)</f>
        <v>0</v>
      </c>
      <c r="AL52">
        <f t="shared" ref="AL52" si="2711">AVERAGE($B484:$B493)*AVERAGE($C$333:$C$342)</f>
        <v>0</v>
      </c>
      <c r="AM52">
        <f t="shared" ref="AM52" si="2712">AVERAGE($B484:$B493)*AVERAGE($C$343:$C$352)</f>
        <v>0</v>
      </c>
      <c r="AN52">
        <f t="shared" ref="AN52" si="2713">AVERAGE($B484:$B493)*AVERAGE($C$353:$C$362)</f>
        <v>0</v>
      </c>
      <c r="AO52">
        <f t="shared" ref="AO52" si="2714">AVERAGE($B484:$B493)*AVERAGE($C$363:$C$372)</f>
        <v>0</v>
      </c>
      <c r="AP52">
        <f t="shared" ref="AP52" si="2715">AVERAGE($B484:$B493)*AVERAGE($C$373:$C$382)</f>
        <v>0</v>
      </c>
      <c r="AQ52">
        <f t="shared" ref="AQ52" si="2716">AVERAGE($B484:$B493)*AVERAGE($C$383:$C$392)</f>
        <v>0</v>
      </c>
      <c r="AR52">
        <f t="shared" ref="AR52" si="2717">AVERAGE($B484:$B493)*AVERAGE($C$393:$C$402)</f>
        <v>0</v>
      </c>
      <c r="AS52">
        <f t="shared" ref="AS52" si="2718">AVERAGE($B484:$B493)*AVERAGE($C$403:$C$412)</f>
        <v>0</v>
      </c>
      <c r="AT52">
        <f t="shared" ref="AT52" si="2719">AVERAGE($B484:$B493)*AVERAGE($C$413:$C$422)</f>
        <v>0</v>
      </c>
      <c r="AU52">
        <f t="shared" ref="AU52" si="2720">AVERAGE($B484:$B493)*AVERAGE($C$423:$C$432)</f>
        <v>0</v>
      </c>
      <c r="AV52">
        <f t="shared" ref="AV52" si="2721">AVERAGE($B484:$B493)*AVERAGE($C$433:$C$442)</f>
        <v>0</v>
      </c>
      <c r="AW52">
        <f t="shared" ref="AW52" si="2722">AVERAGE($B484:$B493)*AVERAGE($C$443:$C$452)</f>
        <v>0</v>
      </c>
      <c r="AX52">
        <f t="shared" ref="AX52" si="2723">AVERAGE($B484:$B493)*AVERAGE($C$453:$C$462)</f>
        <v>0</v>
      </c>
      <c r="AY52">
        <f t="shared" ref="AY52" si="2724">AVERAGE($B484:$B493)*AVERAGE($C$463:$C$472)</f>
        <v>0</v>
      </c>
      <c r="AZ52">
        <f t="shared" ref="AZ52" si="2725">AVERAGE($B484:$B493)*AVERAGE($C$473:$C$482)</f>
        <v>0</v>
      </c>
      <c r="BA52">
        <f t="shared" ref="BA52" si="2726">AVERAGE($B484:$B493)*AVERAGE($C$483:$C$492)</f>
        <v>0</v>
      </c>
      <c r="BB52">
        <f t="shared" ref="BB52" si="2727">AVERAGE($B484:$B493)*AVERAGE($C$493:$C$502)</f>
        <v>0</v>
      </c>
      <c r="BC52">
        <f t="shared" ref="BC52" si="2728">AVERAGE($B484:$B493)*AVERAGE($C$503:$C$512)</f>
        <v>0</v>
      </c>
      <c r="BD52">
        <f t="shared" ref="BD52" si="2729">AVERAGE($B484:$B493)*AVERAGE($C$513:$C$522)</f>
        <v>0</v>
      </c>
      <c r="BE52">
        <f t="shared" ref="BE52" si="2730">AVERAGE($B484:$B493)*AVERAGE($C$523:$C$532)</f>
        <v>0</v>
      </c>
      <c r="BF52">
        <f t="shared" ref="BF52" si="2731">AVERAGE($B484:$B493)*AVERAGE($C$533:$C$542)</f>
        <v>0</v>
      </c>
      <c r="BG52">
        <f t="shared" ref="BG52" si="2732">AVERAGE($B484:$B493)*AVERAGE($C$543:$C$552)</f>
        <v>0</v>
      </c>
      <c r="BH52">
        <f t="shared" ref="BH52" si="2733">AVERAGE($B484:$B493)*AVERAGE($C$553:$C$562)</f>
        <v>0</v>
      </c>
      <c r="BI52">
        <f t="shared" ref="BI52" si="2734">AVERAGE($B484:$B493)*AVERAGE($C$563:$C$572)</f>
        <v>0</v>
      </c>
      <c r="BJ52">
        <f t="shared" ref="BJ52" si="2735">AVERAGE($B484:$B493)*AVERAGE($C$573:$C$582)</f>
        <v>0</v>
      </c>
    </row>
    <row r="53" spans="1:62" x14ac:dyDescent="0.25">
      <c r="A53" s="1">
        <v>349</v>
      </c>
      <c r="B53">
        <f>VLOOKUP($A53,excitation!$A$1:$AC$577,MATCH($B$1,excitation!$A$1:$AC$1,0),0)</f>
        <v>0.1124</v>
      </c>
      <c r="C53">
        <f>VLOOKUP($A53,emission!$A$1:$AC$577,MATCH($B$1,emission!$A$1:$AC$1,0),0)</f>
        <v>0</v>
      </c>
      <c r="E53" s="1">
        <v>790</v>
      </c>
      <c r="F53">
        <f t="shared" ref="F53" si="2736">AVERAGE($B494:$B503)*AVERAGE($C$13:$C$22)</f>
        <v>0</v>
      </c>
      <c r="G53">
        <f t="shared" ref="G53" si="2737">AVERAGE($B494:$B503)*AVERAGE($C$23:$C$32)</f>
        <v>0</v>
      </c>
      <c r="H53">
        <f t="shared" ref="H53" si="2738">AVERAGE($B494:$B503)*AVERAGE($C$33:$C$42)</f>
        <v>0</v>
      </c>
      <c r="I53">
        <f t="shared" ref="I53" si="2739">AVERAGE($B494:$B503)*AVERAGE($C$43:$C$52)</f>
        <v>0</v>
      </c>
      <c r="J53">
        <f t="shared" ref="J53" si="2740">AVERAGE($B494:$B503)*AVERAGE($C$53:$C$62)</f>
        <v>0</v>
      </c>
      <c r="K53">
        <f t="shared" ref="K53" si="2741">AVERAGE($B494:$B503)*AVERAGE($C$63:$C$72)</f>
        <v>0</v>
      </c>
      <c r="L53">
        <f t="shared" ref="L53" si="2742">AVERAGE($B494:$B503)*AVERAGE($C$73:$C$82)</f>
        <v>0</v>
      </c>
      <c r="M53">
        <f t="shared" ref="M53" si="2743">AVERAGE($B494:$B503)*AVERAGE($C$83:$C$92)</f>
        <v>0</v>
      </c>
      <c r="N53">
        <f t="shared" ref="N53" si="2744">AVERAGE($B494:$B503)*AVERAGE($C$93:$C$102)</f>
        <v>0</v>
      </c>
      <c r="O53">
        <f t="shared" ref="O53" si="2745">AVERAGE($B494:$B503)*AVERAGE($C$103:$C$112)</f>
        <v>0</v>
      </c>
      <c r="P53">
        <f t="shared" ref="P53" si="2746">AVERAGE($B494:$B503)*AVERAGE($C$113:$C$122)</f>
        <v>0</v>
      </c>
      <c r="Q53">
        <f t="shared" ref="Q53" si="2747">AVERAGE($B494:$B503)*AVERAGE($C$123:$C$132)</f>
        <v>0</v>
      </c>
      <c r="R53">
        <f t="shared" ref="R53" si="2748">AVERAGE($B494:$B503)*AVERAGE($C$133:$C$142)</f>
        <v>0</v>
      </c>
      <c r="S53">
        <f t="shared" ref="S53" si="2749">AVERAGE($B494:$B503)*AVERAGE($C$143:$C$152)</f>
        <v>0</v>
      </c>
      <c r="T53">
        <f t="shared" ref="T53" si="2750">AVERAGE($B494:$B503)*AVERAGE($C$153:$C$162)</f>
        <v>0</v>
      </c>
      <c r="U53">
        <f t="shared" ref="U53" si="2751">AVERAGE($B494:$B503)*AVERAGE($C$163:$C$172)</f>
        <v>0</v>
      </c>
      <c r="V53">
        <f t="shared" ref="V53" si="2752">AVERAGE($B494:$B503)*AVERAGE($C$173:$C$182)</f>
        <v>0</v>
      </c>
      <c r="W53">
        <f t="shared" ref="W53" si="2753">AVERAGE($B494:$B503)*AVERAGE($C$183:$C$192)</f>
        <v>0</v>
      </c>
      <c r="X53">
        <f t="shared" ref="X53" si="2754">AVERAGE($B494:$B503)*AVERAGE($C$193:$C$202)</f>
        <v>0</v>
      </c>
      <c r="Y53">
        <f t="shared" ref="Y53" si="2755">AVERAGE($B494:$B503)*AVERAGE($C$203:$C$212)</f>
        <v>0</v>
      </c>
      <c r="Z53">
        <f t="shared" ref="Z53" si="2756">AVERAGE($B494:$B503)*AVERAGE($C$213:$C$222)</f>
        <v>0</v>
      </c>
      <c r="AA53">
        <f t="shared" ref="AA53" si="2757">AVERAGE($B494:$B503)*AVERAGE($C$223:$C$232)</f>
        <v>0</v>
      </c>
      <c r="AB53">
        <f t="shared" ref="AB53" si="2758">AVERAGE($B494:$B503)*AVERAGE($C$233:$C$242)</f>
        <v>0</v>
      </c>
      <c r="AC53">
        <f t="shared" ref="AC53" si="2759">AVERAGE($B494:$B503)*AVERAGE($C$243:$C$252)</f>
        <v>0</v>
      </c>
      <c r="AD53">
        <f t="shared" ref="AD53" si="2760">AVERAGE($B494:$B503)*AVERAGE($C$253:$C$262)</f>
        <v>0</v>
      </c>
      <c r="AE53">
        <f t="shared" ref="AE53" si="2761">AVERAGE($B494:$B503)*AVERAGE($C$263:$C$272)</f>
        <v>0</v>
      </c>
      <c r="AF53">
        <f t="shared" ref="AF53" si="2762">AVERAGE($B494:$B503)*AVERAGE($C$273:$C$282)</f>
        <v>0</v>
      </c>
      <c r="AG53">
        <f t="shared" ref="AG53" si="2763">AVERAGE($B494:$B503)*AVERAGE($C$283:$C$292)</f>
        <v>0</v>
      </c>
      <c r="AH53">
        <f t="shared" ref="AH53" si="2764">AVERAGE($B494:$B503)*AVERAGE($C$293:$C$302)</f>
        <v>0</v>
      </c>
      <c r="AI53">
        <f t="shared" ref="AI53" si="2765">AVERAGE($B494:$B503)*AVERAGE($C$303:$C$312)</f>
        <v>0</v>
      </c>
      <c r="AJ53">
        <f t="shared" ref="AJ53" si="2766">AVERAGE($B494:$B503)*AVERAGE($C$313:$C$322)</f>
        <v>0</v>
      </c>
      <c r="AK53">
        <f t="shared" ref="AK53" si="2767">AVERAGE($B494:$B503)*AVERAGE($C$323:$C$332)</f>
        <v>0</v>
      </c>
      <c r="AL53">
        <f t="shared" ref="AL53" si="2768">AVERAGE($B494:$B503)*AVERAGE($C$333:$C$342)</f>
        <v>0</v>
      </c>
      <c r="AM53">
        <f t="shared" ref="AM53" si="2769">AVERAGE($B494:$B503)*AVERAGE($C$343:$C$352)</f>
        <v>0</v>
      </c>
      <c r="AN53">
        <f t="shared" ref="AN53" si="2770">AVERAGE($B494:$B503)*AVERAGE($C$353:$C$362)</f>
        <v>0</v>
      </c>
      <c r="AO53">
        <f t="shared" ref="AO53" si="2771">AVERAGE($B494:$B503)*AVERAGE($C$363:$C$372)</f>
        <v>0</v>
      </c>
      <c r="AP53">
        <f t="shared" ref="AP53" si="2772">AVERAGE($B494:$B503)*AVERAGE($C$373:$C$382)</f>
        <v>0</v>
      </c>
      <c r="AQ53">
        <f t="shared" ref="AQ53" si="2773">AVERAGE($B494:$B503)*AVERAGE($C$383:$C$392)</f>
        <v>0</v>
      </c>
      <c r="AR53">
        <f t="shared" ref="AR53" si="2774">AVERAGE($B494:$B503)*AVERAGE($C$393:$C$402)</f>
        <v>0</v>
      </c>
      <c r="AS53">
        <f t="shared" ref="AS53" si="2775">AVERAGE($B494:$B503)*AVERAGE($C$403:$C$412)</f>
        <v>0</v>
      </c>
      <c r="AT53">
        <f t="shared" ref="AT53" si="2776">AVERAGE($B494:$B503)*AVERAGE($C$413:$C$422)</f>
        <v>0</v>
      </c>
      <c r="AU53">
        <f t="shared" ref="AU53" si="2777">AVERAGE($B494:$B503)*AVERAGE($C$423:$C$432)</f>
        <v>0</v>
      </c>
      <c r="AV53">
        <f t="shared" ref="AV53" si="2778">AVERAGE($B494:$B503)*AVERAGE($C$433:$C$442)</f>
        <v>0</v>
      </c>
      <c r="AW53">
        <f t="shared" ref="AW53" si="2779">AVERAGE($B494:$B503)*AVERAGE($C$443:$C$452)</f>
        <v>0</v>
      </c>
      <c r="AX53">
        <f t="shared" ref="AX53" si="2780">AVERAGE($B494:$B503)*AVERAGE($C$453:$C$462)</f>
        <v>0</v>
      </c>
      <c r="AY53">
        <f t="shared" ref="AY53" si="2781">AVERAGE($B494:$B503)*AVERAGE($C$463:$C$472)</f>
        <v>0</v>
      </c>
      <c r="AZ53">
        <f t="shared" ref="AZ53" si="2782">AVERAGE($B494:$B503)*AVERAGE($C$473:$C$482)</f>
        <v>0</v>
      </c>
      <c r="BA53">
        <f t="shared" ref="BA53" si="2783">AVERAGE($B494:$B503)*AVERAGE($C$483:$C$492)</f>
        <v>0</v>
      </c>
      <c r="BB53">
        <f t="shared" ref="BB53" si="2784">AVERAGE($B494:$B503)*AVERAGE($C$493:$C$502)</f>
        <v>0</v>
      </c>
      <c r="BC53">
        <f t="shared" ref="BC53" si="2785">AVERAGE($B494:$B503)*AVERAGE($C$503:$C$512)</f>
        <v>0</v>
      </c>
      <c r="BD53">
        <f t="shared" ref="BD53" si="2786">AVERAGE($B494:$B503)*AVERAGE($C$513:$C$522)</f>
        <v>0</v>
      </c>
      <c r="BE53">
        <f t="shared" ref="BE53" si="2787">AVERAGE($B494:$B503)*AVERAGE($C$523:$C$532)</f>
        <v>0</v>
      </c>
      <c r="BF53">
        <f t="shared" ref="BF53" si="2788">AVERAGE($B494:$B503)*AVERAGE($C$533:$C$542)</f>
        <v>0</v>
      </c>
      <c r="BG53">
        <f t="shared" ref="BG53" si="2789">AVERAGE($B494:$B503)*AVERAGE($C$543:$C$552)</f>
        <v>0</v>
      </c>
      <c r="BH53">
        <f t="shared" ref="BH53" si="2790">AVERAGE($B494:$B503)*AVERAGE($C$553:$C$562)</f>
        <v>0</v>
      </c>
      <c r="BI53">
        <f t="shared" ref="BI53" si="2791">AVERAGE($B494:$B503)*AVERAGE($C$563:$C$572)</f>
        <v>0</v>
      </c>
      <c r="BJ53">
        <f t="shared" ref="BJ53" si="2792">AVERAGE($B494:$B503)*AVERAGE($C$573:$C$582)</f>
        <v>0</v>
      </c>
    </row>
    <row r="54" spans="1:62" x14ac:dyDescent="0.25">
      <c r="A54" s="1">
        <v>350</v>
      </c>
      <c r="B54">
        <f>VLOOKUP($A54,excitation!$A$1:$AC$577,MATCH($B$1,excitation!$A$1:$AC$1,0),0)</f>
        <v>0.1085</v>
      </c>
      <c r="C54">
        <f>VLOOKUP($A54,emission!$A$1:$AC$577,MATCH($B$1,emission!$A$1:$AC$1,0),0)</f>
        <v>0</v>
      </c>
      <c r="E54" s="1">
        <v>800</v>
      </c>
      <c r="F54">
        <f>AVERAGE($B504:$B513)*AVERAGE($C$13:$C$22)</f>
        <v>0</v>
      </c>
      <c r="G54">
        <f>AVERAGE($B504:$B513)*AVERAGE($C$23:$C$32)</f>
        <v>0</v>
      </c>
      <c r="H54">
        <f>AVERAGE($B504:$B513)*AVERAGE($C$33:$C$42)</f>
        <v>0</v>
      </c>
      <c r="I54">
        <f>AVERAGE($B504:$B513)*AVERAGE($C$43:$C$52)</f>
        <v>0</v>
      </c>
      <c r="J54">
        <f>AVERAGE($B504:$B513)*AVERAGE($C$53:$C$62)</f>
        <v>0</v>
      </c>
      <c r="K54">
        <f>AVERAGE($B504:$B513)*AVERAGE($C$63:$C$72)</f>
        <v>0</v>
      </c>
      <c r="L54">
        <f>AVERAGE($B504:$B513)*AVERAGE($C$73:$C$82)</f>
        <v>0</v>
      </c>
      <c r="M54">
        <f>AVERAGE($B504:$B513)*AVERAGE($C$83:$C$92)</f>
        <v>0</v>
      </c>
      <c r="N54">
        <f>AVERAGE($B504:$B513)*AVERAGE($C$93:$C$102)</f>
        <v>0</v>
      </c>
      <c r="O54">
        <f>AVERAGE($B504:$B513)*AVERAGE($C$103:$C$112)</f>
        <v>0</v>
      </c>
      <c r="P54">
        <f>AVERAGE($B504:$B513)*AVERAGE($C$113:$C$122)</f>
        <v>0</v>
      </c>
      <c r="Q54">
        <f>AVERAGE($B504:$B513)*AVERAGE($C$123:$C$132)</f>
        <v>0</v>
      </c>
      <c r="R54">
        <f>AVERAGE($B504:$B513)*AVERAGE($C$133:$C$142)</f>
        <v>0</v>
      </c>
      <c r="S54">
        <f>AVERAGE($B504:$B513)*AVERAGE($C$143:$C$152)</f>
        <v>0</v>
      </c>
      <c r="T54">
        <f>AVERAGE($B504:$B513)*AVERAGE($C$153:$C$162)</f>
        <v>0</v>
      </c>
      <c r="U54">
        <f>AVERAGE($B504:$B513)*AVERAGE($C$163:$C$172)</f>
        <v>0</v>
      </c>
      <c r="V54">
        <f>AVERAGE($B504:$B513)*AVERAGE($C$173:$C$182)</f>
        <v>0</v>
      </c>
      <c r="W54">
        <f>AVERAGE($B504:$B513)*AVERAGE($C$183:$C$192)</f>
        <v>0</v>
      </c>
      <c r="X54">
        <f>AVERAGE($B504:$B513)*AVERAGE($C$193:$C$202)</f>
        <v>0</v>
      </c>
      <c r="Y54">
        <f>AVERAGE($B504:$B513)*AVERAGE($C$203:$C$212)</f>
        <v>0</v>
      </c>
      <c r="Z54">
        <f>AVERAGE($B504:$B513)*AVERAGE($C$213:$C$222)</f>
        <v>0</v>
      </c>
      <c r="AA54">
        <f>AVERAGE($B504:$B513)*AVERAGE($C$223:$C$232)</f>
        <v>0</v>
      </c>
      <c r="AB54">
        <f>AVERAGE($B504:$B513)*AVERAGE($C$233:$C$242)</f>
        <v>0</v>
      </c>
      <c r="AC54">
        <f>AVERAGE($B504:$B513)*AVERAGE($C$243:$C$252)</f>
        <v>0</v>
      </c>
      <c r="AD54">
        <f>AVERAGE($B504:$B513)*AVERAGE($C$253:$C$262)</f>
        <v>0</v>
      </c>
      <c r="AE54">
        <f>AVERAGE($B504:$B513)*AVERAGE($C$263:$C$272)</f>
        <v>0</v>
      </c>
      <c r="AF54">
        <f>AVERAGE($B504:$B513)*AVERAGE($C$273:$C$282)</f>
        <v>0</v>
      </c>
      <c r="AG54">
        <f>AVERAGE($B504:$B513)*AVERAGE($C$283:$C$292)</f>
        <v>0</v>
      </c>
      <c r="AH54">
        <f>AVERAGE($B504:$B513)*AVERAGE($C$293:$C$302)</f>
        <v>0</v>
      </c>
      <c r="AI54">
        <f>AVERAGE($B504:$B513)*AVERAGE($C$303:$C$312)</f>
        <v>0</v>
      </c>
      <c r="AJ54">
        <f>AVERAGE($B504:$B513)*AVERAGE($C$313:$C$322)</f>
        <v>0</v>
      </c>
      <c r="AK54">
        <f>AVERAGE($B504:$B513)*AVERAGE($C$323:$C$332)</f>
        <v>0</v>
      </c>
      <c r="AL54">
        <f>AVERAGE($B504:$B513)*AVERAGE($C$333:$C$342)</f>
        <v>0</v>
      </c>
      <c r="AM54">
        <f>AVERAGE($B504:$B513)*AVERAGE($C$343:$C$352)</f>
        <v>0</v>
      </c>
      <c r="AN54">
        <f>AVERAGE($B504:$B513)*AVERAGE($C$353:$C$362)</f>
        <v>0</v>
      </c>
      <c r="AO54">
        <f>AVERAGE($B504:$B513)*AVERAGE($C$363:$C$372)</f>
        <v>0</v>
      </c>
      <c r="AP54">
        <f>AVERAGE($B504:$B513)*AVERAGE($C$373:$C$382)</f>
        <v>0</v>
      </c>
      <c r="AQ54">
        <f>AVERAGE($B504:$B513)*AVERAGE($C$383:$C$392)</f>
        <v>0</v>
      </c>
      <c r="AR54">
        <f>AVERAGE($B504:$B513)*AVERAGE($C$393:$C$402)</f>
        <v>0</v>
      </c>
      <c r="AS54">
        <f>AVERAGE($B504:$B513)*AVERAGE($C$403:$C$412)</f>
        <v>0</v>
      </c>
      <c r="AT54">
        <f>AVERAGE($B504:$B513)*AVERAGE($C$413:$C$422)</f>
        <v>0</v>
      </c>
      <c r="AU54">
        <f>AVERAGE($B504:$B513)*AVERAGE($C$423:$C$432)</f>
        <v>0</v>
      </c>
      <c r="AV54">
        <f>AVERAGE($B504:$B513)*AVERAGE($C$433:$C$442)</f>
        <v>0</v>
      </c>
      <c r="AW54">
        <f>AVERAGE($B504:$B513)*AVERAGE($C$443:$C$452)</f>
        <v>0</v>
      </c>
      <c r="AX54">
        <f>AVERAGE($B504:$B513)*AVERAGE($C$453:$C$462)</f>
        <v>0</v>
      </c>
      <c r="AY54">
        <f>AVERAGE($B504:$B513)*AVERAGE($C$463:$C$472)</f>
        <v>0</v>
      </c>
      <c r="AZ54">
        <f>AVERAGE($B504:$B513)*AVERAGE($C$473:$C$482)</f>
        <v>0</v>
      </c>
      <c r="BA54">
        <f>AVERAGE($B504:$B513)*AVERAGE($C$483:$C$492)</f>
        <v>0</v>
      </c>
      <c r="BB54">
        <f>AVERAGE($B504:$B513)*AVERAGE($C$493:$C$502)</f>
        <v>0</v>
      </c>
      <c r="BC54">
        <f>AVERAGE($B504:$B513)*AVERAGE($C$503:$C$512)</f>
        <v>0</v>
      </c>
      <c r="BD54">
        <f>AVERAGE($B504:$B513)*AVERAGE($C$513:$C$522)</f>
        <v>0</v>
      </c>
      <c r="BE54">
        <f>AVERAGE($B504:$B513)*AVERAGE($C$523:$C$532)</f>
        <v>0</v>
      </c>
      <c r="BF54">
        <f>AVERAGE($B504:$B513)*AVERAGE($C$533:$C$542)</f>
        <v>0</v>
      </c>
      <c r="BG54">
        <f>AVERAGE($B504:$B513)*AVERAGE($C$543:$C$552)</f>
        <v>0</v>
      </c>
      <c r="BH54">
        <f>AVERAGE($B504:$B513)*AVERAGE($C$553:$C$562)</f>
        <v>0</v>
      </c>
      <c r="BI54">
        <f>AVERAGE($B504:$B513)*AVERAGE($C$563:$C$572)</f>
        <v>0</v>
      </c>
      <c r="BJ54">
        <f>AVERAGE($B504:$B513)*AVERAGE($C$573:$C$582)</f>
        <v>0</v>
      </c>
    </row>
    <row r="55" spans="1:62" x14ac:dyDescent="0.25">
      <c r="A55" s="1">
        <v>351</v>
      </c>
      <c r="B55">
        <f>VLOOKUP($A55,excitation!$A$1:$AC$577,MATCH($B$1,excitation!$A$1:$AC$1,0),0)</f>
        <v>0.10249999999999999</v>
      </c>
      <c r="C55">
        <f>VLOOKUP($A55,emission!$A$1:$AC$577,MATCH($B$1,emission!$A$1:$AC$1,0),0)</f>
        <v>0</v>
      </c>
      <c r="E55" s="1">
        <v>810</v>
      </c>
      <c r="F55">
        <f>AVERAGE($B514:$B523)*AVERAGE($C$13:$C$22)</f>
        <v>0</v>
      </c>
      <c r="G55">
        <f>AVERAGE($B514:$B523)*AVERAGE($C$23:$C$32)</f>
        <v>0</v>
      </c>
      <c r="H55">
        <f>AVERAGE($B514:$B523)*AVERAGE($C$33:$C$42)</f>
        <v>0</v>
      </c>
      <c r="I55">
        <f>AVERAGE($B514:$B523)*AVERAGE($C$43:$C$52)</f>
        <v>0</v>
      </c>
      <c r="J55">
        <f>AVERAGE($B514:$B523)*AVERAGE($C$53:$C$62)</f>
        <v>0</v>
      </c>
      <c r="K55">
        <f>AVERAGE($B514:$B523)*AVERAGE($C$63:$C$72)</f>
        <v>0</v>
      </c>
      <c r="L55">
        <f>AVERAGE($B514:$B523)*AVERAGE($C$73:$C$82)</f>
        <v>0</v>
      </c>
      <c r="M55">
        <f>AVERAGE($B514:$B523)*AVERAGE($C$83:$C$92)</f>
        <v>0</v>
      </c>
      <c r="N55">
        <f>AVERAGE($B514:$B523)*AVERAGE($C$93:$C$102)</f>
        <v>0</v>
      </c>
      <c r="O55">
        <f>AVERAGE($B514:$B523)*AVERAGE($C$103:$C$112)</f>
        <v>0</v>
      </c>
      <c r="P55">
        <f>AVERAGE($B514:$B523)*AVERAGE($C$113:$C$122)</f>
        <v>0</v>
      </c>
      <c r="Q55">
        <f>AVERAGE($B514:$B523)*AVERAGE($C$123:$C$132)</f>
        <v>0</v>
      </c>
      <c r="R55">
        <f>AVERAGE($B514:$B523)*AVERAGE($C$133:$C$142)</f>
        <v>0</v>
      </c>
      <c r="S55">
        <f>AVERAGE($B514:$B523)*AVERAGE($C$143:$C$152)</f>
        <v>0</v>
      </c>
      <c r="T55">
        <f>AVERAGE($B514:$B523)*AVERAGE($C$153:$C$162)</f>
        <v>0</v>
      </c>
      <c r="U55">
        <f>AVERAGE($B514:$B523)*AVERAGE($C$163:$C$172)</f>
        <v>0</v>
      </c>
      <c r="V55">
        <f>AVERAGE($B514:$B523)*AVERAGE($C$173:$C$182)</f>
        <v>0</v>
      </c>
      <c r="W55">
        <f>AVERAGE($B514:$B523)*AVERAGE($C$183:$C$192)</f>
        <v>0</v>
      </c>
      <c r="X55">
        <f>AVERAGE($B514:$B523)*AVERAGE($C$193:$C$202)</f>
        <v>0</v>
      </c>
      <c r="Y55">
        <f>AVERAGE($B514:$B523)*AVERAGE($C$203:$C$212)</f>
        <v>0</v>
      </c>
      <c r="Z55">
        <f>AVERAGE($B514:$B523)*AVERAGE($C$213:$C$222)</f>
        <v>0</v>
      </c>
      <c r="AA55">
        <f>AVERAGE($B514:$B523)*AVERAGE($C$223:$C$232)</f>
        <v>0</v>
      </c>
      <c r="AB55">
        <f>AVERAGE($B514:$B523)*AVERAGE($C$233:$C$242)</f>
        <v>0</v>
      </c>
      <c r="AC55">
        <f>AVERAGE($B514:$B523)*AVERAGE($C$243:$C$252)</f>
        <v>0</v>
      </c>
      <c r="AD55">
        <f>AVERAGE($B514:$B523)*AVERAGE($C$253:$C$262)</f>
        <v>0</v>
      </c>
      <c r="AE55">
        <f>AVERAGE($B514:$B523)*AVERAGE($C$263:$C$272)</f>
        <v>0</v>
      </c>
      <c r="AF55">
        <f>AVERAGE($B514:$B523)*AVERAGE($C$273:$C$282)</f>
        <v>0</v>
      </c>
      <c r="AG55">
        <f>AVERAGE($B514:$B523)*AVERAGE($C$283:$C$292)</f>
        <v>0</v>
      </c>
      <c r="AH55">
        <f>AVERAGE($B514:$B523)*AVERAGE($C$293:$C$302)</f>
        <v>0</v>
      </c>
      <c r="AI55">
        <f>AVERAGE($B514:$B523)*AVERAGE($C$303:$C$312)</f>
        <v>0</v>
      </c>
      <c r="AJ55">
        <f>AVERAGE($B514:$B523)*AVERAGE($C$313:$C$322)</f>
        <v>0</v>
      </c>
      <c r="AK55">
        <f>AVERAGE($B514:$B523)*AVERAGE($C$323:$C$332)</f>
        <v>0</v>
      </c>
      <c r="AL55">
        <f>AVERAGE($B514:$B523)*AVERAGE($C$333:$C$342)</f>
        <v>0</v>
      </c>
      <c r="AM55">
        <f>AVERAGE($B514:$B523)*AVERAGE($C$343:$C$352)</f>
        <v>0</v>
      </c>
      <c r="AN55">
        <f>AVERAGE($B514:$B523)*AVERAGE($C$353:$C$362)</f>
        <v>0</v>
      </c>
      <c r="AO55">
        <f>AVERAGE($B514:$B523)*AVERAGE($C$363:$C$372)</f>
        <v>0</v>
      </c>
      <c r="AP55">
        <f>AVERAGE($B514:$B523)*AVERAGE($C$373:$C$382)</f>
        <v>0</v>
      </c>
      <c r="AQ55">
        <f>AVERAGE($B514:$B523)*AVERAGE($C$383:$C$392)</f>
        <v>0</v>
      </c>
      <c r="AR55">
        <f>AVERAGE($B514:$B523)*AVERAGE($C$393:$C$402)</f>
        <v>0</v>
      </c>
      <c r="AS55">
        <f>AVERAGE($B514:$B523)*AVERAGE($C$403:$C$412)</f>
        <v>0</v>
      </c>
      <c r="AT55">
        <f>AVERAGE($B514:$B523)*AVERAGE($C$413:$C$422)</f>
        <v>0</v>
      </c>
      <c r="AU55">
        <f>AVERAGE($B514:$B523)*AVERAGE($C$423:$C$432)</f>
        <v>0</v>
      </c>
      <c r="AV55">
        <f>AVERAGE($B514:$B523)*AVERAGE($C$433:$C$442)</f>
        <v>0</v>
      </c>
      <c r="AW55">
        <f>AVERAGE($B514:$B523)*AVERAGE($C$443:$C$452)</f>
        <v>0</v>
      </c>
      <c r="AX55">
        <f>AVERAGE($B514:$B523)*AVERAGE($C$453:$C$462)</f>
        <v>0</v>
      </c>
      <c r="AY55">
        <f>AVERAGE($B514:$B523)*AVERAGE($C$463:$C$472)</f>
        <v>0</v>
      </c>
      <c r="AZ55">
        <f>AVERAGE($B514:$B523)*AVERAGE($C$473:$C$482)</f>
        <v>0</v>
      </c>
      <c r="BA55">
        <f>AVERAGE($B514:$B523)*AVERAGE($C$483:$C$492)</f>
        <v>0</v>
      </c>
      <c r="BB55">
        <f>AVERAGE($B514:$B523)*AVERAGE($C$493:$C$502)</f>
        <v>0</v>
      </c>
      <c r="BC55">
        <f>AVERAGE($B514:$B523)*AVERAGE($C$503:$C$512)</f>
        <v>0</v>
      </c>
      <c r="BD55">
        <f>AVERAGE($B514:$B523)*AVERAGE($C$513:$C$522)</f>
        <v>0</v>
      </c>
      <c r="BE55">
        <f>AVERAGE($B514:$B523)*AVERAGE($C$523:$C$532)</f>
        <v>0</v>
      </c>
      <c r="BF55">
        <f>AVERAGE($B514:$B523)*AVERAGE($C$533:$C$542)</f>
        <v>0</v>
      </c>
      <c r="BG55">
        <f>AVERAGE($B514:$B523)*AVERAGE($C$543:$C$552)</f>
        <v>0</v>
      </c>
      <c r="BH55">
        <f>AVERAGE($B514:$B523)*AVERAGE($C$553:$C$562)</f>
        <v>0</v>
      </c>
      <c r="BI55">
        <f>AVERAGE($B514:$B523)*AVERAGE($C$563:$C$572)</f>
        <v>0</v>
      </c>
      <c r="BJ55">
        <f>AVERAGE($B514:$B523)*AVERAGE($C$573:$C$582)</f>
        <v>0</v>
      </c>
    </row>
    <row r="56" spans="1:62" x14ac:dyDescent="0.25">
      <c r="A56" s="1">
        <v>352</v>
      </c>
      <c r="B56">
        <f>VLOOKUP($A56,excitation!$A$1:$AC$577,MATCH($B$1,excitation!$A$1:$AC$1,0),0)</f>
        <v>9.8100000000000007E-2</v>
      </c>
      <c r="C56">
        <f>VLOOKUP($A56,emission!$A$1:$AC$577,MATCH($B$1,emission!$A$1:$AC$1,0),0)</f>
        <v>0</v>
      </c>
      <c r="E56" s="1">
        <v>820</v>
      </c>
      <c r="F56">
        <f>AVERAGE($B524:$B533)*AVERAGE($C$13:$C$22)</f>
        <v>0</v>
      </c>
      <c r="G56">
        <f>AVERAGE($B524:$B533)*AVERAGE($C$23:$C$32)</f>
        <v>0</v>
      </c>
      <c r="H56">
        <f>AVERAGE($B524:$B533)*AVERAGE($C$33:$C$42)</f>
        <v>0</v>
      </c>
      <c r="I56">
        <f>AVERAGE($B524:$B533)*AVERAGE($C$43:$C$52)</f>
        <v>0</v>
      </c>
      <c r="J56">
        <f>AVERAGE($B524:$B533)*AVERAGE($C$53:$C$62)</f>
        <v>0</v>
      </c>
      <c r="K56">
        <f>AVERAGE($B524:$B533)*AVERAGE($C$63:$C$72)</f>
        <v>0</v>
      </c>
      <c r="L56">
        <f>AVERAGE($B524:$B533)*AVERAGE($C$73:$C$82)</f>
        <v>0</v>
      </c>
      <c r="M56">
        <f>AVERAGE($B524:$B533)*AVERAGE($C$83:$C$92)</f>
        <v>0</v>
      </c>
      <c r="N56">
        <f>AVERAGE($B524:$B533)*AVERAGE($C$93:$C$102)</f>
        <v>0</v>
      </c>
      <c r="O56">
        <f>AVERAGE($B524:$B533)*AVERAGE($C$103:$C$112)</f>
        <v>0</v>
      </c>
      <c r="P56">
        <f>AVERAGE($B524:$B533)*AVERAGE($C$113:$C$122)</f>
        <v>0</v>
      </c>
      <c r="Q56">
        <f>AVERAGE($B524:$B533)*AVERAGE($C$123:$C$132)</f>
        <v>0</v>
      </c>
      <c r="R56">
        <f>AVERAGE($B524:$B533)*AVERAGE($C$133:$C$142)</f>
        <v>0</v>
      </c>
      <c r="S56">
        <f>AVERAGE($B524:$B533)*AVERAGE($C$143:$C$152)</f>
        <v>0</v>
      </c>
      <c r="T56">
        <f>AVERAGE($B524:$B533)*AVERAGE($C$153:$C$162)</f>
        <v>0</v>
      </c>
      <c r="U56">
        <f>AVERAGE($B524:$B533)*AVERAGE($C$163:$C$172)</f>
        <v>0</v>
      </c>
      <c r="V56">
        <f>AVERAGE($B524:$B533)*AVERAGE($C$173:$C$182)</f>
        <v>0</v>
      </c>
      <c r="W56">
        <f>AVERAGE($B524:$B533)*AVERAGE($C$183:$C$192)</f>
        <v>0</v>
      </c>
      <c r="X56">
        <f>AVERAGE($B524:$B533)*AVERAGE($C$193:$C$202)</f>
        <v>0</v>
      </c>
      <c r="Y56">
        <f>AVERAGE($B524:$B533)*AVERAGE($C$203:$C$212)</f>
        <v>0</v>
      </c>
      <c r="Z56">
        <f>AVERAGE($B524:$B533)*AVERAGE($C$213:$C$222)</f>
        <v>0</v>
      </c>
      <c r="AA56">
        <f>AVERAGE($B524:$B533)*AVERAGE($C$223:$C$232)</f>
        <v>0</v>
      </c>
      <c r="AB56">
        <f>AVERAGE($B524:$B533)*AVERAGE($C$233:$C$242)</f>
        <v>0</v>
      </c>
      <c r="AC56">
        <f>AVERAGE($B524:$B533)*AVERAGE($C$243:$C$252)</f>
        <v>0</v>
      </c>
      <c r="AD56">
        <f>AVERAGE($B524:$B533)*AVERAGE($C$253:$C$262)</f>
        <v>0</v>
      </c>
      <c r="AE56">
        <f>AVERAGE($B524:$B533)*AVERAGE($C$263:$C$272)</f>
        <v>0</v>
      </c>
      <c r="AF56">
        <f>AVERAGE($B524:$B533)*AVERAGE($C$273:$C$282)</f>
        <v>0</v>
      </c>
      <c r="AG56">
        <f>AVERAGE($B524:$B533)*AVERAGE($C$283:$C$292)</f>
        <v>0</v>
      </c>
      <c r="AH56">
        <f>AVERAGE($B524:$B533)*AVERAGE($C$293:$C$302)</f>
        <v>0</v>
      </c>
      <c r="AI56">
        <f>AVERAGE($B524:$B533)*AVERAGE($C$303:$C$312)</f>
        <v>0</v>
      </c>
      <c r="AJ56">
        <f>AVERAGE($B524:$B533)*AVERAGE($C$313:$C$322)</f>
        <v>0</v>
      </c>
      <c r="AK56">
        <f>AVERAGE($B524:$B533)*AVERAGE($C$323:$C$332)</f>
        <v>0</v>
      </c>
      <c r="AL56">
        <f>AVERAGE($B524:$B533)*AVERAGE($C$333:$C$342)</f>
        <v>0</v>
      </c>
      <c r="AM56">
        <f>AVERAGE($B524:$B533)*AVERAGE($C$343:$C$352)</f>
        <v>0</v>
      </c>
      <c r="AN56">
        <f>AVERAGE($B524:$B533)*AVERAGE($C$353:$C$362)</f>
        <v>0</v>
      </c>
      <c r="AO56">
        <f>AVERAGE($B524:$B533)*AVERAGE($C$363:$C$372)</f>
        <v>0</v>
      </c>
      <c r="AP56">
        <f>AVERAGE($B524:$B533)*AVERAGE($C$373:$C$382)</f>
        <v>0</v>
      </c>
      <c r="AQ56">
        <f>AVERAGE($B524:$B533)*AVERAGE($C$383:$C$392)</f>
        <v>0</v>
      </c>
      <c r="AR56">
        <f>AVERAGE($B524:$B533)*AVERAGE($C$393:$C$402)</f>
        <v>0</v>
      </c>
      <c r="AS56">
        <f>AVERAGE($B524:$B533)*AVERAGE($C$403:$C$412)</f>
        <v>0</v>
      </c>
      <c r="AT56">
        <f>AVERAGE($B524:$B533)*AVERAGE($C$413:$C$422)</f>
        <v>0</v>
      </c>
      <c r="AU56">
        <f>AVERAGE($B524:$B533)*AVERAGE($C$423:$C$432)</f>
        <v>0</v>
      </c>
      <c r="AV56">
        <f>AVERAGE($B524:$B533)*AVERAGE($C$433:$C$442)</f>
        <v>0</v>
      </c>
      <c r="AW56">
        <f>AVERAGE($B524:$B533)*AVERAGE($C$443:$C$452)</f>
        <v>0</v>
      </c>
      <c r="AX56">
        <f>AVERAGE($B524:$B533)*AVERAGE($C$453:$C$462)</f>
        <v>0</v>
      </c>
      <c r="AY56">
        <f>AVERAGE($B524:$B533)*AVERAGE($C$463:$C$472)</f>
        <v>0</v>
      </c>
      <c r="AZ56">
        <f>AVERAGE($B524:$B533)*AVERAGE($C$473:$C$482)</f>
        <v>0</v>
      </c>
      <c r="BA56">
        <f>AVERAGE($B524:$B533)*AVERAGE($C$483:$C$492)</f>
        <v>0</v>
      </c>
      <c r="BB56">
        <f>AVERAGE($B524:$B533)*AVERAGE($C$493:$C$502)</f>
        <v>0</v>
      </c>
      <c r="BC56">
        <f>AVERAGE($B524:$B533)*AVERAGE($C$503:$C$512)</f>
        <v>0</v>
      </c>
      <c r="BD56">
        <f>AVERAGE($B524:$B533)*AVERAGE($C$513:$C$522)</f>
        <v>0</v>
      </c>
      <c r="BE56">
        <f>AVERAGE($B524:$B533)*AVERAGE($C$523:$C$532)</f>
        <v>0</v>
      </c>
      <c r="BF56">
        <f>AVERAGE($B524:$B533)*AVERAGE($C$533:$C$542)</f>
        <v>0</v>
      </c>
      <c r="BG56">
        <f>AVERAGE($B524:$B533)*AVERAGE($C$543:$C$552)</f>
        <v>0</v>
      </c>
      <c r="BH56">
        <f>AVERAGE($B524:$B533)*AVERAGE($C$553:$C$562)</f>
        <v>0</v>
      </c>
      <c r="BI56">
        <f>AVERAGE($B524:$B533)*AVERAGE($C$563:$C$572)</f>
        <v>0</v>
      </c>
      <c r="BJ56">
        <f>AVERAGE($B524:$B533)*AVERAGE($C$573:$C$582)</f>
        <v>0</v>
      </c>
    </row>
    <row r="57" spans="1:62" x14ac:dyDescent="0.25">
      <c r="A57" s="1">
        <v>353</v>
      </c>
      <c r="B57">
        <f>VLOOKUP($A57,excitation!$A$1:$AC$577,MATCH($B$1,excitation!$A$1:$AC$1,0),0)</f>
        <v>9.3399999999999997E-2</v>
      </c>
      <c r="C57">
        <f>VLOOKUP($A57,emission!$A$1:$AC$577,MATCH($B$1,emission!$A$1:$AC$1,0),0)</f>
        <v>0</v>
      </c>
      <c r="E57" s="1">
        <v>830</v>
      </c>
      <c r="F57">
        <f>AVERAGE($B534:$B543)*AVERAGE($C$13:$C$22)</f>
        <v>0</v>
      </c>
      <c r="G57">
        <f>AVERAGE($B534:$B543)*AVERAGE($C$23:$C$32)</f>
        <v>0</v>
      </c>
      <c r="H57">
        <f>AVERAGE($B534:$B543)*AVERAGE($C$33:$C$42)</f>
        <v>0</v>
      </c>
      <c r="I57">
        <f>AVERAGE($B534:$B543)*AVERAGE($C$43:$C$52)</f>
        <v>0</v>
      </c>
      <c r="J57">
        <f>AVERAGE($B534:$B543)*AVERAGE($C$53:$C$62)</f>
        <v>0</v>
      </c>
      <c r="K57">
        <f>AVERAGE($B534:$B543)*AVERAGE($C$63:$C$72)</f>
        <v>0</v>
      </c>
      <c r="L57">
        <f>AVERAGE($B534:$B543)*AVERAGE($C$73:$C$82)</f>
        <v>0</v>
      </c>
      <c r="M57">
        <f>AVERAGE($B534:$B543)*AVERAGE($C$83:$C$92)</f>
        <v>0</v>
      </c>
      <c r="N57">
        <f>AVERAGE($B534:$B543)*AVERAGE($C$93:$C$102)</f>
        <v>0</v>
      </c>
      <c r="O57">
        <f>AVERAGE($B534:$B543)*AVERAGE($C$103:$C$112)</f>
        <v>0</v>
      </c>
      <c r="P57">
        <f>AVERAGE($B534:$B543)*AVERAGE($C$113:$C$122)</f>
        <v>0</v>
      </c>
      <c r="Q57">
        <f>AVERAGE($B534:$B543)*AVERAGE($C$123:$C$132)</f>
        <v>0</v>
      </c>
      <c r="R57">
        <f>AVERAGE($B534:$B543)*AVERAGE($C$133:$C$142)</f>
        <v>0</v>
      </c>
      <c r="S57">
        <f>AVERAGE($B534:$B543)*AVERAGE($C$143:$C$152)</f>
        <v>0</v>
      </c>
      <c r="T57">
        <f>AVERAGE($B534:$B543)*AVERAGE($C$153:$C$162)</f>
        <v>0</v>
      </c>
      <c r="U57">
        <f>AVERAGE($B534:$B543)*AVERAGE($C$163:$C$172)</f>
        <v>0</v>
      </c>
      <c r="V57">
        <f>AVERAGE($B534:$B543)*AVERAGE($C$173:$C$182)</f>
        <v>0</v>
      </c>
      <c r="W57">
        <f>AVERAGE($B534:$B543)*AVERAGE($C$183:$C$192)</f>
        <v>0</v>
      </c>
      <c r="X57">
        <f>AVERAGE($B534:$B543)*AVERAGE($C$193:$C$202)</f>
        <v>0</v>
      </c>
      <c r="Y57">
        <f>AVERAGE($B534:$B543)*AVERAGE($C$203:$C$212)</f>
        <v>0</v>
      </c>
      <c r="Z57">
        <f>AVERAGE($B534:$B543)*AVERAGE($C$213:$C$222)</f>
        <v>0</v>
      </c>
      <c r="AA57">
        <f>AVERAGE($B534:$B543)*AVERAGE($C$223:$C$232)</f>
        <v>0</v>
      </c>
      <c r="AB57">
        <f>AVERAGE($B534:$B543)*AVERAGE($C$233:$C$242)</f>
        <v>0</v>
      </c>
      <c r="AC57">
        <f>AVERAGE($B534:$B543)*AVERAGE($C$243:$C$252)</f>
        <v>0</v>
      </c>
      <c r="AD57">
        <f>AVERAGE($B534:$B543)*AVERAGE($C$253:$C$262)</f>
        <v>0</v>
      </c>
      <c r="AE57">
        <f>AVERAGE($B534:$B543)*AVERAGE($C$263:$C$272)</f>
        <v>0</v>
      </c>
      <c r="AF57">
        <f>AVERAGE($B534:$B543)*AVERAGE($C$273:$C$282)</f>
        <v>0</v>
      </c>
      <c r="AG57">
        <f>AVERAGE($B534:$B543)*AVERAGE($C$283:$C$292)</f>
        <v>0</v>
      </c>
      <c r="AH57">
        <f>AVERAGE($B534:$B543)*AVERAGE($C$293:$C$302)</f>
        <v>0</v>
      </c>
      <c r="AI57">
        <f>AVERAGE($B534:$B543)*AVERAGE($C$303:$C$312)</f>
        <v>0</v>
      </c>
      <c r="AJ57">
        <f>AVERAGE($B534:$B543)*AVERAGE($C$313:$C$322)</f>
        <v>0</v>
      </c>
      <c r="AK57">
        <f>AVERAGE($B534:$B543)*AVERAGE($C$323:$C$332)</f>
        <v>0</v>
      </c>
      <c r="AL57">
        <f>AVERAGE($B534:$B543)*AVERAGE($C$333:$C$342)</f>
        <v>0</v>
      </c>
      <c r="AM57">
        <f>AVERAGE($B534:$B543)*AVERAGE($C$343:$C$352)</f>
        <v>0</v>
      </c>
      <c r="AN57">
        <f>AVERAGE($B534:$B543)*AVERAGE($C$353:$C$362)</f>
        <v>0</v>
      </c>
      <c r="AO57">
        <f>AVERAGE($B534:$B543)*AVERAGE($C$363:$C$372)</f>
        <v>0</v>
      </c>
      <c r="AP57">
        <f>AVERAGE($B534:$B543)*AVERAGE($C$373:$C$382)</f>
        <v>0</v>
      </c>
      <c r="AQ57">
        <f>AVERAGE($B534:$B543)*AVERAGE($C$383:$C$392)</f>
        <v>0</v>
      </c>
      <c r="AR57">
        <f>AVERAGE($B534:$B543)*AVERAGE($C$393:$C$402)</f>
        <v>0</v>
      </c>
      <c r="AS57">
        <f>AVERAGE($B534:$B543)*AVERAGE($C$403:$C$412)</f>
        <v>0</v>
      </c>
      <c r="AT57">
        <f>AVERAGE($B534:$B543)*AVERAGE($C$413:$C$422)</f>
        <v>0</v>
      </c>
      <c r="AU57">
        <f>AVERAGE($B534:$B543)*AVERAGE($C$423:$C$432)</f>
        <v>0</v>
      </c>
      <c r="AV57">
        <f>AVERAGE($B534:$B543)*AVERAGE($C$433:$C$442)</f>
        <v>0</v>
      </c>
      <c r="AW57">
        <f>AVERAGE($B534:$B543)*AVERAGE($C$443:$C$452)</f>
        <v>0</v>
      </c>
      <c r="AX57">
        <f>AVERAGE($B534:$B543)*AVERAGE($C$453:$C$462)</f>
        <v>0</v>
      </c>
      <c r="AY57">
        <f>AVERAGE($B534:$B543)*AVERAGE($C$463:$C$472)</f>
        <v>0</v>
      </c>
      <c r="AZ57">
        <f>AVERAGE($B534:$B543)*AVERAGE($C$473:$C$482)</f>
        <v>0</v>
      </c>
      <c r="BA57">
        <f>AVERAGE($B534:$B543)*AVERAGE($C$483:$C$492)</f>
        <v>0</v>
      </c>
      <c r="BB57">
        <f>AVERAGE($B534:$B543)*AVERAGE($C$493:$C$502)</f>
        <v>0</v>
      </c>
      <c r="BC57">
        <f>AVERAGE($B534:$B543)*AVERAGE($C$503:$C$512)</f>
        <v>0</v>
      </c>
      <c r="BD57">
        <f>AVERAGE($B534:$B543)*AVERAGE($C$513:$C$522)</f>
        <v>0</v>
      </c>
      <c r="BE57">
        <f>AVERAGE($B534:$B543)*AVERAGE($C$523:$C$532)</f>
        <v>0</v>
      </c>
      <c r="BF57">
        <f>AVERAGE($B534:$B543)*AVERAGE($C$533:$C$542)</f>
        <v>0</v>
      </c>
      <c r="BG57">
        <f>AVERAGE($B534:$B543)*AVERAGE($C$543:$C$552)</f>
        <v>0</v>
      </c>
      <c r="BH57">
        <f>AVERAGE($B534:$B543)*AVERAGE($C$553:$C$562)</f>
        <v>0</v>
      </c>
      <c r="BI57">
        <f>AVERAGE($B534:$B543)*AVERAGE($C$563:$C$572)</f>
        <v>0</v>
      </c>
      <c r="BJ57">
        <f>AVERAGE($B534:$B543)*AVERAGE($C$573:$C$582)</f>
        <v>0</v>
      </c>
    </row>
    <row r="58" spans="1:62" x14ac:dyDescent="0.25">
      <c r="A58" s="1">
        <v>354</v>
      </c>
      <c r="B58">
        <f>VLOOKUP($A58,excitation!$A$1:$AC$577,MATCH($B$1,excitation!$A$1:$AC$1,0),0)</f>
        <v>8.8400000000000006E-2</v>
      </c>
      <c r="C58">
        <f>VLOOKUP($A58,emission!$A$1:$AC$577,MATCH($B$1,emission!$A$1:$AC$1,0),0)</f>
        <v>0</v>
      </c>
      <c r="E58" s="1">
        <v>840</v>
      </c>
      <c r="F58">
        <f>AVERAGE($B544:$B553)*AVERAGE($C$13:$C$22)</f>
        <v>0</v>
      </c>
      <c r="G58">
        <f>AVERAGE($B544:$B553)*AVERAGE($C$23:$C$32)</f>
        <v>0</v>
      </c>
      <c r="H58">
        <f>AVERAGE($B544:$B553)*AVERAGE($C$33:$C$42)</f>
        <v>0</v>
      </c>
      <c r="I58">
        <f>AVERAGE($B544:$B553)*AVERAGE($C$43:$C$52)</f>
        <v>0</v>
      </c>
      <c r="J58">
        <f>AVERAGE($B544:$B553)*AVERAGE($C$53:$C$62)</f>
        <v>0</v>
      </c>
      <c r="K58">
        <f>AVERAGE($B544:$B553)*AVERAGE($C$63:$C$72)</f>
        <v>0</v>
      </c>
      <c r="L58">
        <f>AVERAGE($B544:$B553)*AVERAGE($C$73:$C$82)</f>
        <v>0</v>
      </c>
      <c r="M58">
        <f>AVERAGE($B544:$B553)*AVERAGE($C$83:$C$92)</f>
        <v>0</v>
      </c>
      <c r="N58">
        <f>AVERAGE($B544:$B553)*AVERAGE($C$93:$C$102)</f>
        <v>0</v>
      </c>
      <c r="O58">
        <f>AVERAGE($B544:$B553)*AVERAGE($C$103:$C$112)</f>
        <v>0</v>
      </c>
      <c r="P58">
        <f>AVERAGE($B544:$B553)*AVERAGE($C$113:$C$122)</f>
        <v>0</v>
      </c>
      <c r="Q58">
        <f>AVERAGE($B544:$B553)*AVERAGE($C$123:$C$132)</f>
        <v>0</v>
      </c>
      <c r="R58">
        <f>AVERAGE($B544:$B553)*AVERAGE($C$133:$C$142)</f>
        <v>0</v>
      </c>
      <c r="S58">
        <f>AVERAGE($B544:$B553)*AVERAGE($C$143:$C$152)</f>
        <v>0</v>
      </c>
      <c r="T58">
        <f>AVERAGE($B544:$B553)*AVERAGE($C$153:$C$162)</f>
        <v>0</v>
      </c>
      <c r="U58">
        <f>AVERAGE($B544:$B553)*AVERAGE($C$163:$C$172)</f>
        <v>0</v>
      </c>
      <c r="V58">
        <f>AVERAGE($B544:$B553)*AVERAGE($C$173:$C$182)</f>
        <v>0</v>
      </c>
      <c r="W58">
        <f>AVERAGE($B544:$B553)*AVERAGE($C$183:$C$192)</f>
        <v>0</v>
      </c>
      <c r="X58">
        <f>AVERAGE($B544:$B553)*AVERAGE($C$193:$C$202)</f>
        <v>0</v>
      </c>
      <c r="Y58">
        <f>AVERAGE($B544:$B553)*AVERAGE($C$203:$C$212)</f>
        <v>0</v>
      </c>
      <c r="Z58">
        <f>AVERAGE($B544:$B553)*AVERAGE($C$213:$C$222)</f>
        <v>0</v>
      </c>
      <c r="AA58">
        <f>AVERAGE($B544:$B553)*AVERAGE($C$223:$C$232)</f>
        <v>0</v>
      </c>
      <c r="AB58">
        <f>AVERAGE($B544:$B553)*AVERAGE($C$233:$C$242)</f>
        <v>0</v>
      </c>
      <c r="AC58">
        <f>AVERAGE($B544:$B553)*AVERAGE($C$243:$C$252)</f>
        <v>0</v>
      </c>
      <c r="AD58">
        <f>AVERAGE($B544:$B553)*AVERAGE($C$253:$C$262)</f>
        <v>0</v>
      </c>
      <c r="AE58">
        <f>AVERAGE($B544:$B553)*AVERAGE($C$263:$C$272)</f>
        <v>0</v>
      </c>
      <c r="AF58">
        <f>AVERAGE($B544:$B553)*AVERAGE($C$273:$C$282)</f>
        <v>0</v>
      </c>
      <c r="AG58">
        <f>AVERAGE($B544:$B553)*AVERAGE($C$283:$C$292)</f>
        <v>0</v>
      </c>
      <c r="AH58">
        <f>AVERAGE($B544:$B553)*AVERAGE($C$293:$C$302)</f>
        <v>0</v>
      </c>
      <c r="AI58">
        <f>AVERAGE($B544:$B553)*AVERAGE($C$303:$C$312)</f>
        <v>0</v>
      </c>
      <c r="AJ58">
        <f>AVERAGE($B544:$B553)*AVERAGE($C$313:$C$322)</f>
        <v>0</v>
      </c>
      <c r="AK58">
        <f>AVERAGE($B544:$B553)*AVERAGE($C$323:$C$332)</f>
        <v>0</v>
      </c>
      <c r="AL58">
        <f>AVERAGE($B544:$B553)*AVERAGE($C$333:$C$342)</f>
        <v>0</v>
      </c>
      <c r="AM58">
        <f>AVERAGE($B544:$B553)*AVERAGE($C$343:$C$352)</f>
        <v>0</v>
      </c>
      <c r="AN58">
        <f>AVERAGE($B544:$B553)*AVERAGE($C$353:$C$362)</f>
        <v>0</v>
      </c>
      <c r="AO58">
        <f>AVERAGE($B544:$B553)*AVERAGE($C$363:$C$372)</f>
        <v>0</v>
      </c>
      <c r="AP58">
        <f>AVERAGE($B544:$B553)*AVERAGE($C$373:$C$382)</f>
        <v>0</v>
      </c>
      <c r="AQ58">
        <f>AVERAGE($B544:$B553)*AVERAGE($C$383:$C$392)</f>
        <v>0</v>
      </c>
      <c r="AR58">
        <f>AVERAGE($B544:$B553)*AVERAGE($C$393:$C$402)</f>
        <v>0</v>
      </c>
      <c r="AS58">
        <f>AVERAGE($B544:$B553)*AVERAGE($C$403:$C$412)</f>
        <v>0</v>
      </c>
      <c r="AT58">
        <f>AVERAGE($B544:$B553)*AVERAGE($C$413:$C$422)</f>
        <v>0</v>
      </c>
      <c r="AU58">
        <f>AVERAGE($B544:$B553)*AVERAGE($C$423:$C$432)</f>
        <v>0</v>
      </c>
      <c r="AV58">
        <f>AVERAGE($B544:$B553)*AVERAGE($C$433:$C$442)</f>
        <v>0</v>
      </c>
      <c r="AW58">
        <f>AVERAGE($B544:$B553)*AVERAGE($C$443:$C$452)</f>
        <v>0</v>
      </c>
      <c r="AX58">
        <f>AVERAGE($B544:$B553)*AVERAGE($C$453:$C$462)</f>
        <v>0</v>
      </c>
      <c r="AY58">
        <f>AVERAGE($B544:$B553)*AVERAGE($C$463:$C$472)</f>
        <v>0</v>
      </c>
      <c r="AZ58">
        <f>AVERAGE($B544:$B553)*AVERAGE($C$473:$C$482)</f>
        <v>0</v>
      </c>
      <c r="BA58">
        <f>AVERAGE($B544:$B553)*AVERAGE($C$483:$C$492)</f>
        <v>0</v>
      </c>
      <c r="BB58">
        <f>AVERAGE($B544:$B553)*AVERAGE($C$493:$C$502)</f>
        <v>0</v>
      </c>
      <c r="BC58">
        <f>AVERAGE($B544:$B553)*AVERAGE($C$503:$C$512)</f>
        <v>0</v>
      </c>
      <c r="BD58">
        <f>AVERAGE($B544:$B553)*AVERAGE($C$513:$C$522)</f>
        <v>0</v>
      </c>
      <c r="BE58">
        <f>AVERAGE($B544:$B553)*AVERAGE($C$523:$C$532)</f>
        <v>0</v>
      </c>
      <c r="BF58">
        <f>AVERAGE($B544:$B553)*AVERAGE($C$533:$C$542)</f>
        <v>0</v>
      </c>
      <c r="BG58">
        <f>AVERAGE($B544:$B553)*AVERAGE($C$543:$C$552)</f>
        <v>0</v>
      </c>
      <c r="BH58">
        <f>AVERAGE($B544:$B553)*AVERAGE($C$553:$C$562)</f>
        <v>0</v>
      </c>
      <c r="BI58">
        <f>AVERAGE($B544:$B553)*AVERAGE($C$563:$C$572)</f>
        <v>0</v>
      </c>
      <c r="BJ58">
        <f>AVERAGE($B544:$B553)*AVERAGE($C$573:$C$582)</f>
        <v>0</v>
      </c>
    </row>
    <row r="59" spans="1:62" x14ac:dyDescent="0.25">
      <c r="A59" s="1">
        <v>355</v>
      </c>
      <c r="B59">
        <f>VLOOKUP($A59,excitation!$A$1:$AC$577,MATCH($B$1,excitation!$A$1:$AC$1,0),0)</f>
        <v>8.3500000000000005E-2</v>
      </c>
      <c r="C59">
        <f>VLOOKUP($A59,emission!$A$1:$AC$577,MATCH($B$1,emission!$A$1:$AC$1,0),0)</f>
        <v>0</v>
      </c>
      <c r="E59" s="1">
        <v>850</v>
      </c>
      <c r="F59">
        <f>AVERAGE($B554:$B563)*AVERAGE($C$13:$C$22)</f>
        <v>0</v>
      </c>
      <c r="G59">
        <f>AVERAGE($B554:$B563)*AVERAGE($C$23:$C$32)</f>
        <v>0</v>
      </c>
      <c r="H59">
        <f>AVERAGE($B554:$B563)*AVERAGE($C$33:$C$42)</f>
        <v>0</v>
      </c>
      <c r="I59">
        <f>AVERAGE($B554:$B563)*AVERAGE($C$43:$C$52)</f>
        <v>0</v>
      </c>
      <c r="J59">
        <f>AVERAGE($B554:$B563)*AVERAGE($C$53:$C$62)</f>
        <v>0</v>
      </c>
      <c r="K59">
        <f>AVERAGE($B554:$B563)*AVERAGE($C$63:$C$72)</f>
        <v>0</v>
      </c>
      <c r="L59">
        <f>AVERAGE($B554:$B563)*AVERAGE($C$73:$C$82)</f>
        <v>0</v>
      </c>
      <c r="M59">
        <f>AVERAGE($B554:$B563)*AVERAGE($C$83:$C$92)</f>
        <v>0</v>
      </c>
      <c r="N59">
        <f>AVERAGE($B554:$B563)*AVERAGE($C$93:$C$102)</f>
        <v>0</v>
      </c>
      <c r="O59">
        <f>AVERAGE($B554:$B563)*AVERAGE($C$103:$C$112)</f>
        <v>0</v>
      </c>
      <c r="P59">
        <f>AVERAGE($B554:$B563)*AVERAGE($C$113:$C$122)</f>
        <v>0</v>
      </c>
      <c r="Q59">
        <f>AVERAGE($B554:$B563)*AVERAGE($C$123:$C$132)</f>
        <v>0</v>
      </c>
      <c r="R59">
        <f>AVERAGE($B554:$B563)*AVERAGE($C$133:$C$142)</f>
        <v>0</v>
      </c>
      <c r="S59">
        <f>AVERAGE($B554:$B563)*AVERAGE($C$143:$C$152)</f>
        <v>0</v>
      </c>
      <c r="T59">
        <f>AVERAGE($B554:$B563)*AVERAGE($C$153:$C$162)</f>
        <v>0</v>
      </c>
      <c r="U59">
        <f>AVERAGE($B554:$B563)*AVERAGE($C$163:$C$172)</f>
        <v>0</v>
      </c>
      <c r="V59">
        <f>AVERAGE($B554:$B563)*AVERAGE($C$173:$C$182)</f>
        <v>0</v>
      </c>
      <c r="W59">
        <f>AVERAGE($B554:$B563)*AVERAGE($C$183:$C$192)</f>
        <v>0</v>
      </c>
      <c r="X59">
        <f>AVERAGE($B554:$B563)*AVERAGE($C$193:$C$202)</f>
        <v>0</v>
      </c>
      <c r="Y59">
        <f>AVERAGE($B554:$B563)*AVERAGE($C$203:$C$212)</f>
        <v>0</v>
      </c>
      <c r="Z59">
        <f>AVERAGE($B554:$B563)*AVERAGE($C$213:$C$222)</f>
        <v>0</v>
      </c>
      <c r="AA59">
        <f>AVERAGE($B554:$B563)*AVERAGE($C$223:$C$232)</f>
        <v>0</v>
      </c>
      <c r="AB59">
        <f>AVERAGE($B554:$B563)*AVERAGE($C$233:$C$242)</f>
        <v>0</v>
      </c>
      <c r="AC59">
        <f>AVERAGE($B554:$B563)*AVERAGE($C$243:$C$252)</f>
        <v>0</v>
      </c>
      <c r="AD59">
        <f>AVERAGE($B554:$B563)*AVERAGE($C$253:$C$262)</f>
        <v>0</v>
      </c>
      <c r="AE59">
        <f>AVERAGE($B554:$B563)*AVERAGE($C$263:$C$272)</f>
        <v>0</v>
      </c>
      <c r="AF59">
        <f>AVERAGE($B554:$B563)*AVERAGE($C$273:$C$282)</f>
        <v>0</v>
      </c>
      <c r="AG59">
        <f>AVERAGE($B554:$B563)*AVERAGE($C$283:$C$292)</f>
        <v>0</v>
      </c>
      <c r="AH59">
        <f>AVERAGE($B554:$B563)*AVERAGE($C$293:$C$302)</f>
        <v>0</v>
      </c>
      <c r="AI59">
        <f>AVERAGE($B554:$B563)*AVERAGE($C$303:$C$312)</f>
        <v>0</v>
      </c>
      <c r="AJ59">
        <f>AVERAGE($B554:$B563)*AVERAGE($C$313:$C$322)</f>
        <v>0</v>
      </c>
      <c r="AK59">
        <f>AVERAGE($B554:$B563)*AVERAGE($C$323:$C$332)</f>
        <v>0</v>
      </c>
      <c r="AL59">
        <f>AVERAGE($B554:$B563)*AVERAGE($C$333:$C$342)</f>
        <v>0</v>
      </c>
      <c r="AM59">
        <f>AVERAGE($B554:$B563)*AVERAGE($C$343:$C$352)</f>
        <v>0</v>
      </c>
      <c r="AN59">
        <f>AVERAGE($B554:$B563)*AVERAGE($C$353:$C$362)</f>
        <v>0</v>
      </c>
      <c r="AO59">
        <f>AVERAGE($B554:$B563)*AVERAGE($C$363:$C$372)</f>
        <v>0</v>
      </c>
      <c r="AP59">
        <f>AVERAGE($B554:$B563)*AVERAGE($C$373:$C$382)</f>
        <v>0</v>
      </c>
      <c r="AQ59">
        <f>AVERAGE($B554:$B563)*AVERAGE($C$383:$C$392)</f>
        <v>0</v>
      </c>
      <c r="AR59">
        <f>AVERAGE($B554:$B563)*AVERAGE($C$393:$C$402)</f>
        <v>0</v>
      </c>
      <c r="AS59">
        <f>AVERAGE($B554:$B563)*AVERAGE($C$403:$C$412)</f>
        <v>0</v>
      </c>
      <c r="AT59">
        <f>AVERAGE($B554:$B563)*AVERAGE($C$413:$C$422)</f>
        <v>0</v>
      </c>
      <c r="AU59">
        <f>AVERAGE($B554:$B563)*AVERAGE($C$423:$C$432)</f>
        <v>0</v>
      </c>
      <c r="AV59">
        <f>AVERAGE($B554:$B563)*AVERAGE($C$433:$C$442)</f>
        <v>0</v>
      </c>
      <c r="AW59">
        <f>AVERAGE($B554:$B563)*AVERAGE($C$443:$C$452)</f>
        <v>0</v>
      </c>
      <c r="AX59">
        <f>AVERAGE($B554:$B563)*AVERAGE($C$453:$C$462)</f>
        <v>0</v>
      </c>
      <c r="AY59">
        <f>AVERAGE($B554:$B563)*AVERAGE($C$463:$C$472)</f>
        <v>0</v>
      </c>
      <c r="AZ59">
        <f>AVERAGE($B554:$B563)*AVERAGE($C$473:$C$482)</f>
        <v>0</v>
      </c>
      <c r="BA59">
        <f>AVERAGE($B554:$B563)*AVERAGE($C$483:$C$492)</f>
        <v>0</v>
      </c>
      <c r="BB59">
        <f>AVERAGE($B554:$B563)*AVERAGE($C$493:$C$502)</f>
        <v>0</v>
      </c>
      <c r="BC59">
        <f>AVERAGE($B554:$B563)*AVERAGE($C$503:$C$512)</f>
        <v>0</v>
      </c>
      <c r="BD59">
        <f>AVERAGE($B554:$B563)*AVERAGE($C$513:$C$522)</f>
        <v>0</v>
      </c>
      <c r="BE59">
        <f>AVERAGE($B554:$B563)*AVERAGE($C$523:$C$532)</f>
        <v>0</v>
      </c>
      <c r="BF59">
        <f>AVERAGE($B554:$B563)*AVERAGE($C$533:$C$542)</f>
        <v>0</v>
      </c>
      <c r="BG59">
        <f>AVERAGE($B554:$B563)*AVERAGE($C$543:$C$552)</f>
        <v>0</v>
      </c>
      <c r="BH59">
        <f>AVERAGE($B554:$B563)*AVERAGE($C$553:$C$562)</f>
        <v>0</v>
      </c>
      <c r="BI59">
        <f>AVERAGE($B554:$B563)*AVERAGE($C$563:$C$572)</f>
        <v>0</v>
      </c>
      <c r="BJ59">
        <f>AVERAGE($B554:$B563)*AVERAGE($C$573:$C$582)</f>
        <v>0</v>
      </c>
    </row>
    <row r="60" spans="1:62" x14ac:dyDescent="0.25">
      <c r="A60" s="1">
        <v>356</v>
      </c>
      <c r="B60">
        <f>VLOOKUP($A60,excitation!$A$1:$AC$577,MATCH($B$1,excitation!$A$1:$AC$1,0),0)</f>
        <v>7.9799999999999996E-2</v>
      </c>
      <c r="C60">
        <f>VLOOKUP($A60,emission!$A$1:$AC$577,MATCH($B$1,emission!$A$1:$AC$1,0),0)</f>
        <v>0</v>
      </c>
      <c r="E60" s="1">
        <v>860</v>
      </c>
      <c r="F60">
        <f t="shared" ref="F60" si="2793">AVERAGE($B564:$B573)*AVERAGE($C$13:$C$22)</f>
        <v>0</v>
      </c>
      <c r="G60">
        <f t="shared" ref="G60" si="2794">AVERAGE($B564:$B573)*AVERAGE($C$23:$C$32)</f>
        <v>0</v>
      </c>
      <c r="H60">
        <f t="shared" ref="H60" si="2795">AVERAGE($B564:$B573)*AVERAGE($C$33:$C$42)</f>
        <v>0</v>
      </c>
      <c r="I60">
        <f t="shared" ref="I60" si="2796">AVERAGE($B564:$B573)*AVERAGE($C$43:$C$52)</f>
        <v>0</v>
      </c>
      <c r="J60">
        <f t="shared" ref="J60" si="2797">AVERAGE($B564:$B573)*AVERAGE($C$53:$C$62)</f>
        <v>0</v>
      </c>
      <c r="K60">
        <f t="shared" ref="K60" si="2798">AVERAGE($B564:$B573)*AVERAGE($C$63:$C$72)</f>
        <v>0</v>
      </c>
      <c r="L60">
        <f t="shared" ref="L60" si="2799">AVERAGE($B564:$B573)*AVERAGE($C$73:$C$82)</f>
        <v>0</v>
      </c>
      <c r="M60">
        <f t="shared" ref="M60" si="2800">AVERAGE($B564:$B573)*AVERAGE($C$83:$C$92)</f>
        <v>0</v>
      </c>
      <c r="N60">
        <f t="shared" ref="N60" si="2801">AVERAGE($B564:$B573)*AVERAGE($C$93:$C$102)</f>
        <v>0</v>
      </c>
      <c r="O60">
        <f t="shared" ref="O60" si="2802">AVERAGE($B564:$B573)*AVERAGE($C$103:$C$112)</f>
        <v>0</v>
      </c>
      <c r="P60">
        <f t="shared" ref="P60" si="2803">AVERAGE($B564:$B573)*AVERAGE($C$113:$C$122)</f>
        <v>0</v>
      </c>
      <c r="Q60">
        <f t="shared" ref="Q60" si="2804">AVERAGE($B564:$B573)*AVERAGE($C$123:$C$132)</f>
        <v>0</v>
      </c>
      <c r="R60">
        <f t="shared" ref="R60" si="2805">AVERAGE($B564:$B573)*AVERAGE($C$133:$C$142)</f>
        <v>0</v>
      </c>
      <c r="S60">
        <f t="shared" ref="S60" si="2806">AVERAGE($B564:$B573)*AVERAGE($C$143:$C$152)</f>
        <v>0</v>
      </c>
      <c r="T60">
        <f t="shared" ref="T60" si="2807">AVERAGE($B564:$B573)*AVERAGE($C$153:$C$162)</f>
        <v>0</v>
      </c>
      <c r="U60">
        <f t="shared" ref="U60" si="2808">AVERAGE($B564:$B573)*AVERAGE($C$163:$C$172)</f>
        <v>0</v>
      </c>
      <c r="V60">
        <f t="shared" ref="V60" si="2809">AVERAGE($B564:$B573)*AVERAGE($C$173:$C$182)</f>
        <v>0</v>
      </c>
      <c r="W60">
        <f t="shared" ref="W60" si="2810">AVERAGE($B564:$B573)*AVERAGE($C$183:$C$192)</f>
        <v>0</v>
      </c>
      <c r="X60">
        <f t="shared" ref="X60" si="2811">AVERAGE($B564:$B573)*AVERAGE($C$193:$C$202)</f>
        <v>0</v>
      </c>
      <c r="Y60">
        <f t="shared" ref="Y60" si="2812">AVERAGE($B564:$B573)*AVERAGE($C$203:$C$212)</f>
        <v>0</v>
      </c>
      <c r="Z60">
        <f t="shared" ref="Z60" si="2813">AVERAGE($B564:$B573)*AVERAGE($C$213:$C$222)</f>
        <v>0</v>
      </c>
      <c r="AA60">
        <f t="shared" ref="AA60" si="2814">AVERAGE($B564:$B573)*AVERAGE($C$223:$C$232)</f>
        <v>0</v>
      </c>
      <c r="AB60">
        <f t="shared" ref="AB60" si="2815">AVERAGE($B564:$B573)*AVERAGE($C$233:$C$242)</f>
        <v>0</v>
      </c>
      <c r="AC60">
        <f t="shared" ref="AC60" si="2816">AVERAGE($B564:$B573)*AVERAGE($C$243:$C$252)</f>
        <v>0</v>
      </c>
      <c r="AD60">
        <f t="shared" ref="AD60" si="2817">AVERAGE($B564:$B573)*AVERAGE($C$253:$C$262)</f>
        <v>0</v>
      </c>
      <c r="AE60">
        <f t="shared" ref="AE60" si="2818">AVERAGE($B564:$B573)*AVERAGE($C$263:$C$272)</f>
        <v>0</v>
      </c>
      <c r="AF60">
        <f t="shared" ref="AF60" si="2819">AVERAGE($B564:$B573)*AVERAGE($C$273:$C$282)</f>
        <v>0</v>
      </c>
      <c r="AG60">
        <f t="shared" ref="AG60" si="2820">AVERAGE($B564:$B573)*AVERAGE($C$283:$C$292)</f>
        <v>0</v>
      </c>
      <c r="AH60">
        <f t="shared" ref="AH60" si="2821">AVERAGE($B564:$B573)*AVERAGE($C$293:$C$302)</f>
        <v>0</v>
      </c>
      <c r="AI60">
        <f t="shared" ref="AI60" si="2822">AVERAGE($B564:$B573)*AVERAGE($C$303:$C$312)</f>
        <v>0</v>
      </c>
      <c r="AJ60">
        <f t="shared" ref="AJ60" si="2823">AVERAGE($B564:$B573)*AVERAGE($C$313:$C$322)</f>
        <v>0</v>
      </c>
      <c r="AK60">
        <f t="shared" ref="AK60" si="2824">AVERAGE($B564:$B573)*AVERAGE($C$323:$C$332)</f>
        <v>0</v>
      </c>
      <c r="AL60">
        <f t="shared" ref="AL60" si="2825">AVERAGE($B564:$B573)*AVERAGE($C$333:$C$342)</f>
        <v>0</v>
      </c>
      <c r="AM60">
        <f t="shared" ref="AM60" si="2826">AVERAGE($B564:$B573)*AVERAGE($C$343:$C$352)</f>
        <v>0</v>
      </c>
      <c r="AN60">
        <f t="shared" ref="AN60" si="2827">AVERAGE($B564:$B573)*AVERAGE($C$353:$C$362)</f>
        <v>0</v>
      </c>
      <c r="AO60">
        <f t="shared" ref="AO60" si="2828">AVERAGE($B564:$B573)*AVERAGE($C$363:$C$372)</f>
        <v>0</v>
      </c>
      <c r="AP60">
        <f t="shared" ref="AP60" si="2829">AVERAGE($B564:$B573)*AVERAGE($C$373:$C$382)</f>
        <v>0</v>
      </c>
      <c r="AQ60">
        <f t="shared" ref="AQ60" si="2830">AVERAGE($B564:$B573)*AVERAGE($C$383:$C$392)</f>
        <v>0</v>
      </c>
      <c r="AR60">
        <f t="shared" ref="AR60" si="2831">AVERAGE($B564:$B573)*AVERAGE($C$393:$C$402)</f>
        <v>0</v>
      </c>
      <c r="AS60">
        <f t="shared" ref="AS60" si="2832">AVERAGE($B564:$B573)*AVERAGE($C$403:$C$412)</f>
        <v>0</v>
      </c>
      <c r="AT60">
        <f t="shared" ref="AT60" si="2833">AVERAGE($B564:$B573)*AVERAGE($C$413:$C$422)</f>
        <v>0</v>
      </c>
      <c r="AU60">
        <f t="shared" ref="AU60" si="2834">AVERAGE($B564:$B573)*AVERAGE($C$423:$C$432)</f>
        <v>0</v>
      </c>
      <c r="AV60">
        <f t="shared" ref="AV60" si="2835">AVERAGE($B564:$B573)*AVERAGE($C$433:$C$442)</f>
        <v>0</v>
      </c>
      <c r="AW60">
        <f t="shared" ref="AW60" si="2836">AVERAGE($B564:$B573)*AVERAGE($C$443:$C$452)</f>
        <v>0</v>
      </c>
      <c r="AX60">
        <f t="shared" ref="AX60" si="2837">AVERAGE($B564:$B573)*AVERAGE($C$453:$C$462)</f>
        <v>0</v>
      </c>
      <c r="AY60">
        <f t="shared" ref="AY60" si="2838">AVERAGE($B564:$B573)*AVERAGE($C$463:$C$472)</f>
        <v>0</v>
      </c>
      <c r="AZ60">
        <f t="shared" ref="AZ60" si="2839">AVERAGE($B564:$B573)*AVERAGE($C$473:$C$482)</f>
        <v>0</v>
      </c>
      <c r="BA60">
        <f t="shared" ref="BA60" si="2840">AVERAGE($B564:$B573)*AVERAGE($C$483:$C$492)</f>
        <v>0</v>
      </c>
      <c r="BB60">
        <f t="shared" ref="BB60" si="2841">AVERAGE($B564:$B573)*AVERAGE($C$493:$C$502)</f>
        <v>0</v>
      </c>
      <c r="BC60">
        <f t="shared" ref="BC60" si="2842">AVERAGE($B564:$B573)*AVERAGE($C$503:$C$512)</f>
        <v>0</v>
      </c>
      <c r="BD60">
        <f t="shared" ref="BD60" si="2843">AVERAGE($B564:$B573)*AVERAGE($C$513:$C$522)</f>
        <v>0</v>
      </c>
      <c r="BE60">
        <f t="shared" ref="BE60" si="2844">AVERAGE($B564:$B573)*AVERAGE($C$523:$C$532)</f>
        <v>0</v>
      </c>
      <c r="BF60">
        <f t="shared" ref="BF60" si="2845">AVERAGE($B564:$B573)*AVERAGE($C$533:$C$542)</f>
        <v>0</v>
      </c>
      <c r="BG60">
        <f t="shared" ref="BG60" si="2846">AVERAGE($B564:$B573)*AVERAGE($C$543:$C$552)</f>
        <v>0</v>
      </c>
      <c r="BH60">
        <f t="shared" ref="BH60" si="2847">AVERAGE($B564:$B573)*AVERAGE($C$553:$C$562)</f>
        <v>0</v>
      </c>
      <c r="BI60">
        <f t="shared" ref="BI60" si="2848">AVERAGE($B564:$B573)*AVERAGE($C$563:$C$572)</f>
        <v>0</v>
      </c>
      <c r="BJ60">
        <f t="shared" ref="BJ60" si="2849">AVERAGE($B564:$B573)*AVERAGE($C$573:$C$582)</f>
        <v>0</v>
      </c>
    </row>
    <row r="61" spans="1:62" x14ac:dyDescent="0.25">
      <c r="A61" s="1">
        <v>357</v>
      </c>
      <c r="B61">
        <f>VLOOKUP($A61,excitation!$A$1:$AC$577,MATCH($B$1,excitation!$A$1:$AC$1,0),0)</f>
        <v>7.5300000000000006E-2</v>
      </c>
      <c r="C61">
        <f>VLOOKUP($A61,emission!$A$1:$AC$577,MATCH($B$1,emission!$A$1:$AC$1,0),0)</f>
        <v>0</v>
      </c>
    </row>
    <row r="62" spans="1:62" x14ac:dyDescent="0.25">
      <c r="A62" s="1">
        <v>358</v>
      </c>
      <c r="B62">
        <f>VLOOKUP($A62,excitation!$A$1:$AC$577,MATCH($B$1,excitation!$A$1:$AC$1,0),0)</f>
        <v>7.1900000000000006E-2</v>
      </c>
      <c r="C62">
        <f>VLOOKUP($A62,emission!$A$1:$AC$577,MATCH($B$1,emission!$A$1:$AC$1,0),0)</f>
        <v>0</v>
      </c>
    </row>
    <row r="63" spans="1:62" x14ac:dyDescent="0.25">
      <c r="A63" s="1">
        <v>359</v>
      </c>
      <c r="B63">
        <f>VLOOKUP($A63,excitation!$A$1:$AC$577,MATCH($B$1,excitation!$A$1:$AC$1,0),0)</f>
        <v>6.88E-2</v>
      </c>
      <c r="C63">
        <f>VLOOKUP($A63,emission!$A$1:$AC$577,MATCH($B$1,emission!$A$1:$AC$1,0),0)</f>
        <v>0</v>
      </c>
    </row>
    <row r="64" spans="1:62" x14ac:dyDescent="0.25">
      <c r="A64" s="1">
        <v>360</v>
      </c>
      <c r="B64">
        <f>VLOOKUP($A64,excitation!$A$1:$AC$577,MATCH($B$1,excitation!$A$1:$AC$1,0),0)</f>
        <v>6.5799999999999997E-2</v>
      </c>
      <c r="C64">
        <f>VLOOKUP($A64,emission!$A$1:$AC$577,MATCH($B$1,emission!$A$1:$AC$1,0),0)</f>
        <v>0</v>
      </c>
    </row>
    <row r="65" spans="1:3" x14ac:dyDescent="0.25">
      <c r="A65" s="1">
        <v>361</v>
      </c>
      <c r="B65">
        <f>VLOOKUP($A65,excitation!$A$1:$AC$577,MATCH($B$1,excitation!$A$1:$AC$1,0),0)</f>
        <v>6.3299999999999995E-2</v>
      </c>
      <c r="C65">
        <f>VLOOKUP($A65,emission!$A$1:$AC$577,MATCH($B$1,emission!$A$1:$AC$1,0),0)</f>
        <v>0</v>
      </c>
    </row>
    <row r="66" spans="1:3" x14ac:dyDescent="0.25">
      <c r="A66" s="1">
        <v>362</v>
      </c>
      <c r="B66">
        <f>VLOOKUP($A66,excitation!$A$1:$AC$577,MATCH($B$1,excitation!$A$1:$AC$1,0),0)</f>
        <v>6.1100000000000002E-2</v>
      </c>
      <c r="C66">
        <f>VLOOKUP($A66,emission!$A$1:$AC$577,MATCH($B$1,emission!$A$1:$AC$1,0),0)</f>
        <v>0</v>
      </c>
    </row>
    <row r="67" spans="1:3" x14ac:dyDescent="0.25">
      <c r="A67" s="1">
        <v>363</v>
      </c>
      <c r="B67">
        <f>VLOOKUP($A67,excitation!$A$1:$AC$577,MATCH($B$1,excitation!$A$1:$AC$1,0),0)</f>
        <v>5.91E-2</v>
      </c>
      <c r="C67">
        <f>VLOOKUP($A67,emission!$A$1:$AC$577,MATCH($B$1,emission!$A$1:$AC$1,0),0)</f>
        <v>0</v>
      </c>
    </row>
    <row r="68" spans="1:3" x14ac:dyDescent="0.25">
      <c r="A68" s="1">
        <v>364</v>
      </c>
      <c r="B68">
        <f>VLOOKUP($A68,excitation!$A$1:$AC$577,MATCH($B$1,excitation!$A$1:$AC$1,0),0)</f>
        <v>5.7299999999999997E-2</v>
      </c>
      <c r="C68">
        <f>VLOOKUP($A68,emission!$A$1:$AC$577,MATCH($B$1,emission!$A$1:$AC$1,0),0)</f>
        <v>0</v>
      </c>
    </row>
    <row r="69" spans="1:3" x14ac:dyDescent="0.25">
      <c r="A69" s="1">
        <v>365</v>
      </c>
      <c r="B69">
        <f>VLOOKUP($A69,excitation!$A$1:$AC$577,MATCH($B$1,excitation!$A$1:$AC$1,0),0)</f>
        <v>5.5199999999999999E-2</v>
      </c>
      <c r="C69">
        <f>VLOOKUP($A69,emission!$A$1:$AC$577,MATCH($B$1,emission!$A$1:$AC$1,0),0)</f>
        <v>0</v>
      </c>
    </row>
    <row r="70" spans="1:3" x14ac:dyDescent="0.25">
      <c r="A70" s="1">
        <v>366</v>
      </c>
      <c r="B70">
        <f>VLOOKUP($A70,excitation!$A$1:$AC$577,MATCH($B$1,excitation!$A$1:$AC$1,0),0)</f>
        <v>5.3400000000000003E-2</v>
      </c>
      <c r="C70">
        <f>VLOOKUP($A70,emission!$A$1:$AC$577,MATCH($B$1,emission!$A$1:$AC$1,0),0)</f>
        <v>0</v>
      </c>
    </row>
    <row r="71" spans="1:3" x14ac:dyDescent="0.25">
      <c r="A71" s="1">
        <v>367</v>
      </c>
      <c r="B71">
        <f>VLOOKUP($A71,excitation!$A$1:$AC$577,MATCH($B$1,excitation!$A$1:$AC$1,0),0)</f>
        <v>5.1700000000000003E-2</v>
      </c>
      <c r="C71">
        <f>VLOOKUP($A71,emission!$A$1:$AC$577,MATCH($B$1,emission!$A$1:$AC$1,0),0)</f>
        <v>0</v>
      </c>
    </row>
    <row r="72" spans="1:3" x14ac:dyDescent="0.25">
      <c r="A72" s="1">
        <v>368</v>
      </c>
      <c r="B72">
        <f>VLOOKUP($A72,excitation!$A$1:$AC$577,MATCH($B$1,excitation!$A$1:$AC$1,0),0)</f>
        <v>5.0700000000000002E-2</v>
      </c>
      <c r="C72">
        <f>VLOOKUP($A72,emission!$A$1:$AC$577,MATCH($B$1,emission!$A$1:$AC$1,0),0)</f>
        <v>0</v>
      </c>
    </row>
    <row r="73" spans="1:3" x14ac:dyDescent="0.25">
      <c r="A73" s="1">
        <v>369</v>
      </c>
      <c r="B73">
        <f>VLOOKUP($A73,excitation!$A$1:$AC$577,MATCH($B$1,excitation!$A$1:$AC$1,0),0)</f>
        <v>4.9399999999999999E-2</v>
      </c>
      <c r="C73">
        <f>VLOOKUP($A73,emission!$A$1:$AC$577,MATCH($B$1,emission!$A$1:$AC$1,0),0)</f>
        <v>0</v>
      </c>
    </row>
    <row r="74" spans="1:3" x14ac:dyDescent="0.25">
      <c r="A74" s="1">
        <v>370</v>
      </c>
      <c r="B74">
        <f>VLOOKUP($A74,excitation!$A$1:$AC$577,MATCH($B$1,excitation!$A$1:$AC$1,0),0)</f>
        <v>4.8099999999999997E-2</v>
      </c>
      <c r="C74">
        <f>VLOOKUP($A74,emission!$A$1:$AC$577,MATCH($B$1,emission!$A$1:$AC$1,0),0)</f>
        <v>0</v>
      </c>
    </row>
    <row r="75" spans="1:3" x14ac:dyDescent="0.25">
      <c r="A75" s="1">
        <v>371</v>
      </c>
      <c r="B75">
        <f>VLOOKUP($A75,excitation!$A$1:$AC$577,MATCH($B$1,excitation!$A$1:$AC$1,0),0)</f>
        <v>4.7600000000000003E-2</v>
      </c>
      <c r="C75">
        <f>VLOOKUP($A75,emission!$A$1:$AC$577,MATCH($B$1,emission!$A$1:$AC$1,0),0)</f>
        <v>0</v>
      </c>
    </row>
    <row r="76" spans="1:3" x14ac:dyDescent="0.25">
      <c r="A76" s="1">
        <v>372</v>
      </c>
      <c r="B76">
        <f>VLOOKUP($A76,excitation!$A$1:$AC$577,MATCH($B$1,excitation!$A$1:$AC$1,0),0)</f>
        <v>4.5999999999999999E-2</v>
      </c>
      <c r="C76">
        <f>VLOOKUP($A76,emission!$A$1:$AC$577,MATCH($B$1,emission!$A$1:$AC$1,0),0)</f>
        <v>0</v>
      </c>
    </row>
    <row r="77" spans="1:3" x14ac:dyDescent="0.25">
      <c r="A77" s="1">
        <v>373</v>
      </c>
      <c r="B77">
        <f>VLOOKUP($A77,excitation!$A$1:$AC$577,MATCH($B$1,excitation!$A$1:$AC$1,0),0)</f>
        <v>4.4400000000000002E-2</v>
      </c>
      <c r="C77">
        <f>VLOOKUP($A77,emission!$A$1:$AC$577,MATCH($B$1,emission!$A$1:$AC$1,0),0)</f>
        <v>0</v>
      </c>
    </row>
    <row r="78" spans="1:3" x14ac:dyDescent="0.25">
      <c r="A78" s="1">
        <v>374</v>
      </c>
      <c r="B78">
        <f>VLOOKUP($A78,excitation!$A$1:$AC$577,MATCH($B$1,excitation!$A$1:$AC$1,0),0)</f>
        <v>4.3999999999999997E-2</v>
      </c>
      <c r="C78">
        <f>VLOOKUP($A78,emission!$A$1:$AC$577,MATCH($B$1,emission!$A$1:$AC$1,0),0)</f>
        <v>0</v>
      </c>
    </row>
    <row r="79" spans="1:3" x14ac:dyDescent="0.25">
      <c r="A79" s="1">
        <v>375</v>
      </c>
      <c r="B79">
        <f>VLOOKUP($A79,excitation!$A$1:$AC$577,MATCH($B$1,excitation!$A$1:$AC$1,0),0)</f>
        <v>4.2900000000000001E-2</v>
      </c>
      <c r="C79">
        <f>VLOOKUP($A79,emission!$A$1:$AC$577,MATCH($B$1,emission!$A$1:$AC$1,0),0)</f>
        <v>0</v>
      </c>
    </row>
    <row r="80" spans="1:3" x14ac:dyDescent="0.25">
      <c r="A80" s="1">
        <v>376</v>
      </c>
      <c r="B80">
        <f>VLOOKUP($A80,excitation!$A$1:$AC$577,MATCH($B$1,excitation!$A$1:$AC$1,0),0)</f>
        <v>4.2000000000000003E-2</v>
      </c>
      <c r="C80">
        <f>VLOOKUP($A80,emission!$A$1:$AC$577,MATCH($B$1,emission!$A$1:$AC$1,0),0)</f>
        <v>0</v>
      </c>
    </row>
    <row r="81" spans="1:3" x14ac:dyDescent="0.25">
      <c r="A81" s="1">
        <v>377</v>
      </c>
      <c r="B81">
        <f>VLOOKUP($A81,excitation!$A$1:$AC$577,MATCH($B$1,excitation!$A$1:$AC$1,0),0)</f>
        <v>4.07E-2</v>
      </c>
      <c r="C81">
        <f>VLOOKUP($A81,emission!$A$1:$AC$577,MATCH($B$1,emission!$A$1:$AC$1,0),0)</f>
        <v>0</v>
      </c>
    </row>
    <row r="82" spans="1:3" x14ac:dyDescent="0.25">
      <c r="A82" s="1">
        <v>378</v>
      </c>
      <c r="B82">
        <f>VLOOKUP($A82,excitation!$A$1:$AC$577,MATCH($B$1,excitation!$A$1:$AC$1,0),0)</f>
        <v>3.9600000000000003E-2</v>
      </c>
      <c r="C82">
        <f>VLOOKUP($A82,emission!$A$1:$AC$577,MATCH($B$1,emission!$A$1:$AC$1,0),0)</f>
        <v>0</v>
      </c>
    </row>
    <row r="83" spans="1:3" x14ac:dyDescent="0.25">
      <c r="A83" s="1">
        <v>379</v>
      </c>
      <c r="B83">
        <f>VLOOKUP($A83,excitation!$A$1:$AC$577,MATCH($B$1,excitation!$A$1:$AC$1,0),0)</f>
        <v>3.8800000000000001E-2</v>
      </c>
      <c r="C83">
        <f>VLOOKUP($A83,emission!$A$1:$AC$577,MATCH($B$1,emission!$A$1:$AC$1,0),0)</f>
        <v>0</v>
      </c>
    </row>
    <row r="84" spans="1:3" x14ac:dyDescent="0.25">
      <c r="A84" s="1">
        <v>380</v>
      </c>
      <c r="B84">
        <f>VLOOKUP($A84,excitation!$A$1:$AC$577,MATCH($B$1,excitation!$A$1:$AC$1,0),0)</f>
        <v>3.85E-2</v>
      </c>
      <c r="C84">
        <f>VLOOKUP($A84,emission!$A$1:$AC$577,MATCH($B$1,emission!$A$1:$AC$1,0),0)</f>
        <v>0</v>
      </c>
    </row>
    <row r="85" spans="1:3" x14ac:dyDescent="0.25">
      <c r="A85" s="1">
        <v>381</v>
      </c>
      <c r="B85">
        <f>VLOOKUP($A85,excitation!$A$1:$AC$577,MATCH($B$1,excitation!$A$1:$AC$1,0),0)</f>
        <v>3.6799999999999999E-2</v>
      </c>
      <c r="C85">
        <f>VLOOKUP($A85,emission!$A$1:$AC$577,MATCH($B$1,emission!$A$1:$AC$1,0),0)</f>
        <v>0</v>
      </c>
    </row>
    <row r="86" spans="1:3" x14ac:dyDescent="0.25">
      <c r="A86" s="1">
        <v>382</v>
      </c>
      <c r="B86">
        <f>VLOOKUP($A86,excitation!$A$1:$AC$577,MATCH($B$1,excitation!$A$1:$AC$1,0),0)</f>
        <v>3.6499999999999998E-2</v>
      </c>
      <c r="C86">
        <f>VLOOKUP($A86,emission!$A$1:$AC$577,MATCH($B$1,emission!$A$1:$AC$1,0),0)</f>
        <v>0</v>
      </c>
    </row>
    <row r="87" spans="1:3" x14ac:dyDescent="0.25">
      <c r="A87" s="1">
        <v>383</v>
      </c>
      <c r="B87">
        <f>VLOOKUP($A87,excitation!$A$1:$AC$577,MATCH($B$1,excitation!$A$1:$AC$1,0),0)</f>
        <v>3.61E-2</v>
      </c>
      <c r="C87">
        <f>VLOOKUP($A87,emission!$A$1:$AC$577,MATCH($B$1,emission!$A$1:$AC$1,0),0)</f>
        <v>0</v>
      </c>
    </row>
    <row r="88" spans="1:3" x14ac:dyDescent="0.25">
      <c r="A88" s="1">
        <v>384</v>
      </c>
      <c r="B88">
        <f>VLOOKUP($A88,excitation!$A$1:$AC$577,MATCH($B$1,excitation!$A$1:$AC$1,0),0)</f>
        <v>3.4299999999999997E-2</v>
      </c>
      <c r="C88">
        <f>VLOOKUP($A88,emission!$A$1:$AC$577,MATCH($B$1,emission!$A$1:$AC$1,0),0)</f>
        <v>0</v>
      </c>
    </row>
    <row r="89" spans="1:3" x14ac:dyDescent="0.25">
      <c r="A89" s="1">
        <v>385</v>
      </c>
      <c r="B89">
        <f>VLOOKUP($A89,excitation!$A$1:$AC$577,MATCH($B$1,excitation!$A$1:$AC$1,0),0)</f>
        <v>3.44E-2</v>
      </c>
      <c r="C89">
        <f>VLOOKUP($A89,emission!$A$1:$AC$577,MATCH($B$1,emission!$A$1:$AC$1,0),0)</f>
        <v>0</v>
      </c>
    </row>
    <row r="90" spans="1:3" x14ac:dyDescent="0.25">
      <c r="A90" s="1">
        <v>386</v>
      </c>
      <c r="B90">
        <f>VLOOKUP($A90,excitation!$A$1:$AC$577,MATCH($B$1,excitation!$A$1:$AC$1,0),0)</f>
        <v>3.3300000000000003E-2</v>
      </c>
      <c r="C90">
        <f>VLOOKUP($A90,emission!$A$1:$AC$577,MATCH($B$1,emission!$A$1:$AC$1,0),0)</f>
        <v>0</v>
      </c>
    </row>
    <row r="91" spans="1:3" x14ac:dyDescent="0.25">
      <c r="A91" s="1">
        <v>387</v>
      </c>
      <c r="B91">
        <f>VLOOKUP($A91,excitation!$A$1:$AC$577,MATCH($B$1,excitation!$A$1:$AC$1,0),0)</f>
        <v>3.3000000000000002E-2</v>
      </c>
      <c r="C91">
        <f>VLOOKUP($A91,emission!$A$1:$AC$577,MATCH($B$1,emission!$A$1:$AC$1,0),0)</f>
        <v>0</v>
      </c>
    </row>
    <row r="92" spans="1:3" x14ac:dyDescent="0.25">
      <c r="A92" s="1">
        <v>388</v>
      </c>
      <c r="B92">
        <f>VLOOKUP($A92,excitation!$A$1:$AC$577,MATCH($B$1,excitation!$A$1:$AC$1,0),0)</f>
        <v>3.27E-2</v>
      </c>
      <c r="C92">
        <f>VLOOKUP($A92,emission!$A$1:$AC$577,MATCH($B$1,emission!$A$1:$AC$1,0),0)</f>
        <v>0</v>
      </c>
    </row>
    <row r="93" spans="1:3" x14ac:dyDescent="0.25">
      <c r="A93" s="1">
        <v>389</v>
      </c>
      <c r="B93">
        <f>VLOOKUP($A93,excitation!$A$1:$AC$577,MATCH($B$1,excitation!$A$1:$AC$1,0),0)</f>
        <v>3.1199999999999999E-2</v>
      </c>
      <c r="C93">
        <f>VLOOKUP($A93,emission!$A$1:$AC$577,MATCH($B$1,emission!$A$1:$AC$1,0),0)</f>
        <v>0</v>
      </c>
    </row>
    <row r="94" spans="1:3" x14ac:dyDescent="0.25">
      <c r="A94" s="1">
        <v>390</v>
      </c>
      <c r="B94">
        <f>VLOOKUP($A94,excitation!$A$1:$AC$577,MATCH($B$1,excitation!$A$1:$AC$1,0),0)</f>
        <v>3.0800000000000001E-2</v>
      </c>
      <c r="C94">
        <f>VLOOKUP($A94,emission!$A$1:$AC$577,MATCH($B$1,emission!$A$1:$AC$1,0),0)</f>
        <v>0</v>
      </c>
    </row>
    <row r="95" spans="1:3" x14ac:dyDescent="0.25">
      <c r="A95" s="1">
        <v>391</v>
      </c>
      <c r="B95">
        <f>VLOOKUP($A95,excitation!$A$1:$AC$577,MATCH($B$1,excitation!$A$1:$AC$1,0),0)</f>
        <v>3.0499999999999999E-2</v>
      </c>
      <c r="C95">
        <f>VLOOKUP($A95,emission!$A$1:$AC$577,MATCH($B$1,emission!$A$1:$AC$1,0),0)</f>
        <v>0</v>
      </c>
    </row>
    <row r="96" spans="1:3" x14ac:dyDescent="0.25">
      <c r="A96" s="1">
        <v>392</v>
      </c>
      <c r="B96">
        <f>VLOOKUP($A96,excitation!$A$1:$AC$577,MATCH($B$1,excitation!$A$1:$AC$1,0),0)</f>
        <v>2.9399999999999999E-2</v>
      </c>
      <c r="C96">
        <f>VLOOKUP($A96,emission!$A$1:$AC$577,MATCH($B$1,emission!$A$1:$AC$1,0),0)</f>
        <v>0</v>
      </c>
    </row>
    <row r="97" spans="1:3" x14ac:dyDescent="0.25">
      <c r="A97" s="1">
        <v>393</v>
      </c>
      <c r="B97">
        <f>VLOOKUP($A97,excitation!$A$1:$AC$577,MATCH($B$1,excitation!$A$1:$AC$1,0),0)</f>
        <v>2.8899999999999999E-2</v>
      </c>
      <c r="C97">
        <f>VLOOKUP($A97,emission!$A$1:$AC$577,MATCH($B$1,emission!$A$1:$AC$1,0),0)</f>
        <v>0</v>
      </c>
    </row>
    <row r="98" spans="1:3" x14ac:dyDescent="0.25">
      <c r="A98" s="1">
        <v>394</v>
      </c>
      <c r="B98">
        <f>VLOOKUP($A98,excitation!$A$1:$AC$577,MATCH($B$1,excitation!$A$1:$AC$1,0),0)</f>
        <v>2.8299999999999999E-2</v>
      </c>
      <c r="C98">
        <f>VLOOKUP($A98,emission!$A$1:$AC$577,MATCH($B$1,emission!$A$1:$AC$1,0),0)</f>
        <v>0</v>
      </c>
    </row>
    <row r="99" spans="1:3" x14ac:dyDescent="0.25">
      <c r="A99" s="1">
        <v>395</v>
      </c>
      <c r="B99">
        <f>VLOOKUP($A99,excitation!$A$1:$AC$577,MATCH($B$1,excitation!$A$1:$AC$1,0),0)</f>
        <v>2.81E-2</v>
      </c>
      <c r="C99">
        <f>VLOOKUP($A99,emission!$A$1:$AC$577,MATCH($B$1,emission!$A$1:$AC$1,0),0)</f>
        <v>0</v>
      </c>
    </row>
    <row r="100" spans="1:3" x14ac:dyDescent="0.25">
      <c r="A100" s="1">
        <v>396</v>
      </c>
      <c r="B100">
        <f>VLOOKUP($A100,excitation!$A$1:$AC$577,MATCH($B$1,excitation!$A$1:$AC$1,0),0)</f>
        <v>2.7400000000000001E-2</v>
      </c>
      <c r="C100">
        <f>VLOOKUP($A100,emission!$A$1:$AC$577,MATCH($B$1,emission!$A$1:$AC$1,0),0)</f>
        <v>0</v>
      </c>
    </row>
    <row r="101" spans="1:3" x14ac:dyDescent="0.25">
      <c r="A101" s="1">
        <v>397</v>
      </c>
      <c r="B101">
        <f>VLOOKUP($A101,excitation!$A$1:$AC$577,MATCH($B$1,excitation!$A$1:$AC$1,0),0)</f>
        <v>2.7400000000000001E-2</v>
      </c>
      <c r="C101">
        <f>VLOOKUP($A101,emission!$A$1:$AC$577,MATCH($B$1,emission!$A$1:$AC$1,0),0)</f>
        <v>0</v>
      </c>
    </row>
    <row r="102" spans="1:3" x14ac:dyDescent="0.25">
      <c r="A102" s="1">
        <v>398</v>
      </c>
      <c r="B102">
        <f>VLOOKUP($A102,excitation!$A$1:$AC$577,MATCH($B$1,excitation!$A$1:$AC$1,0),0)</f>
        <v>2.6700000000000002E-2</v>
      </c>
      <c r="C102">
        <f>VLOOKUP($A102,emission!$A$1:$AC$577,MATCH($B$1,emission!$A$1:$AC$1,0),0)</f>
        <v>0</v>
      </c>
    </row>
    <row r="103" spans="1:3" x14ac:dyDescent="0.25">
      <c r="A103" s="1">
        <v>399</v>
      </c>
      <c r="B103">
        <f>VLOOKUP($A103,excitation!$A$1:$AC$577,MATCH($B$1,excitation!$A$1:$AC$1,0),0)</f>
        <v>2.6499999999999999E-2</v>
      </c>
      <c r="C103">
        <f>VLOOKUP($A103,emission!$A$1:$AC$577,MATCH($B$1,emission!$A$1:$AC$1,0),0)</f>
        <v>0</v>
      </c>
    </row>
    <row r="104" spans="1:3" x14ac:dyDescent="0.25">
      <c r="A104" s="1">
        <v>400</v>
      </c>
      <c r="B104">
        <f>VLOOKUP($A104,excitation!$A$1:$AC$577,MATCH($B$1,excitation!$A$1:$AC$1,0),0)</f>
        <v>2.5999999999999999E-2</v>
      </c>
      <c r="C104">
        <f>VLOOKUP($A104,emission!$A$1:$AC$577,MATCH($B$1,emission!$A$1:$AC$1,0),0)</f>
        <v>0</v>
      </c>
    </row>
    <row r="105" spans="1:3" x14ac:dyDescent="0.25">
      <c r="A105" s="1">
        <v>401</v>
      </c>
      <c r="B105">
        <f>VLOOKUP($A105,excitation!$A$1:$AC$577,MATCH($B$1,excitation!$A$1:$AC$1,0),0)</f>
        <v>2.58E-2</v>
      </c>
      <c r="C105">
        <f>VLOOKUP($A105,emission!$A$1:$AC$577,MATCH($B$1,emission!$A$1:$AC$1,0),0)</f>
        <v>0</v>
      </c>
    </row>
    <row r="106" spans="1:3" x14ac:dyDescent="0.25">
      <c r="A106" s="1">
        <v>402</v>
      </c>
      <c r="B106">
        <f>VLOOKUP($A106,excitation!$A$1:$AC$577,MATCH($B$1,excitation!$A$1:$AC$1,0),0)</f>
        <v>2.5700000000000001E-2</v>
      </c>
      <c r="C106">
        <f>VLOOKUP($A106,emission!$A$1:$AC$577,MATCH($B$1,emission!$A$1:$AC$1,0),0)</f>
        <v>0</v>
      </c>
    </row>
    <row r="107" spans="1:3" x14ac:dyDescent="0.25">
      <c r="A107" s="1">
        <v>403</v>
      </c>
      <c r="B107">
        <f>VLOOKUP($A107,excitation!$A$1:$AC$577,MATCH($B$1,excitation!$A$1:$AC$1,0),0)</f>
        <v>2.5700000000000001E-2</v>
      </c>
      <c r="C107">
        <f>VLOOKUP($A107,emission!$A$1:$AC$577,MATCH($B$1,emission!$A$1:$AC$1,0),0)</f>
        <v>0</v>
      </c>
    </row>
    <row r="108" spans="1:3" x14ac:dyDescent="0.25">
      <c r="A108" s="1">
        <v>404</v>
      </c>
      <c r="B108">
        <f>VLOOKUP($A108,excitation!$A$1:$AC$577,MATCH($B$1,excitation!$A$1:$AC$1,0),0)</f>
        <v>2.5399999999999999E-2</v>
      </c>
      <c r="C108">
        <f>VLOOKUP($A108,emission!$A$1:$AC$577,MATCH($B$1,emission!$A$1:$AC$1,0),0)</f>
        <v>0</v>
      </c>
    </row>
    <row r="109" spans="1:3" x14ac:dyDescent="0.25">
      <c r="A109" s="1">
        <v>405</v>
      </c>
      <c r="B109">
        <f>VLOOKUP($A109,excitation!$A$1:$AC$577,MATCH($B$1,excitation!$A$1:$AC$1,0),0)</f>
        <v>2.5399999999999999E-2</v>
      </c>
      <c r="C109">
        <f>VLOOKUP($A109,emission!$A$1:$AC$577,MATCH($B$1,emission!$A$1:$AC$1,0),0)</f>
        <v>0</v>
      </c>
    </row>
    <row r="110" spans="1:3" x14ac:dyDescent="0.25">
      <c r="A110" s="1">
        <v>406</v>
      </c>
      <c r="B110">
        <f>VLOOKUP($A110,excitation!$A$1:$AC$577,MATCH($B$1,excitation!$A$1:$AC$1,0),0)</f>
        <v>2.52E-2</v>
      </c>
      <c r="C110">
        <f>VLOOKUP($A110,emission!$A$1:$AC$577,MATCH($B$1,emission!$A$1:$AC$1,0),0)</f>
        <v>0</v>
      </c>
    </row>
    <row r="111" spans="1:3" x14ac:dyDescent="0.25">
      <c r="A111" s="1">
        <v>407</v>
      </c>
      <c r="B111">
        <f>VLOOKUP($A111,excitation!$A$1:$AC$577,MATCH($B$1,excitation!$A$1:$AC$1,0),0)</f>
        <v>2.5399999999999999E-2</v>
      </c>
      <c r="C111">
        <f>VLOOKUP($A111,emission!$A$1:$AC$577,MATCH($B$1,emission!$A$1:$AC$1,0),0)</f>
        <v>0</v>
      </c>
    </row>
    <row r="112" spans="1:3" x14ac:dyDescent="0.25">
      <c r="A112" s="1">
        <v>408</v>
      </c>
      <c r="B112">
        <f>VLOOKUP($A112,excitation!$A$1:$AC$577,MATCH($B$1,excitation!$A$1:$AC$1,0),0)</f>
        <v>2.5499999999999998E-2</v>
      </c>
      <c r="C112">
        <f>VLOOKUP($A112,emission!$A$1:$AC$577,MATCH($B$1,emission!$A$1:$AC$1,0),0)</f>
        <v>0</v>
      </c>
    </row>
    <row r="113" spans="1:3" x14ac:dyDescent="0.25">
      <c r="A113" s="1">
        <v>409</v>
      </c>
      <c r="B113">
        <f>VLOOKUP($A113,excitation!$A$1:$AC$577,MATCH($B$1,excitation!$A$1:$AC$1,0),0)</f>
        <v>2.5700000000000001E-2</v>
      </c>
      <c r="C113">
        <f>VLOOKUP($A113,emission!$A$1:$AC$577,MATCH($B$1,emission!$A$1:$AC$1,0),0)</f>
        <v>0</v>
      </c>
    </row>
    <row r="114" spans="1:3" x14ac:dyDescent="0.25">
      <c r="A114" s="1">
        <v>410</v>
      </c>
      <c r="B114">
        <f>VLOOKUP($A114,excitation!$A$1:$AC$577,MATCH($B$1,excitation!$A$1:$AC$1,0),0)</f>
        <v>2.64E-2</v>
      </c>
      <c r="C114">
        <f>VLOOKUP($A114,emission!$A$1:$AC$577,MATCH($B$1,emission!$A$1:$AC$1,0),0)</f>
        <v>0</v>
      </c>
    </row>
    <row r="115" spans="1:3" x14ac:dyDescent="0.25">
      <c r="A115" s="1">
        <v>411</v>
      </c>
      <c r="B115">
        <f>VLOOKUP($A115,excitation!$A$1:$AC$577,MATCH($B$1,excitation!$A$1:$AC$1,0),0)</f>
        <v>2.69E-2</v>
      </c>
      <c r="C115">
        <f>VLOOKUP($A115,emission!$A$1:$AC$577,MATCH($B$1,emission!$A$1:$AC$1,0),0)</f>
        <v>0</v>
      </c>
    </row>
    <row r="116" spans="1:3" x14ac:dyDescent="0.25">
      <c r="A116" s="1">
        <v>412</v>
      </c>
      <c r="B116">
        <f>VLOOKUP($A116,excitation!$A$1:$AC$577,MATCH($B$1,excitation!$A$1:$AC$1,0),0)</f>
        <v>2.7199999999999998E-2</v>
      </c>
      <c r="C116">
        <f>VLOOKUP($A116,emission!$A$1:$AC$577,MATCH($B$1,emission!$A$1:$AC$1,0),0)</f>
        <v>0</v>
      </c>
    </row>
    <row r="117" spans="1:3" x14ac:dyDescent="0.25">
      <c r="A117" s="1">
        <v>413</v>
      </c>
      <c r="B117">
        <f>VLOOKUP($A117,excitation!$A$1:$AC$577,MATCH($B$1,excitation!$A$1:$AC$1,0),0)</f>
        <v>2.7400000000000001E-2</v>
      </c>
      <c r="C117">
        <f>VLOOKUP($A117,emission!$A$1:$AC$577,MATCH($B$1,emission!$A$1:$AC$1,0),0)</f>
        <v>0</v>
      </c>
    </row>
    <row r="118" spans="1:3" x14ac:dyDescent="0.25">
      <c r="A118" s="1">
        <v>414</v>
      </c>
      <c r="B118">
        <f>VLOOKUP($A118,excitation!$A$1:$AC$577,MATCH($B$1,excitation!$A$1:$AC$1,0),0)</f>
        <v>2.7900000000000001E-2</v>
      </c>
      <c r="C118">
        <f>VLOOKUP($A118,emission!$A$1:$AC$577,MATCH($B$1,emission!$A$1:$AC$1,0),0)</f>
        <v>0</v>
      </c>
    </row>
    <row r="119" spans="1:3" x14ac:dyDescent="0.25">
      <c r="A119" s="1">
        <v>415</v>
      </c>
      <c r="B119">
        <f>VLOOKUP($A119,excitation!$A$1:$AC$577,MATCH($B$1,excitation!$A$1:$AC$1,0),0)</f>
        <v>2.8899999999999999E-2</v>
      </c>
      <c r="C119">
        <f>VLOOKUP($A119,emission!$A$1:$AC$577,MATCH($B$1,emission!$A$1:$AC$1,0),0)</f>
        <v>0</v>
      </c>
    </row>
    <row r="120" spans="1:3" x14ac:dyDescent="0.25">
      <c r="A120" s="1">
        <v>416</v>
      </c>
      <c r="B120">
        <f>VLOOKUP($A120,excitation!$A$1:$AC$577,MATCH($B$1,excitation!$A$1:$AC$1,0),0)</f>
        <v>2.9499999999999998E-2</v>
      </c>
      <c r="C120">
        <f>VLOOKUP($A120,emission!$A$1:$AC$577,MATCH($B$1,emission!$A$1:$AC$1,0),0)</f>
        <v>0</v>
      </c>
    </row>
    <row r="121" spans="1:3" x14ac:dyDescent="0.25">
      <c r="A121" s="1">
        <v>417</v>
      </c>
      <c r="B121">
        <f>VLOOKUP($A121,excitation!$A$1:$AC$577,MATCH($B$1,excitation!$A$1:$AC$1,0),0)</f>
        <v>3.04E-2</v>
      </c>
      <c r="C121">
        <f>VLOOKUP($A121,emission!$A$1:$AC$577,MATCH($B$1,emission!$A$1:$AC$1,0),0)</f>
        <v>0</v>
      </c>
    </row>
    <row r="122" spans="1:3" x14ac:dyDescent="0.25">
      <c r="A122" s="1">
        <v>418</v>
      </c>
      <c r="B122">
        <f>VLOOKUP($A122,excitation!$A$1:$AC$577,MATCH($B$1,excitation!$A$1:$AC$1,0),0)</f>
        <v>3.1300000000000001E-2</v>
      </c>
      <c r="C122">
        <f>VLOOKUP($A122,emission!$A$1:$AC$577,MATCH($B$1,emission!$A$1:$AC$1,0),0)</f>
        <v>0</v>
      </c>
    </row>
    <row r="123" spans="1:3" x14ac:dyDescent="0.25">
      <c r="A123" s="1">
        <v>419</v>
      </c>
      <c r="B123">
        <f>VLOOKUP($A123,excitation!$A$1:$AC$577,MATCH($B$1,excitation!$A$1:$AC$1,0),0)</f>
        <v>3.2000000000000001E-2</v>
      </c>
      <c r="C123">
        <f>VLOOKUP($A123,emission!$A$1:$AC$577,MATCH($B$1,emission!$A$1:$AC$1,0),0)</f>
        <v>0</v>
      </c>
    </row>
    <row r="124" spans="1:3" x14ac:dyDescent="0.25">
      <c r="A124" s="1">
        <v>420</v>
      </c>
      <c r="B124">
        <f>VLOOKUP($A124,excitation!$A$1:$AC$577,MATCH($B$1,excitation!$A$1:$AC$1,0),0)</f>
        <v>3.32E-2</v>
      </c>
      <c r="C124">
        <f>VLOOKUP($A124,emission!$A$1:$AC$577,MATCH($B$1,emission!$A$1:$AC$1,0),0)</f>
        <v>0</v>
      </c>
    </row>
    <row r="125" spans="1:3" x14ac:dyDescent="0.25">
      <c r="A125" s="1">
        <v>421</v>
      </c>
      <c r="B125">
        <f>VLOOKUP($A125,excitation!$A$1:$AC$577,MATCH($B$1,excitation!$A$1:$AC$1,0),0)</f>
        <v>3.39E-2</v>
      </c>
      <c r="C125">
        <f>VLOOKUP($A125,emission!$A$1:$AC$577,MATCH($B$1,emission!$A$1:$AC$1,0),0)</f>
        <v>0</v>
      </c>
    </row>
    <row r="126" spans="1:3" x14ac:dyDescent="0.25">
      <c r="A126" s="1">
        <v>422</v>
      </c>
      <c r="B126">
        <f>VLOOKUP($A126,excitation!$A$1:$AC$577,MATCH($B$1,excitation!$A$1:$AC$1,0),0)</f>
        <v>3.5900000000000001E-2</v>
      </c>
      <c r="C126">
        <f>VLOOKUP($A126,emission!$A$1:$AC$577,MATCH($B$1,emission!$A$1:$AC$1,0),0)</f>
        <v>0</v>
      </c>
    </row>
    <row r="127" spans="1:3" x14ac:dyDescent="0.25">
      <c r="A127" s="1">
        <v>423</v>
      </c>
      <c r="B127">
        <f>VLOOKUP($A127,excitation!$A$1:$AC$577,MATCH($B$1,excitation!$A$1:$AC$1,0),0)</f>
        <v>3.7499999999999999E-2</v>
      </c>
      <c r="C127">
        <f>VLOOKUP($A127,emission!$A$1:$AC$577,MATCH($B$1,emission!$A$1:$AC$1,0),0)</f>
        <v>0</v>
      </c>
    </row>
    <row r="128" spans="1:3" x14ac:dyDescent="0.25">
      <c r="A128" s="1">
        <v>424</v>
      </c>
      <c r="B128">
        <f>VLOOKUP($A128,excitation!$A$1:$AC$577,MATCH($B$1,excitation!$A$1:$AC$1,0),0)</f>
        <v>3.8800000000000001E-2</v>
      </c>
      <c r="C128">
        <f>VLOOKUP($A128,emission!$A$1:$AC$577,MATCH($B$1,emission!$A$1:$AC$1,0),0)</f>
        <v>0</v>
      </c>
    </row>
    <row r="129" spans="1:3" x14ac:dyDescent="0.25">
      <c r="A129" s="1">
        <v>425</v>
      </c>
      <c r="B129">
        <f>VLOOKUP($A129,excitation!$A$1:$AC$577,MATCH($B$1,excitation!$A$1:$AC$1,0),0)</f>
        <v>4.0500000000000001E-2</v>
      </c>
      <c r="C129">
        <f>VLOOKUP($A129,emission!$A$1:$AC$577,MATCH($B$1,emission!$A$1:$AC$1,0),0)</f>
        <v>0</v>
      </c>
    </row>
    <row r="130" spans="1:3" x14ac:dyDescent="0.25">
      <c r="A130" s="1">
        <v>426</v>
      </c>
      <c r="B130">
        <f>VLOOKUP($A130,excitation!$A$1:$AC$577,MATCH($B$1,excitation!$A$1:$AC$1,0),0)</f>
        <v>4.2099999999999999E-2</v>
      </c>
      <c r="C130">
        <f>VLOOKUP($A130,emission!$A$1:$AC$577,MATCH($B$1,emission!$A$1:$AC$1,0),0)</f>
        <v>0</v>
      </c>
    </row>
    <row r="131" spans="1:3" x14ac:dyDescent="0.25">
      <c r="A131" s="1">
        <v>427</v>
      </c>
      <c r="B131">
        <f>VLOOKUP($A131,excitation!$A$1:$AC$577,MATCH($B$1,excitation!$A$1:$AC$1,0),0)</f>
        <v>4.3700000000000003E-2</v>
      </c>
      <c r="C131">
        <f>VLOOKUP($A131,emission!$A$1:$AC$577,MATCH($B$1,emission!$A$1:$AC$1,0),0)</f>
        <v>0</v>
      </c>
    </row>
    <row r="132" spans="1:3" x14ac:dyDescent="0.25">
      <c r="A132" s="1">
        <v>428</v>
      </c>
      <c r="B132">
        <f>VLOOKUP($A132,excitation!$A$1:$AC$577,MATCH($B$1,excitation!$A$1:$AC$1,0),0)</f>
        <v>4.6199999999999998E-2</v>
      </c>
      <c r="C132">
        <f>VLOOKUP($A132,emission!$A$1:$AC$577,MATCH($B$1,emission!$A$1:$AC$1,0),0)</f>
        <v>0</v>
      </c>
    </row>
    <row r="133" spans="1:3" x14ac:dyDescent="0.25">
      <c r="A133" s="1">
        <v>429</v>
      </c>
      <c r="B133">
        <f>VLOOKUP($A133,excitation!$A$1:$AC$577,MATCH($B$1,excitation!$A$1:$AC$1,0),0)</f>
        <v>4.87E-2</v>
      </c>
      <c r="C133">
        <f>VLOOKUP($A133,emission!$A$1:$AC$577,MATCH($B$1,emission!$A$1:$AC$1,0),0)</f>
        <v>0</v>
      </c>
    </row>
    <row r="134" spans="1:3" x14ac:dyDescent="0.25">
      <c r="A134" s="1">
        <v>430</v>
      </c>
      <c r="B134">
        <f>VLOOKUP($A134,excitation!$A$1:$AC$577,MATCH($B$1,excitation!$A$1:$AC$1,0),0)</f>
        <v>5.0799999999999998E-2</v>
      </c>
      <c r="C134">
        <f>VLOOKUP($A134,emission!$A$1:$AC$577,MATCH($B$1,emission!$A$1:$AC$1,0),0)</f>
        <v>0</v>
      </c>
    </row>
    <row r="135" spans="1:3" x14ac:dyDescent="0.25">
      <c r="A135" s="1">
        <v>431</v>
      </c>
      <c r="B135">
        <f>VLOOKUP($A135,excitation!$A$1:$AC$577,MATCH($B$1,excitation!$A$1:$AC$1,0),0)</f>
        <v>5.3400000000000003E-2</v>
      </c>
      <c r="C135">
        <f>VLOOKUP($A135,emission!$A$1:$AC$577,MATCH($B$1,emission!$A$1:$AC$1,0),0)</f>
        <v>0</v>
      </c>
    </row>
    <row r="136" spans="1:3" x14ac:dyDescent="0.25">
      <c r="A136" s="1">
        <v>432</v>
      </c>
      <c r="B136">
        <f>VLOOKUP($A136,excitation!$A$1:$AC$577,MATCH($B$1,excitation!$A$1:$AC$1,0),0)</f>
        <v>5.6099999999999997E-2</v>
      </c>
      <c r="C136">
        <f>VLOOKUP($A136,emission!$A$1:$AC$577,MATCH($B$1,emission!$A$1:$AC$1,0),0)</f>
        <v>0</v>
      </c>
    </row>
    <row r="137" spans="1:3" x14ac:dyDescent="0.25">
      <c r="A137" s="1">
        <v>433</v>
      </c>
      <c r="B137">
        <f>VLOOKUP($A137,excitation!$A$1:$AC$577,MATCH($B$1,excitation!$A$1:$AC$1,0),0)</f>
        <v>5.8999999999999997E-2</v>
      </c>
      <c r="C137">
        <f>VLOOKUP($A137,emission!$A$1:$AC$577,MATCH($B$1,emission!$A$1:$AC$1,0),0)</f>
        <v>0</v>
      </c>
    </row>
    <row r="138" spans="1:3" x14ac:dyDescent="0.25">
      <c r="A138" s="1">
        <v>434</v>
      </c>
      <c r="B138">
        <f>VLOOKUP($A138,excitation!$A$1:$AC$577,MATCH($B$1,excitation!$A$1:$AC$1,0),0)</f>
        <v>6.1899999999999997E-2</v>
      </c>
      <c r="C138">
        <f>VLOOKUP($A138,emission!$A$1:$AC$577,MATCH($B$1,emission!$A$1:$AC$1,0),0)</f>
        <v>0</v>
      </c>
    </row>
    <row r="139" spans="1:3" x14ac:dyDescent="0.25">
      <c r="A139" s="1">
        <v>435</v>
      </c>
      <c r="B139">
        <f>VLOOKUP($A139,excitation!$A$1:$AC$577,MATCH($B$1,excitation!$A$1:$AC$1,0),0)</f>
        <v>6.5100000000000005E-2</v>
      </c>
      <c r="C139">
        <f>VLOOKUP($A139,emission!$A$1:$AC$577,MATCH($B$1,emission!$A$1:$AC$1,0),0)</f>
        <v>0</v>
      </c>
    </row>
    <row r="140" spans="1:3" x14ac:dyDescent="0.25">
      <c r="A140" s="1">
        <v>436</v>
      </c>
      <c r="B140">
        <f>VLOOKUP($A140,excitation!$A$1:$AC$577,MATCH($B$1,excitation!$A$1:$AC$1,0),0)</f>
        <v>6.8099999999999994E-2</v>
      </c>
      <c r="C140">
        <f>VLOOKUP($A140,emission!$A$1:$AC$577,MATCH($B$1,emission!$A$1:$AC$1,0),0)</f>
        <v>0</v>
      </c>
    </row>
    <row r="141" spans="1:3" x14ac:dyDescent="0.25">
      <c r="A141" s="1">
        <v>437</v>
      </c>
      <c r="B141">
        <f>VLOOKUP($A141,excitation!$A$1:$AC$577,MATCH($B$1,excitation!$A$1:$AC$1,0),0)</f>
        <v>7.1400000000000005E-2</v>
      </c>
      <c r="C141">
        <f>VLOOKUP($A141,emission!$A$1:$AC$577,MATCH($B$1,emission!$A$1:$AC$1,0),0)</f>
        <v>0</v>
      </c>
    </row>
    <row r="142" spans="1:3" x14ac:dyDescent="0.25">
      <c r="A142" s="1">
        <v>438</v>
      </c>
      <c r="B142">
        <f>VLOOKUP($A142,excitation!$A$1:$AC$577,MATCH($B$1,excitation!$A$1:$AC$1,0),0)</f>
        <v>7.4700000000000003E-2</v>
      </c>
      <c r="C142">
        <f>VLOOKUP($A142,emission!$A$1:$AC$577,MATCH($B$1,emission!$A$1:$AC$1,0),0)</f>
        <v>0</v>
      </c>
    </row>
    <row r="143" spans="1:3" x14ac:dyDescent="0.25">
      <c r="A143" s="1">
        <v>439</v>
      </c>
      <c r="B143">
        <f>VLOOKUP($A143,excitation!$A$1:$AC$577,MATCH($B$1,excitation!$A$1:$AC$1,0),0)</f>
        <v>7.8200000000000006E-2</v>
      </c>
      <c r="C143">
        <f>VLOOKUP($A143,emission!$A$1:$AC$577,MATCH($B$1,emission!$A$1:$AC$1,0),0)</f>
        <v>0</v>
      </c>
    </row>
    <row r="144" spans="1:3" x14ac:dyDescent="0.25">
      <c r="A144" s="1">
        <v>440</v>
      </c>
      <c r="B144">
        <f>VLOOKUP($A144,excitation!$A$1:$AC$577,MATCH($B$1,excitation!$A$1:$AC$1,0),0)</f>
        <v>8.2699999999999996E-2</v>
      </c>
      <c r="C144">
        <f>VLOOKUP($A144,emission!$A$1:$AC$577,MATCH($B$1,emission!$A$1:$AC$1,0),0)</f>
        <v>0</v>
      </c>
    </row>
    <row r="145" spans="1:3" x14ac:dyDescent="0.25">
      <c r="A145" s="1">
        <v>441</v>
      </c>
      <c r="B145">
        <f>VLOOKUP($A145,excitation!$A$1:$AC$577,MATCH($B$1,excitation!$A$1:$AC$1,0),0)</f>
        <v>8.6900000000000005E-2</v>
      </c>
      <c r="C145">
        <f>VLOOKUP($A145,emission!$A$1:$AC$577,MATCH($B$1,emission!$A$1:$AC$1,0),0)</f>
        <v>0</v>
      </c>
    </row>
    <row r="146" spans="1:3" x14ac:dyDescent="0.25">
      <c r="A146" s="1">
        <v>442</v>
      </c>
      <c r="B146">
        <f>VLOOKUP($A146,excitation!$A$1:$AC$577,MATCH($B$1,excitation!$A$1:$AC$1,0),0)</f>
        <v>9.0700000000000003E-2</v>
      </c>
      <c r="C146">
        <f>VLOOKUP($A146,emission!$A$1:$AC$577,MATCH($B$1,emission!$A$1:$AC$1,0),0)</f>
        <v>0</v>
      </c>
    </row>
    <row r="147" spans="1:3" x14ac:dyDescent="0.25">
      <c r="A147" s="1">
        <v>443</v>
      </c>
      <c r="B147">
        <f>VLOOKUP($A147,excitation!$A$1:$AC$577,MATCH($B$1,excitation!$A$1:$AC$1,0),0)</f>
        <v>9.5600000000000004E-2</v>
      </c>
      <c r="C147">
        <f>VLOOKUP($A147,emission!$A$1:$AC$577,MATCH($B$1,emission!$A$1:$AC$1,0),0)</f>
        <v>0</v>
      </c>
    </row>
    <row r="148" spans="1:3" x14ac:dyDescent="0.25">
      <c r="A148" s="1">
        <v>444</v>
      </c>
      <c r="B148">
        <f>VLOOKUP($A148,excitation!$A$1:$AC$577,MATCH($B$1,excitation!$A$1:$AC$1,0),0)</f>
        <v>0.10059999999999999</v>
      </c>
      <c r="C148">
        <f>VLOOKUP($A148,emission!$A$1:$AC$577,MATCH($B$1,emission!$A$1:$AC$1,0),0)</f>
        <v>0</v>
      </c>
    </row>
    <row r="149" spans="1:3" x14ac:dyDescent="0.25">
      <c r="A149" s="1">
        <v>445</v>
      </c>
      <c r="B149">
        <f>VLOOKUP($A149,excitation!$A$1:$AC$577,MATCH($B$1,excitation!$A$1:$AC$1,0),0)</f>
        <v>0.1052</v>
      </c>
      <c r="C149">
        <f>VLOOKUP($A149,emission!$A$1:$AC$577,MATCH($B$1,emission!$A$1:$AC$1,0),0)</f>
        <v>0</v>
      </c>
    </row>
    <row r="150" spans="1:3" x14ac:dyDescent="0.25">
      <c r="A150" s="1">
        <v>446</v>
      </c>
      <c r="B150">
        <f>VLOOKUP($A150,excitation!$A$1:$AC$577,MATCH($B$1,excitation!$A$1:$AC$1,0),0)</f>
        <v>0.11119999999999999</v>
      </c>
      <c r="C150">
        <f>VLOOKUP($A150,emission!$A$1:$AC$577,MATCH($B$1,emission!$A$1:$AC$1,0),0)</f>
        <v>0</v>
      </c>
    </row>
    <row r="151" spans="1:3" x14ac:dyDescent="0.25">
      <c r="A151" s="1">
        <v>447</v>
      </c>
      <c r="B151">
        <f>VLOOKUP($A151,excitation!$A$1:$AC$577,MATCH($B$1,excitation!$A$1:$AC$1,0),0)</f>
        <v>0.1174</v>
      </c>
      <c r="C151">
        <f>VLOOKUP($A151,emission!$A$1:$AC$577,MATCH($B$1,emission!$A$1:$AC$1,0),0)</f>
        <v>0</v>
      </c>
    </row>
    <row r="152" spans="1:3" x14ac:dyDescent="0.25">
      <c r="A152" s="1">
        <v>448</v>
      </c>
      <c r="B152">
        <f>VLOOKUP($A152,excitation!$A$1:$AC$577,MATCH($B$1,excitation!$A$1:$AC$1,0),0)</f>
        <v>0.1235</v>
      </c>
      <c r="C152">
        <f>VLOOKUP($A152,emission!$A$1:$AC$577,MATCH($B$1,emission!$A$1:$AC$1,0),0)</f>
        <v>0</v>
      </c>
    </row>
    <row r="153" spans="1:3" x14ac:dyDescent="0.25">
      <c r="A153" s="1">
        <v>449</v>
      </c>
      <c r="B153">
        <f>VLOOKUP($A153,excitation!$A$1:$AC$577,MATCH($B$1,excitation!$A$1:$AC$1,0),0)</f>
        <v>0.1305</v>
      </c>
      <c r="C153">
        <f>VLOOKUP($A153,emission!$A$1:$AC$577,MATCH($B$1,emission!$A$1:$AC$1,0),0)</f>
        <v>0</v>
      </c>
    </row>
    <row r="154" spans="1:3" x14ac:dyDescent="0.25">
      <c r="A154" s="1">
        <v>450</v>
      </c>
      <c r="B154">
        <f>VLOOKUP($A154,excitation!$A$1:$AC$577,MATCH($B$1,excitation!$A$1:$AC$1,0),0)</f>
        <v>0.13830000000000001</v>
      </c>
      <c r="C154">
        <f>VLOOKUP($A154,emission!$A$1:$AC$577,MATCH($B$1,emission!$A$1:$AC$1,0),0)</f>
        <v>0</v>
      </c>
    </row>
    <row r="155" spans="1:3" x14ac:dyDescent="0.25">
      <c r="A155" s="1">
        <v>451</v>
      </c>
      <c r="B155">
        <f>VLOOKUP($A155,excitation!$A$1:$AC$577,MATCH($B$1,excitation!$A$1:$AC$1,0),0)</f>
        <v>0.1459</v>
      </c>
      <c r="C155">
        <f>VLOOKUP($A155,emission!$A$1:$AC$577,MATCH($B$1,emission!$A$1:$AC$1,0),0)</f>
        <v>0</v>
      </c>
    </row>
    <row r="156" spans="1:3" x14ac:dyDescent="0.25">
      <c r="A156" s="1">
        <v>452</v>
      </c>
      <c r="B156">
        <f>VLOOKUP($A156,excitation!$A$1:$AC$577,MATCH($B$1,excitation!$A$1:$AC$1,0),0)</f>
        <v>0.156</v>
      </c>
      <c r="C156">
        <f>VLOOKUP($A156,emission!$A$1:$AC$577,MATCH($B$1,emission!$A$1:$AC$1,0),0)</f>
        <v>0</v>
      </c>
    </row>
    <row r="157" spans="1:3" x14ac:dyDescent="0.25">
      <c r="A157" s="1">
        <v>453</v>
      </c>
      <c r="B157">
        <f>VLOOKUP($A157,excitation!$A$1:$AC$577,MATCH($B$1,excitation!$A$1:$AC$1,0),0)</f>
        <v>0.1643</v>
      </c>
      <c r="C157">
        <f>VLOOKUP($A157,emission!$A$1:$AC$577,MATCH($B$1,emission!$A$1:$AC$1,0),0)</f>
        <v>0</v>
      </c>
    </row>
    <row r="158" spans="1:3" x14ac:dyDescent="0.25">
      <c r="A158" s="1">
        <v>454</v>
      </c>
      <c r="B158">
        <f>VLOOKUP($A158,excitation!$A$1:$AC$577,MATCH($B$1,excitation!$A$1:$AC$1,0),0)</f>
        <v>0.17460000000000001</v>
      </c>
      <c r="C158">
        <f>VLOOKUP($A158,emission!$A$1:$AC$577,MATCH($B$1,emission!$A$1:$AC$1,0),0)</f>
        <v>0</v>
      </c>
    </row>
    <row r="159" spans="1:3" x14ac:dyDescent="0.25">
      <c r="A159" s="1">
        <v>455</v>
      </c>
      <c r="B159">
        <f>VLOOKUP($A159,excitation!$A$1:$AC$577,MATCH($B$1,excitation!$A$1:$AC$1,0),0)</f>
        <v>0.1847</v>
      </c>
      <c r="C159">
        <f>VLOOKUP($A159,emission!$A$1:$AC$577,MATCH($B$1,emission!$A$1:$AC$1,0),0)</f>
        <v>0</v>
      </c>
    </row>
    <row r="160" spans="1:3" x14ac:dyDescent="0.25">
      <c r="A160" s="1">
        <v>456</v>
      </c>
      <c r="B160">
        <f>VLOOKUP($A160,excitation!$A$1:$AC$577,MATCH($B$1,excitation!$A$1:$AC$1,0),0)</f>
        <v>0.19600000000000001</v>
      </c>
      <c r="C160">
        <f>VLOOKUP($A160,emission!$A$1:$AC$577,MATCH($B$1,emission!$A$1:$AC$1,0),0)</f>
        <v>0</v>
      </c>
    </row>
    <row r="161" spans="1:3" x14ac:dyDescent="0.25">
      <c r="A161" s="1">
        <v>457</v>
      </c>
      <c r="B161">
        <f>VLOOKUP($A161,excitation!$A$1:$AC$577,MATCH($B$1,excitation!$A$1:$AC$1,0),0)</f>
        <v>0.20680000000000001</v>
      </c>
      <c r="C161">
        <f>VLOOKUP($A161,emission!$A$1:$AC$577,MATCH($B$1,emission!$A$1:$AC$1,0),0)</f>
        <v>0</v>
      </c>
    </row>
    <row r="162" spans="1:3" x14ac:dyDescent="0.25">
      <c r="A162" s="1">
        <v>458</v>
      </c>
      <c r="B162">
        <f>VLOOKUP($A162,excitation!$A$1:$AC$577,MATCH($B$1,excitation!$A$1:$AC$1,0),0)</f>
        <v>0.21940000000000001</v>
      </c>
      <c r="C162">
        <f>VLOOKUP($A162,emission!$A$1:$AC$577,MATCH($B$1,emission!$A$1:$AC$1,0),0)</f>
        <v>0</v>
      </c>
    </row>
    <row r="163" spans="1:3" x14ac:dyDescent="0.25">
      <c r="A163" s="1">
        <v>459</v>
      </c>
      <c r="B163">
        <f>VLOOKUP($A163,excitation!$A$1:$AC$577,MATCH($B$1,excitation!$A$1:$AC$1,0),0)</f>
        <v>0.23089999999999999</v>
      </c>
      <c r="C163">
        <f>VLOOKUP($A163,emission!$A$1:$AC$577,MATCH($B$1,emission!$A$1:$AC$1,0),0)</f>
        <v>0</v>
      </c>
    </row>
    <row r="164" spans="1:3" x14ac:dyDescent="0.25">
      <c r="A164" s="1">
        <v>460</v>
      </c>
      <c r="B164">
        <f>VLOOKUP($A164,excitation!$A$1:$AC$577,MATCH($B$1,excitation!$A$1:$AC$1,0),0)</f>
        <v>0.24390000000000001</v>
      </c>
      <c r="C164">
        <f>VLOOKUP($A164,emission!$A$1:$AC$577,MATCH($B$1,emission!$A$1:$AC$1,0),0)</f>
        <v>0</v>
      </c>
    </row>
    <row r="165" spans="1:3" x14ac:dyDescent="0.25">
      <c r="A165" s="1">
        <v>461</v>
      </c>
      <c r="B165">
        <f>VLOOKUP($A165,excitation!$A$1:$AC$577,MATCH($B$1,excitation!$A$1:$AC$1,0),0)</f>
        <v>0.25669999999999998</v>
      </c>
      <c r="C165">
        <f>VLOOKUP($A165,emission!$A$1:$AC$577,MATCH($B$1,emission!$A$1:$AC$1,0),0)</f>
        <v>0</v>
      </c>
    </row>
    <row r="166" spans="1:3" x14ac:dyDescent="0.25">
      <c r="A166" s="1">
        <v>462</v>
      </c>
      <c r="B166">
        <f>VLOOKUP($A166,excitation!$A$1:$AC$577,MATCH($B$1,excitation!$A$1:$AC$1,0),0)</f>
        <v>0.26979999999999998</v>
      </c>
      <c r="C166">
        <f>VLOOKUP($A166,emission!$A$1:$AC$577,MATCH($B$1,emission!$A$1:$AC$1,0),0)</f>
        <v>0</v>
      </c>
    </row>
    <row r="167" spans="1:3" x14ac:dyDescent="0.25">
      <c r="A167" s="1">
        <v>463</v>
      </c>
      <c r="B167">
        <f>VLOOKUP($A167,excitation!$A$1:$AC$577,MATCH($B$1,excitation!$A$1:$AC$1,0),0)</f>
        <v>0.28289999999999998</v>
      </c>
      <c r="C167">
        <f>VLOOKUP($A167,emission!$A$1:$AC$577,MATCH($B$1,emission!$A$1:$AC$1,0),0)</f>
        <v>0</v>
      </c>
    </row>
    <row r="168" spans="1:3" x14ac:dyDescent="0.25">
      <c r="A168" s="1">
        <v>464</v>
      </c>
      <c r="B168">
        <f>VLOOKUP($A168,excitation!$A$1:$AC$577,MATCH($B$1,excitation!$A$1:$AC$1,0),0)</f>
        <v>0.29609999999999997</v>
      </c>
      <c r="C168">
        <f>VLOOKUP($A168,emission!$A$1:$AC$577,MATCH($B$1,emission!$A$1:$AC$1,0),0)</f>
        <v>0</v>
      </c>
    </row>
    <row r="169" spans="1:3" x14ac:dyDescent="0.25">
      <c r="A169" s="1">
        <v>465</v>
      </c>
      <c r="B169">
        <f>VLOOKUP($A169,excitation!$A$1:$AC$577,MATCH($B$1,excitation!$A$1:$AC$1,0),0)</f>
        <v>0.30890000000000001</v>
      </c>
      <c r="C169">
        <f>VLOOKUP($A169,emission!$A$1:$AC$577,MATCH($B$1,emission!$A$1:$AC$1,0),0)</f>
        <v>0</v>
      </c>
    </row>
    <row r="170" spans="1:3" x14ac:dyDescent="0.25">
      <c r="A170" s="1">
        <v>466</v>
      </c>
      <c r="B170">
        <f>VLOOKUP($A170,excitation!$A$1:$AC$577,MATCH($B$1,excitation!$A$1:$AC$1,0),0)</f>
        <v>0.32150000000000001</v>
      </c>
      <c r="C170">
        <f>VLOOKUP($A170,emission!$A$1:$AC$577,MATCH($B$1,emission!$A$1:$AC$1,0),0)</f>
        <v>0</v>
      </c>
    </row>
    <row r="171" spans="1:3" x14ac:dyDescent="0.25">
      <c r="A171" s="1">
        <v>467</v>
      </c>
      <c r="B171">
        <f>VLOOKUP($A171,excitation!$A$1:$AC$577,MATCH($B$1,excitation!$A$1:$AC$1,0),0)</f>
        <v>0.33410000000000001</v>
      </c>
      <c r="C171">
        <f>VLOOKUP($A171,emission!$A$1:$AC$577,MATCH($B$1,emission!$A$1:$AC$1,0),0)</f>
        <v>0</v>
      </c>
    </row>
    <row r="172" spans="1:3" x14ac:dyDescent="0.25">
      <c r="A172" s="1">
        <v>468</v>
      </c>
      <c r="B172">
        <f>VLOOKUP($A172,excitation!$A$1:$AC$577,MATCH($B$1,excitation!$A$1:$AC$1,0),0)</f>
        <v>0.34670000000000001</v>
      </c>
      <c r="C172">
        <f>VLOOKUP($A172,emission!$A$1:$AC$577,MATCH($B$1,emission!$A$1:$AC$1,0),0)</f>
        <v>0</v>
      </c>
    </row>
    <row r="173" spans="1:3" x14ac:dyDescent="0.25">
      <c r="A173" s="1">
        <v>469</v>
      </c>
      <c r="B173">
        <f>VLOOKUP($A173,excitation!$A$1:$AC$577,MATCH($B$1,excitation!$A$1:$AC$1,0),0)</f>
        <v>0.35920000000000002</v>
      </c>
      <c r="C173">
        <f>VLOOKUP($A173,emission!$A$1:$AC$577,MATCH($B$1,emission!$A$1:$AC$1,0),0)</f>
        <v>0</v>
      </c>
    </row>
    <row r="174" spans="1:3" x14ac:dyDescent="0.25">
      <c r="A174" s="1">
        <v>470</v>
      </c>
      <c r="B174">
        <f>VLOOKUP($A174,excitation!$A$1:$AC$577,MATCH($B$1,excitation!$A$1:$AC$1,0),0)</f>
        <v>0.37219999999999998</v>
      </c>
      <c r="C174">
        <f>VLOOKUP($A174,emission!$A$1:$AC$577,MATCH($B$1,emission!$A$1:$AC$1,0),0)</f>
        <v>0</v>
      </c>
    </row>
    <row r="175" spans="1:3" x14ac:dyDescent="0.25">
      <c r="A175" s="1">
        <v>471</v>
      </c>
      <c r="B175">
        <f>VLOOKUP($A175,excitation!$A$1:$AC$577,MATCH($B$1,excitation!$A$1:$AC$1,0),0)</f>
        <v>0.38500000000000001</v>
      </c>
      <c r="C175">
        <f>VLOOKUP($A175,emission!$A$1:$AC$577,MATCH($B$1,emission!$A$1:$AC$1,0),0)</f>
        <v>0</v>
      </c>
    </row>
    <row r="176" spans="1:3" x14ac:dyDescent="0.25">
      <c r="A176" s="1">
        <v>472</v>
      </c>
      <c r="B176">
        <f>VLOOKUP($A176,excitation!$A$1:$AC$577,MATCH($B$1,excitation!$A$1:$AC$1,0),0)</f>
        <v>0.3972</v>
      </c>
      <c r="C176">
        <f>VLOOKUP($A176,emission!$A$1:$AC$577,MATCH($B$1,emission!$A$1:$AC$1,0),0)</f>
        <v>0</v>
      </c>
    </row>
    <row r="177" spans="1:3" x14ac:dyDescent="0.25">
      <c r="A177" s="1">
        <v>473</v>
      </c>
      <c r="B177">
        <f>VLOOKUP($A177,excitation!$A$1:$AC$577,MATCH($B$1,excitation!$A$1:$AC$1,0),0)</f>
        <v>0.41070000000000001</v>
      </c>
      <c r="C177">
        <f>VLOOKUP($A177,emission!$A$1:$AC$577,MATCH($B$1,emission!$A$1:$AC$1,0),0)</f>
        <v>0</v>
      </c>
    </row>
    <row r="178" spans="1:3" x14ac:dyDescent="0.25">
      <c r="A178" s="1">
        <v>474</v>
      </c>
      <c r="B178">
        <f>VLOOKUP($A178,excitation!$A$1:$AC$577,MATCH($B$1,excitation!$A$1:$AC$1,0),0)</f>
        <v>0.4249</v>
      </c>
      <c r="C178">
        <f>VLOOKUP($A178,emission!$A$1:$AC$577,MATCH($B$1,emission!$A$1:$AC$1,0),0)</f>
        <v>0</v>
      </c>
    </row>
    <row r="179" spans="1:3" x14ac:dyDescent="0.25">
      <c r="A179" s="1">
        <v>475</v>
      </c>
      <c r="B179">
        <f>VLOOKUP($A179,excitation!$A$1:$AC$577,MATCH($B$1,excitation!$A$1:$AC$1,0),0)</f>
        <v>0.43890000000000001</v>
      </c>
      <c r="C179">
        <f>VLOOKUP($A179,emission!$A$1:$AC$577,MATCH($B$1,emission!$A$1:$AC$1,0),0)</f>
        <v>9.7999999999999997E-3</v>
      </c>
    </row>
    <row r="180" spans="1:3" x14ac:dyDescent="0.25">
      <c r="A180" s="1">
        <v>476</v>
      </c>
      <c r="B180">
        <f>VLOOKUP($A180,excitation!$A$1:$AC$577,MATCH($B$1,excitation!$A$1:$AC$1,0),0)</f>
        <v>0.45450000000000002</v>
      </c>
      <c r="C180">
        <f>VLOOKUP($A180,emission!$A$1:$AC$577,MATCH($B$1,emission!$A$1:$AC$1,0),0)</f>
        <v>7.0000000000000001E-3</v>
      </c>
    </row>
    <row r="181" spans="1:3" x14ac:dyDescent="0.25">
      <c r="A181" s="1">
        <v>477</v>
      </c>
      <c r="B181">
        <f>VLOOKUP($A181,excitation!$A$1:$AC$577,MATCH($B$1,excitation!$A$1:$AC$1,0),0)</f>
        <v>0.47089999999999999</v>
      </c>
      <c r="C181">
        <f>VLOOKUP($A181,emission!$A$1:$AC$577,MATCH($B$1,emission!$A$1:$AC$1,0),0)</f>
        <v>4.8999999999999998E-3</v>
      </c>
    </row>
    <row r="182" spans="1:3" x14ac:dyDescent="0.25">
      <c r="A182" s="1">
        <v>478</v>
      </c>
      <c r="B182">
        <f>VLOOKUP($A182,excitation!$A$1:$AC$577,MATCH($B$1,excitation!$A$1:$AC$1,0),0)</f>
        <v>0.48930000000000001</v>
      </c>
      <c r="C182">
        <f>VLOOKUP($A182,emission!$A$1:$AC$577,MATCH($B$1,emission!$A$1:$AC$1,0),0)</f>
        <v>4.7999999999999996E-3</v>
      </c>
    </row>
    <row r="183" spans="1:3" x14ac:dyDescent="0.25">
      <c r="A183" s="1">
        <v>479</v>
      </c>
      <c r="B183">
        <f>VLOOKUP($A183,excitation!$A$1:$AC$577,MATCH($B$1,excitation!$A$1:$AC$1,0),0)</f>
        <v>0.50819999999999999</v>
      </c>
      <c r="C183">
        <f>VLOOKUP($A183,emission!$A$1:$AC$577,MATCH($B$1,emission!$A$1:$AC$1,0),0)</f>
        <v>5.7000000000000002E-3</v>
      </c>
    </row>
    <row r="184" spans="1:3" x14ac:dyDescent="0.25">
      <c r="A184" s="1">
        <v>480</v>
      </c>
      <c r="B184">
        <f>VLOOKUP($A184,excitation!$A$1:$AC$577,MATCH($B$1,excitation!$A$1:$AC$1,0),0)</f>
        <v>0.52969999999999995</v>
      </c>
      <c r="C184">
        <f>VLOOKUP($A184,emission!$A$1:$AC$577,MATCH($B$1,emission!$A$1:$AC$1,0),0)</f>
        <v>7.1000000000000004E-3</v>
      </c>
    </row>
    <row r="185" spans="1:3" x14ac:dyDescent="0.25">
      <c r="A185" s="1">
        <v>481</v>
      </c>
      <c r="B185">
        <f>VLOOKUP($A185,excitation!$A$1:$AC$577,MATCH($B$1,excitation!$A$1:$AC$1,0),0)</f>
        <v>0.55210000000000004</v>
      </c>
      <c r="C185">
        <f>VLOOKUP($A185,emission!$A$1:$AC$577,MATCH($B$1,emission!$A$1:$AC$1,0),0)</f>
        <v>8.6E-3</v>
      </c>
    </row>
    <row r="186" spans="1:3" x14ac:dyDescent="0.25">
      <c r="A186" s="1">
        <v>482</v>
      </c>
      <c r="B186">
        <f>VLOOKUP($A186,excitation!$A$1:$AC$577,MATCH($B$1,excitation!$A$1:$AC$1,0),0)</f>
        <v>0.57679999999999998</v>
      </c>
      <c r="C186">
        <f>VLOOKUP($A186,emission!$A$1:$AC$577,MATCH($B$1,emission!$A$1:$AC$1,0),0)</f>
        <v>1.0699999999999999E-2</v>
      </c>
    </row>
    <row r="187" spans="1:3" x14ac:dyDescent="0.25">
      <c r="A187" s="1">
        <v>483</v>
      </c>
      <c r="B187">
        <f>VLOOKUP($A187,excitation!$A$1:$AC$577,MATCH($B$1,excitation!$A$1:$AC$1,0),0)</f>
        <v>0.60250000000000004</v>
      </c>
      <c r="C187">
        <f>VLOOKUP($A187,emission!$A$1:$AC$577,MATCH($B$1,emission!$A$1:$AC$1,0),0)</f>
        <v>1.35E-2</v>
      </c>
    </row>
    <row r="188" spans="1:3" x14ac:dyDescent="0.25">
      <c r="A188" s="1">
        <v>484</v>
      </c>
      <c r="B188">
        <f>VLOOKUP($A188,excitation!$A$1:$AC$577,MATCH($B$1,excitation!$A$1:$AC$1,0),0)</f>
        <v>0.62970000000000004</v>
      </c>
      <c r="C188">
        <f>VLOOKUP($A188,emission!$A$1:$AC$577,MATCH($B$1,emission!$A$1:$AC$1,0),0)</f>
        <v>1.67E-2</v>
      </c>
    </row>
    <row r="189" spans="1:3" x14ac:dyDescent="0.25">
      <c r="A189" s="1">
        <v>485</v>
      </c>
      <c r="B189">
        <f>VLOOKUP($A189,excitation!$A$1:$AC$577,MATCH($B$1,excitation!$A$1:$AC$1,0),0)</f>
        <v>0.65890000000000004</v>
      </c>
      <c r="C189">
        <f>VLOOKUP($A189,emission!$A$1:$AC$577,MATCH($B$1,emission!$A$1:$AC$1,0),0)</f>
        <v>2.1000000000000001E-2</v>
      </c>
    </row>
    <row r="190" spans="1:3" x14ac:dyDescent="0.25">
      <c r="A190" s="1">
        <v>486</v>
      </c>
      <c r="B190">
        <f>VLOOKUP($A190,excitation!$A$1:$AC$577,MATCH($B$1,excitation!$A$1:$AC$1,0),0)</f>
        <v>0.68920000000000003</v>
      </c>
      <c r="C190">
        <f>VLOOKUP($A190,emission!$A$1:$AC$577,MATCH($B$1,emission!$A$1:$AC$1,0),0)</f>
        <v>2.58E-2</v>
      </c>
    </row>
    <row r="191" spans="1:3" x14ac:dyDescent="0.25">
      <c r="A191" s="1">
        <v>487</v>
      </c>
      <c r="B191">
        <f>VLOOKUP($A191,excitation!$A$1:$AC$577,MATCH($B$1,excitation!$A$1:$AC$1,0),0)</f>
        <v>0.71989999999999998</v>
      </c>
      <c r="C191">
        <f>VLOOKUP($A191,emission!$A$1:$AC$577,MATCH($B$1,emission!$A$1:$AC$1,0),0)</f>
        <v>3.2199999999999999E-2</v>
      </c>
    </row>
    <row r="192" spans="1:3" x14ac:dyDescent="0.25">
      <c r="A192" s="1">
        <v>488</v>
      </c>
      <c r="B192">
        <f>VLOOKUP($A192,excitation!$A$1:$AC$577,MATCH($B$1,excitation!$A$1:$AC$1,0),0)</f>
        <v>0.75180000000000002</v>
      </c>
      <c r="C192">
        <f>VLOOKUP($A192,emission!$A$1:$AC$577,MATCH($B$1,emission!$A$1:$AC$1,0),0)</f>
        <v>3.9399999999999998E-2</v>
      </c>
    </row>
    <row r="193" spans="1:3" x14ac:dyDescent="0.25">
      <c r="A193" s="1">
        <v>489</v>
      </c>
      <c r="B193">
        <f>VLOOKUP($A193,excitation!$A$1:$AC$577,MATCH($B$1,excitation!$A$1:$AC$1,0),0)</f>
        <v>0.78459999999999996</v>
      </c>
      <c r="C193">
        <f>VLOOKUP($A193,emission!$A$1:$AC$577,MATCH($B$1,emission!$A$1:$AC$1,0),0)</f>
        <v>4.8500000000000001E-2</v>
      </c>
    </row>
    <row r="194" spans="1:3" x14ac:dyDescent="0.25">
      <c r="A194" s="1">
        <v>490</v>
      </c>
      <c r="B194">
        <f>VLOOKUP($A194,excitation!$A$1:$AC$577,MATCH($B$1,excitation!$A$1:$AC$1,0),0)</f>
        <v>0.81699999999999995</v>
      </c>
      <c r="C194">
        <f>VLOOKUP($A194,emission!$A$1:$AC$577,MATCH($B$1,emission!$A$1:$AC$1,0),0)</f>
        <v>5.91E-2</v>
      </c>
    </row>
    <row r="195" spans="1:3" x14ac:dyDescent="0.25">
      <c r="A195" s="1">
        <v>491</v>
      </c>
      <c r="B195">
        <f>VLOOKUP($A195,excitation!$A$1:$AC$577,MATCH($B$1,excitation!$A$1:$AC$1,0),0)</f>
        <v>0.84909999999999997</v>
      </c>
      <c r="C195">
        <f>VLOOKUP($A195,emission!$A$1:$AC$577,MATCH($B$1,emission!$A$1:$AC$1,0),0)</f>
        <v>7.0999999999999994E-2</v>
      </c>
    </row>
    <row r="196" spans="1:3" x14ac:dyDescent="0.25">
      <c r="A196" s="1">
        <v>492</v>
      </c>
      <c r="B196">
        <f>VLOOKUP($A196,excitation!$A$1:$AC$577,MATCH($B$1,excitation!$A$1:$AC$1,0),0)</f>
        <v>0.88</v>
      </c>
      <c r="C196">
        <f>VLOOKUP($A196,emission!$A$1:$AC$577,MATCH($B$1,emission!$A$1:$AC$1,0),0)</f>
        <v>8.5199999999999998E-2</v>
      </c>
    </row>
    <row r="197" spans="1:3" x14ac:dyDescent="0.25">
      <c r="A197" s="1">
        <v>493</v>
      </c>
      <c r="B197">
        <f>VLOOKUP($A197,excitation!$A$1:$AC$577,MATCH($B$1,excitation!$A$1:$AC$1,0),0)</f>
        <v>0.90810000000000002</v>
      </c>
      <c r="C197">
        <f>VLOOKUP($A197,emission!$A$1:$AC$577,MATCH($B$1,emission!$A$1:$AC$1,0),0)</f>
        <v>0.1021</v>
      </c>
    </row>
    <row r="198" spans="1:3" x14ac:dyDescent="0.25">
      <c r="A198" s="1">
        <v>494</v>
      </c>
      <c r="B198">
        <f>VLOOKUP($A198,excitation!$A$1:$AC$577,MATCH($B$1,excitation!$A$1:$AC$1,0),0)</f>
        <v>0.93400000000000005</v>
      </c>
      <c r="C198">
        <f>VLOOKUP($A198,emission!$A$1:$AC$577,MATCH($B$1,emission!$A$1:$AC$1,0),0)</f>
        <v>0.12189999999999999</v>
      </c>
    </row>
    <row r="199" spans="1:3" x14ac:dyDescent="0.25">
      <c r="A199" s="1">
        <v>495</v>
      </c>
      <c r="B199">
        <f>VLOOKUP($A199,excitation!$A$1:$AC$577,MATCH($B$1,excitation!$A$1:$AC$1,0),0)</f>
        <v>0.95599999999999996</v>
      </c>
      <c r="C199">
        <f>VLOOKUP($A199,emission!$A$1:$AC$577,MATCH($B$1,emission!$A$1:$AC$1,0),0)</f>
        <v>0.1454</v>
      </c>
    </row>
    <row r="200" spans="1:3" x14ac:dyDescent="0.25">
      <c r="A200" s="1">
        <v>496</v>
      </c>
      <c r="B200">
        <f>VLOOKUP($A200,excitation!$A$1:$AC$577,MATCH($B$1,excitation!$A$1:$AC$1,0),0)</f>
        <v>0.97509999999999997</v>
      </c>
      <c r="C200">
        <f>VLOOKUP($A200,emission!$A$1:$AC$577,MATCH($B$1,emission!$A$1:$AC$1,0),0)</f>
        <v>0.17130000000000001</v>
      </c>
    </row>
    <row r="201" spans="1:3" x14ac:dyDescent="0.25">
      <c r="A201" s="1">
        <v>497</v>
      </c>
      <c r="B201">
        <f>VLOOKUP($A201,excitation!$A$1:$AC$577,MATCH($B$1,excitation!$A$1:$AC$1,0),0)</f>
        <v>0.98829999999999996</v>
      </c>
      <c r="C201">
        <f>VLOOKUP($A201,emission!$A$1:$AC$577,MATCH($B$1,emission!$A$1:$AC$1,0),0)</f>
        <v>0.2016</v>
      </c>
    </row>
    <row r="202" spans="1:3" x14ac:dyDescent="0.25">
      <c r="A202" s="1">
        <v>498</v>
      </c>
      <c r="B202">
        <f>VLOOKUP($A202,excitation!$A$1:$AC$577,MATCH($B$1,excitation!$A$1:$AC$1,0),0)</f>
        <v>0.99760000000000004</v>
      </c>
      <c r="C202">
        <f>VLOOKUP($A202,emission!$A$1:$AC$577,MATCH($B$1,emission!$A$1:$AC$1,0),0)</f>
        <v>0.23530000000000001</v>
      </c>
    </row>
    <row r="203" spans="1:3" x14ac:dyDescent="0.25">
      <c r="A203" s="1">
        <v>499</v>
      </c>
      <c r="B203">
        <f>VLOOKUP($A203,excitation!$A$1:$AC$577,MATCH($B$1,excitation!$A$1:$AC$1,0),0)</f>
        <v>1</v>
      </c>
      <c r="C203">
        <f>VLOOKUP($A203,emission!$A$1:$AC$577,MATCH($B$1,emission!$A$1:$AC$1,0),0)</f>
        <v>0.27229999999999999</v>
      </c>
    </row>
    <row r="204" spans="1:3" x14ac:dyDescent="0.25">
      <c r="A204" s="1">
        <v>500</v>
      </c>
      <c r="B204">
        <f>VLOOKUP($A204,excitation!$A$1:$AC$577,MATCH($B$1,excitation!$A$1:$AC$1,0),0)</f>
        <v>0.99819999999999998</v>
      </c>
      <c r="C204">
        <f>VLOOKUP($A204,emission!$A$1:$AC$577,MATCH($B$1,emission!$A$1:$AC$1,0),0)</f>
        <v>0.31259999999999999</v>
      </c>
    </row>
    <row r="205" spans="1:3" x14ac:dyDescent="0.25">
      <c r="A205" s="1">
        <v>501</v>
      </c>
      <c r="B205">
        <f>VLOOKUP($A205,excitation!$A$1:$AC$577,MATCH($B$1,excitation!$A$1:$AC$1,0),0)</f>
        <v>0.98939999999999995</v>
      </c>
      <c r="C205">
        <f>VLOOKUP($A205,emission!$A$1:$AC$577,MATCH($B$1,emission!$A$1:$AC$1,0),0)</f>
        <v>0.35510000000000003</v>
      </c>
    </row>
    <row r="206" spans="1:3" x14ac:dyDescent="0.25">
      <c r="A206" s="1">
        <v>502</v>
      </c>
      <c r="B206">
        <f>VLOOKUP($A206,excitation!$A$1:$AC$577,MATCH($B$1,excitation!$A$1:$AC$1,0),0)</f>
        <v>0.97460000000000002</v>
      </c>
      <c r="C206">
        <f>VLOOKUP($A206,emission!$A$1:$AC$577,MATCH($B$1,emission!$A$1:$AC$1,0),0)</f>
        <v>0.40050000000000002</v>
      </c>
    </row>
    <row r="207" spans="1:3" x14ac:dyDescent="0.25">
      <c r="A207" s="1">
        <v>503</v>
      </c>
      <c r="B207">
        <f>VLOOKUP($A207,excitation!$A$1:$AC$577,MATCH($B$1,excitation!$A$1:$AC$1,0),0)</f>
        <v>0.9546</v>
      </c>
      <c r="C207">
        <f>VLOOKUP($A207,emission!$A$1:$AC$577,MATCH($B$1,emission!$A$1:$AC$1,0),0)</f>
        <v>0.44650000000000001</v>
      </c>
    </row>
    <row r="208" spans="1:3" x14ac:dyDescent="0.25">
      <c r="A208" s="1">
        <v>504</v>
      </c>
      <c r="B208">
        <f>VLOOKUP($A208,excitation!$A$1:$AC$577,MATCH($B$1,excitation!$A$1:$AC$1,0),0)</f>
        <v>0.92869999999999997</v>
      </c>
      <c r="C208">
        <f>VLOOKUP($A208,emission!$A$1:$AC$577,MATCH($B$1,emission!$A$1:$AC$1,0),0)</f>
        <v>0.49659999999999999</v>
      </c>
    </row>
    <row r="209" spans="1:3" x14ac:dyDescent="0.25">
      <c r="A209" s="1">
        <v>505</v>
      </c>
      <c r="B209">
        <f>VLOOKUP($A209,excitation!$A$1:$AC$577,MATCH($B$1,excitation!$A$1:$AC$1,0),0)</f>
        <v>0.89759999999999995</v>
      </c>
      <c r="C209">
        <f>VLOOKUP($A209,emission!$A$1:$AC$577,MATCH($B$1,emission!$A$1:$AC$1,0),0)</f>
        <v>0.54469999999999996</v>
      </c>
    </row>
    <row r="210" spans="1:3" x14ac:dyDescent="0.25">
      <c r="A210" s="1">
        <v>506</v>
      </c>
      <c r="B210">
        <f>VLOOKUP($A210,excitation!$A$1:$AC$577,MATCH($B$1,excitation!$A$1:$AC$1,0),0)</f>
        <v>0.8619</v>
      </c>
      <c r="C210">
        <f>VLOOKUP($A210,emission!$A$1:$AC$577,MATCH($B$1,emission!$A$1:$AC$1,0),0)</f>
        <v>0.59609999999999996</v>
      </c>
    </row>
    <row r="211" spans="1:3" x14ac:dyDescent="0.25">
      <c r="A211" s="1">
        <v>507</v>
      </c>
      <c r="B211">
        <f>VLOOKUP($A211,excitation!$A$1:$AC$577,MATCH($B$1,excitation!$A$1:$AC$1,0),0)</f>
        <v>0.82140000000000002</v>
      </c>
      <c r="C211">
        <f>VLOOKUP($A211,emission!$A$1:$AC$577,MATCH($B$1,emission!$A$1:$AC$1,0),0)</f>
        <v>0.64629999999999999</v>
      </c>
    </row>
    <row r="212" spans="1:3" x14ac:dyDescent="0.25">
      <c r="A212" s="1">
        <v>508</v>
      </c>
      <c r="B212">
        <f>VLOOKUP($A212,excitation!$A$1:$AC$577,MATCH($B$1,excitation!$A$1:$AC$1,0),0)</f>
        <v>0.77890000000000004</v>
      </c>
      <c r="C212">
        <f>VLOOKUP($A212,emission!$A$1:$AC$577,MATCH($B$1,emission!$A$1:$AC$1,0),0)</f>
        <v>0.69779999999999998</v>
      </c>
    </row>
    <row r="213" spans="1:3" x14ac:dyDescent="0.25">
      <c r="A213" s="1">
        <v>509</v>
      </c>
      <c r="B213">
        <f>VLOOKUP($A213,excitation!$A$1:$AC$577,MATCH($B$1,excitation!$A$1:$AC$1,0),0)</f>
        <v>0.73319999999999996</v>
      </c>
      <c r="C213">
        <f>VLOOKUP($A213,emission!$A$1:$AC$577,MATCH($B$1,emission!$A$1:$AC$1,0),0)</f>
        <v>0.7429</v>
      </c>
    </row>
    <row r="214" spans="1:3" x14ac:dyDescent="0.25">
      <c r="A214" s="1">
        <v>510</v>
      </c>
      <c r="B214">
        <f>VLOOKUP($A214,excitation!$A$1:$AC$577,MATCH($B$1,excitation!$A$1:$AC$1,0),0)</f>
        <v>0.68569999999999998</v>
      </c>
      <c r="C214">
        <f>VLOOKUP($A214,emission!$A$1:$AC$577,MATCH($B$1,emission!$A$1:$AC$1,0),0)</f>
        <v>0.79110000000000003</v>
      </c>
    </row>
    <row r="215" spans="1:3" x14ac:dyDescent="0.25">
      <c r="A215" s="1">
        <v>511</v>
      </c>
      <c r="B215">
        <f>VLOOKUP($A215,excitation!$A$1:$AC$577,MATCH($B$1,excitation!$A$1:$AC$1,0),0)</f>
        <v>0.6371</v>
      </c>
      <c r="C215">
        <f>VLOOKUP($A215,emission!$A$1:$AC$577,MATCH($B$1,emission!$A$1:$AC$1,0),0)</f>
        <v>0.83079999999999998</v>
      </c>
    </row>
    <row r="216" spans="1:3" x14ac:dyDescent="0.25">
      <c r="A216" s="1">
        <v>512</v>
      </c>
      <c r="B216">
        <f>VLOOKUP($A216,excitation!$A$1:$AC$577,MATCH($B$1,excitation!$A$1:$AC$1,0),0)</f>
        <v>0.58930000000000005</v>
      </c>
      <c r="C216">
        <f>VLOOKUP($A216,emission!$A$1:$AC$577,MATCH($B$1,emission!$A$1:$AC$1,0),0)</f>
        <v>0.86770000000000003</v>
      </c>
    </row>
    <row r="217" spans="1:3" x14ac:dyDescent="0.25">
      <c r="A217" s="1">
        <v>513</v>
      </c>
      <c r="B217">
        <f>VLOOKUP($A217,excitation!$A$1:$AC$577,MATCH($B$1,excitation!$A$1:$AC$1,0),0)</f>
        <v>0.53979999999999995</v>
      </c>
      <c r="C217">
        <f>VLOOKUP($A217,emission!$A$1:$AC$577,MATCH($B$1,emission!$A$1:$AC$1,0),0)</f>
        <v>0.90180000000000005</v>
      </c>
    </row>
    <row r="218" spans="1:3" x14ac:dyDescent="0.25">
      <c r="A218" s="1">
        <v>514</v>
      </c>
      <c r="B218">
        <f>VLOOKUP($A218,excitation!$A$1:$AC$577,MATCH($B$1,excitation!$A$1:$AC$1,0),0)</f>
        <v>0.49370000000000003</v>
      </c>
      <c r="C218">
        <f>VLOOKUP($A218,emission!$A$1:$AC$577,MATCH($B$1,emission!$A$1:$AC$1,0),0)</f>
        <v>0.92869999999999997</v>
      </c>
    </row>
    <row r="219" spans="1:3" x14ac:dyDescent="0.25">
      <c r="A219" s="1">
        <v>515</v>
      </c>
      <c r="B219">
        <f>VLOOKUP($A219,excitation!$A$1:$AC$577,MATCH($B$1,excitation!$A$1:$AC$1,0),0)</f>
        <v>0.44719999999999999</v>
      </c>
      <c r="C219">
        <f>VLOOKUP($A219,emission!$A$1:$AC$577,MATCH($B$1,emission!$A$1:$AC$1,0),0)</f>
        <v>0.9506</v>
      </c>
    </row>
    <row r="220" spans="1:3" x14ac:dyDescent="0.25">
      <c r="A220" s="1">
        <v>516</v>
      </c>
      <c r="B220">
        <f>VLOOKUP($A220,excitation!$A$1:$AC$577,MATCH($B$1,excitation!$A$1:$AC$1,0),0)</f>
        <v>0.40450000000000003</v>
      </c>
      <c r="C220">
        <f>VLOOKUP($A220,emission!$A$1:$AC$577,MATCH($B$1,emission!$A$1:$AC$1,0),0)</f>
        <v>0.96950000000000003</v>
      </c>
    </row>
    <row r="221" spans="1:3" x14ac:dyDescent="0.25">
      <c r="A221" s="1">
        <v>517</v>
      </c>
      <c r="B221">
        <f>VLOOKUP($A221,excitation!$A$1:$AC$577,MATCH($B$1,excitation!$A$1:$AC$1,0),0)</f>
        <v>0.36230000000000001</v>
      </c>
      <c r="C221">
        <f>VLOOKUP($A221,emission!$A$1:$AC$577,MATCH($B$1,emission!$A$1:$AC$1,0),0)</f>
        <v>0.98429999999999995</v>
      </c>
    </row>
    <row r="222" spans="1:3" x14ac:dyDescent="0.25">
      <c r="A222" s="1">
        <v>518</v>
      </c>
      <c r="B222">
        <f>VLOOKUP($A222,excitation!$A$1:$AC$577,MATCH($B$1,excitation!$A$1:$AC$1,0),0)</f>
        <v>0.32329999999999998</v>
      </c>
      <c r="C222">
        <f>VLOOKUP($A222,emission!$A$1:$AC$577,MATCH($B$1,emission!$A$1:$AC$1,0),0)</f>
        <v>0.99470000000000003</v>
      </c>
    </row>
    <row r="223" spans="1:3" x14ac:dyDescent="0.25">
      <c r="A223" s="1">
        <v>519</v>
      </c>
      <c r="B223">
        <f>VLOOKUP($A223,excitation!$A$1:$AC$577,MATCH($B$1,excitation!$A$1:$AC$1,0),0)</f>
        <v>0.28760000000000002</v>
      </c>
      <c r="C223">
        <f>VLOOKUP($A223,emission!$A$1:$AC$577,MATCH($B$1,emission!$A$1:$AC$1,0),0)</f>
        <v>0.99819999999999998</v>
      </c>
    </row>
    <row r="224" spans="1:3" x14ac:dyDescent="0.25">
      <c r="A224" s="1">
        <v>520</v>
      </c>
      <c r="B224">
        <f>VLOOKUP($A224,excitation!$A$1:$AC$577,MATCH($B$1,excitation!$A$1:$AC$1,0),0)</f>
        <v>0.2535</v>
      </c>
      <c r="C224">
        <f>VLOOKUP($A224,emission!$A$1:$AC$577,MATCH($B$1,emission!$A$1:$AC$1,0),0)</f>
        <v>1</v>
      </c>
    </row>
    <row r="225" spans="1:3" x14ac:dyDescent="0.25">
      <c r="A225" s="1">
        <v>521</v>
      </c>
      <c r="B225">
        <f>VLOOKUP($A225,excitation!$A$1:$AC$577,MATCH($B$1,excitation!$A$1:$AC$1,0),0)</f>
        <v>0.2228</v>
      </c>
      <c r="C225">
        <f>VLOOKUP($A225,emission!$A$1:$AC$577,MATCH($B$1,emission!$A$1:$AC$1,0),0)</f>
        <v>0.99619999999999997</v>
      </c>
    </row>
    <row r="226" spans="1:3" x14ac:dyDescent="0.25">
      <c r="A226" s="1">
        <v>522</v>
      </c>
      <c r="B226">
        <f>VLOOKUP($A226,excitation!$A$1:$AC$577,MATCH($B$1,excitation!$A$1:$AC$1,0),0)</f>
        <v>0.19520000000000001</v>
      </c>
      <c r="C226">
        <f>VLOOKUP($A226,emission!$A$1:$AC$577,MATCH($B$1,emission!$A$1:$AC$1,0),0)</f>
        <v>0.98580000000000001</v>
      </c>
    </row>
    <row r="227" spans="1:3" x14ac:dyDescent="0.25">
      <c r="A227" s="1">
        <v>523</v>
      </c>
      <c r="B227">
        <f>VLOOKUP($A227,excitation!$A$1:$AC$577,MATCH($B$1,excitation!$A$1:$AC$1,0),0)</f>
        <v>0.17119999999999999</v>
      </c>
      <c r="C227">
        <f>VLOOKUP($A227,emission!$A$1:$AC$577,MATCH($B$1,emission!$A$1:$AC$1,0),0)</f>
        <v>0.9728</v>
      </c>
    </row>
    <row r="228" spans="1:3" x14ac:dyDescent="0.25">
      <c r="A228" s="1">
        <v>524</v>
      </c>
      <c r="B228">
        <f>VLOOKUP($A228,excitation!$A$1:$AC$577,MATCH($B$1,excitation!$A$1:$AC$1,0),0)</f>
        <v>0.14910000000000001</v>
      </c>
      <c r="C228">
        <f>VLOOKUP($A228,emission!$A$1:$AC$577,MATCH($B$1,emission!$A$1:$AC$1,0),0)</f>
        <v>0.95979999999999999</v>
      </c>
    </row>
    <row r="229" spans="1:3" x14ac:dyDescent="0.25">
      <c r="A229" s="1">
        <v>525</v>
      </c>
      <c r="B229">
        <f>VLOOKUP($A229,excitation!$A$1:$AC$577,MATCH($B$1,excitation!$A$1:$AC$1,0),0)</f>
        <v>0.12970000000000001</v>
      </c>
      <c r="C229">
        <f>VLOOKUP($A229,emission!$A$1:$AC$577,MATCH($B$1,emission!$A$1:$AC$1,0),0)</f>
        <v>0.94279999999999997</v>
      </c>
    </row>
    <row r="230" spans="1:3" x14ac:dyDescent="0.25">
      <c r="A230" s="1">
        <v>526</v>
      </c>
      <c r="B230">
        <f>VLOOKUP($A230,excitation!$A$1:$AC$577,MATCH($B$1,excitation!$A$1:$AC$1,0),0)</f>
        <v>0.1125</v>
      </c>
      <c r="C230">
        <f>VLOOKUP($A230,emission!$A$1:$AC$577,MATCH($B$1,emission!$A$1:$AC$1,0),0)</f>
        <v>0.92259999999999998</v>
      </c>
    </row>
    <row r="231" spans="1:3" x14ac:dyDescent="0.25">
      <c r="A231" s="1">
        <v>527</v>
      </c>
      <c r="B231">
        <f>VLOOKUP($A231,excitation!$A$1:$AC$577,MATCH($B$1,excitation!$A$1:$AC$1,0),0)</f>
        <v>9.7500000000000003E-2</v>
      </c>
      <c r="C231">
        <f>VLOOKUP($A231,emission!$A$1:$AC$577,MATCH($B$1,emission!$A$1:$AC$1,0),0)</f>
        <v>0.90390000000000004</v>
      </c>
    </row>
    <row r="232" spans="1:3" x14ac:dyDescent="0.25">
      <c r="A232" s="1">
        <v>528</v>
      </c>
      <c r="B232">
        <f>VLOOKUP($A232,excitation!$A$1:$AC$577,MATCH($B$1,excitation!$A$1:$AC$1,0),0)</f>
        <v>8.4699999999999998E-2</v>
      </c>
      <c r="C232">
        <f>VLOOKUP($A232,emission!$A$1:$AC$577,MATCH($B$1,emission!$A$1:$AC$1,0),0)</f>
        <v>0.88149999999999995</v>
      </c>
    </row>
    <row r="233" spans="1:3" x14ac:dyDescent="0.25">
      <c r="A233" s="1">
        <v>529</v>
      </c>
      <c r="B233">
        <f>VLOOKUP($A233,excitation!$A$1:$AC$577,MATCH($B$1,excitation!$A$1:$AC$1,0),0)</f>
        <v>7.3300000000000004E-2</v>
      </c>
      <c r="C233">
        <f>VLOOKUP($A233,emission!$A$1:$AC$577,MATCH($B$1,emission!$A$1:$AC$1,0),0)</f>
        <v>0.85960000000000003</v>
      </c>
    </row>
    <row r="234" spans="1:3" x14ac:dyDescent="0.25">
      <c r="A234" s="1">
        <v>530</v>
      </c>
      <c r="B234">
        <f>VLOOKUP($A234,excitation!$A$1:$AC$577,MATCH($B$1,excitation!$A$1:$AC$1,0),0)</f>
        <v>6.4100000000000004E-2</v>
      </c>
      <c r="C234">
        <f>VLOOKUP($A234,emission!$A$1:$AC$577,MATCH($B$1,emission!$A$1:$AC$1,0),0)</f>
        <v>0.83350000000000002</v>
      </c>
    </row>
    <row r="235" spans="1:3" x14ac:dyDescent="0.25">
      <c r="A235" s="1">
        <v>531</v>
      </c>
      <c r="B235">
        <f>VLOOKUP($A235,excitation!$A$1:$AC$577,MATCH($B$1,excitation!$A$1:$AC$1,0),0)</f>
        <v>5.5399999999999998E-2</v>
      </c>
      <c r="C235">
        <f>VLOOKUP($A235,emission!$A$1:$AC$577,MATCH($B$1,emission!$A$1:$AC$1,0),0)</f>
        <v>0.80759999999999998</v>
      </c>
    </row>
    <row r="236" spans="1:3" x14ac:dyDescent="0.25">
      <c r="A236" s="1">
        <v>532</v>
      </c>
      <c r="B236">
        <f>VLOOKUP($A236,excitation!$A$1:$AC$577,MATCH($B$1,excitation!$A$1:$AC$1,0),0)</f>
        <v>4.8300000000000003E-2</v>
      </c>
      <c r="C236">
        <f>VLOOKUP($A236,emission!$A$1:$AC$577,MATCH($B$1,emission!$A$1:$AC$1,0),0)</f>
        <v>0.78259999999999996</v>
      </c>
    </row>
    <row r="237" spans="1:3" x14ac:dyDescent="0.25">
      <c r="A237" s="1">
        <v>533</v>
      </c>
      <c r="B237">
        <f>VLOOKUP($A237,excitation!$A$1:$AC$577,MATCH($B$1,excitation!$A$1:$AC$1,0),0)</f>
        <v>4.2299999999999997E-2</v>
      </c>
      <c r="C237">
        <f>VLOOKUP($A237,emission!$A$1:$AC$577,MATCH($B$1,emission!$A$1:$AC$1,0),0)</f>
        <v>0.75460000000000005</v>
      </c>
    </row>
    <row r="238" spans="1:3" x14ac:dyDescent="0.25">
      <c r="A238" s="1">
        <v>534</v>
      </c>
      <c r="B238">
        <f>VLOOKUP($A238,excitation!$A$1:$AC$577,MATCH($B$1,excitation!$A$1:$AC$1,0),0)</f>
        <v>3.7199999999999997E-2</v>
      </c>
      <c r="C238">
        <f>VLOOKUP($A238,emission!$A$1:$AC$577,MATCH($B$1,emission!$A$1:$AC$1,0),0)</f>
        <v>0.72629999999999995</v>
      </c>
    </row>
    <row r="239" spans="1:3" x14ac:dyDescent="0.25">
      <c r="A239" s="1">
        <v>535</v>
      </c>
      <c r="B239">
        <f>VLOOKUP($A239,excitation!$A$1:$AC$577,MATCH($B$1,excitation!$A$1:$AC$1,0),0)</f>
        <v>3.27E-2</v>
      </c>
      <c r="C239">
        <f>VLOOKUP($A239,emission!$A$1:$AC$577,MATCH($B$1,emission!$A$1:$AC$1,0),0)</f>
        <v>0.7006</v>
      </c>
    </row>
    <row r="240" spans="1:3" x14ac:dyDescent="0.25">
      <c r="A240" s="1">
        <v>536</v>
      </c>
      <c r="B240">
        <f>VLOOKUP($A240,excitation!$A$1:$AC$577,MATCH($B$1,excitation!$A$1:$AC$1,0),0)</f>
        <v>2.8799999999999999E-2</v>
      </c>
      <c r="C240">
        <f>VLOOKUP($A240,emission!$A$1:$AC$577,MATCH($B$1,emission!$A$1:$AC$1,0),0)</f>
        <v>0.67649999999999999</v>
      </c>
    </row>
    <row r="241" spans="1:3" x14ac:dyDescent="0.25">
      <c r="A241" s="1">
        <v>537</v>
      </c>
      <c r="B241">
        <f>VLOOKUP($A241,excitation!$A$1:$AC$577,MATCH($B$1,excitation!$A$1:$AC$1,0),0)</f>
        <v>2.5600000000000001E-2</v>
      </c>
      <c r="C241">
        <f>VLOOKUP($A241,emission!$A$1:$AC$577,MATCH($B$1,emission!$A$1:$AC$1,0),0)</f>
        <v>0.65059999999999996</v>
      </c>
    </row>
    <row r="242" spans="1:3" x14ac:dyDescent="0.25">
      <c r="A242" s="1">
        <v>538</v>
      </c>
      <c r="B242">
        <f>VLOOKUP($A242,excitation!$A$1:$AC$577,MATCH($B$1,excitation!$A$1:$AC$1,0),0)</f>
        <v>2.3300000000000001E-2</v>
      </c>
      <c r="C242">
        <f>VLOOKUP($A242,emission!$A$1:$AC$577,MATCH($B$1,emission!$A$1:$AC$1,0),0)</f>
        <v>0.62909999999999999</v>
      </c>
    </row>
    <row r="243" spans="1:3" x14ac:dyDescent="0.25">
      <c r="A243" s="1">
        <v>539</v>
      </c>
      <c r="B243">
        <f>VLOOKUP($A243,excitation!$A$1:$AC$577,MATCH($B$1,excitation!$A$1:$AC$1,0),0)</f>
        <v>2.07E-2</v>
      </c>
      <c r="C243">
        <f>VLOOKUP($A243,emission!$A$1:$AC$577,MATCH($B$1,emission!$A$1:$AC$1,0),0)</f>
        <v>0.60529999999999995</v>
      </c>
    </row>
    <row r="244" spans="1:3" x14ac:dyDescent="0.25">
      <c r="A244" s="1">
        <v>540</v>
      </c>
      <c r="B244">
        <f>VLOOKUP($A244,excitation!$A$1:$AC$577,MATCH($B$1,excitation!$A$1:$AC$1,0),0)</f>
        <v>1.8800000000000001E-2</v>
      </c>
      <c r="C244">
        <f>VLOOKUP($A244,emission!$A$1:$AC$577,MATCH($B$1,emission!$A$1:$AC$1,0),0)</f>
        <v>0.58379999999999999</v>
      </c>
    </row>
    <row r="245" spans="1:3" x14ac:dyDescent="0.25">
      <c r="A245" s="1">
        <v>541</v>
      </c>
      <c r="B245">
        <f>VLOOKUP($A245,excitation!$A$1:$AC$577,MATCH($B$1,excitation!$A$1:$AC$1,0),0)</f>
        <v>1.6400000000000001E-2</v>
      </c>
      <c r="C245">
        <f>VLOOKUP($A245,emission!$A$1:$AC$577,MATCH($B$1,emission!$A$1:$AC$1,0),0)</f>
        <v>0.56189999999999996</v>
      </c>
    </row>
    <row r="246" spans="1:3" x14ac:dyDescent="0.25">
      <c r="A246" s="1">
        <v>542</v>
      </c>
      <c r="B246">
        <f>VLOOKUP($A246,excitation!$A$1:$AC$577,MATCH($B$1,excitation!$A$1:$AC$1,0),0)</f>
        <v>1.6E-2</v>
      </c>
      <c r="C246">
        <f>VLOOKUP($A246,emission!$A$1:$AC$577,MATCH($B$1,emission!$A$1:$AC$1,0),0)</f>
        <v>0.54149999999999998</v>
      </c>
    </row>
    <row r="247" spans="1:3" x14ac:dyDescent="0.25">
      <c r="A247" s="1">
        <v>543</v>
      </c>
      <c r="B247">
        <f>VLOOKUP($A247,excitation!$A$1:$AC$577,MATCH($B$1,excitation!$A$1:$AC$1,0),0)</f>
        <v>1.44E-2</v>
      </c>
      <c r="C247">
        <f>VLOOKUP($A247,emission!$A$1:$AC$577,MATCH($B$1,emission!$A$1:$AC$1,0),0)</f>
        <v>0.52270000000000005</v>
      </c>
    </row>
    <row r="248" spans="1:3" x14ac:dyDescent="0.25">
      <c r="A248" s="1">
        <v>544</v>
      </c>
      <c r="B248">
        <f>VLOOKUP($A248,excitation!$A$1:$AC$577,MATCH($B$1,excitation!$A$1:$AC$1,0),0)</f>
        <v>1.34E-2</v>
      </c>
      <c r="C248">
        <f>VLOOKUP($A248,emission!$A$1:$AC$577,MATCH($B$1,emission!$A$1:$AC$1,0),0)</f>
        <v>0.50570000000000004</v>
      </c>
    </row>
    <row r="249" spans="1:3" x14ac:dyDescent="0.25">
      <c r="A249" s="1">
        <v>545</v>
      </c>
      <c r="B249">
        <f>VLOOKUP($A249,excitation!$A$1:$AC$577,MATCH($B$1,excitation!$A$1:$AC$1,0),0)</f>
        <v>1.23E-2</v>
      </c>
      <c r="C249">
        <f>VLOOKUP($A249,emission!$A$1:$AC$577,MATCH($B$1,emission!$A$1:$AC$1,0),0)</f>
        <v>0.4899</v>
      </c>
    </row>
    <row r="250" spans="1:3" x14ac:dyDescent="0.25">
      <c r="A250" s="1">
        <v>546</v>
      </c>
      <c r="B250">
        <f>VLOOKUP($A250,excitation!$A$1:$AC$577,MATCH($B$1,excitation!$A$1:$AC$1,0),0)</f>
        <v>1.1900000000000001E-2</v>
      </c>
      <c r="C250">
        <f>VLOOKUP($A250,emission!$A$1:$AC$577,MATCH($B$1,emission!$A$1:$AC$1,0),0)</f>
        <v>0.47199999999999998</v>
      </c>
    </row>
    <row r="251" spans="1:3" x14ac:dyDescent="0.25">
      <c r="A251" s="1">
        <v>547</v>
      </c>
      <c r="B251">
        <f>VLOOKUP($A251,excitation!$A$1:$AC$577,MATCH($B$1,excitation!$A$1:$AC$1,0),0)</f>
        <v>1.0699999999999999E-2</v>
      </c>
      <c r="C251">
        <f>VLOOKUP($A251,emission!$A$1:$AC$577,MATCH($B$1,emission!$A$1:$AC$1,0),0)</f>
        <v>0.45729999999999998</v>
      </c>
    </row>
    <row r="252" spans="1:3" x14ac:dyDescent="0.25">
      <c r="A252" s="1">
        <v>548</v>
      </c>
      <c r="B252">
        <f>VLOOKUP($A252,excitation!$A$1:$AC$577,MATCH($B$1,excitation!$A$1:$AC$1,0),0)</f>
        <v>1.0800000000000001E-2</v>
      </c>
      <c r="C252">
        <f>VLOOKUP($A252,emission!$A$1:$AC$577,MATCH($B$1,emission!$A$1:$AC$1,0),0)</f>
        <v>0.44159999999999999</v>
      </c>
    </row>
    <row r="253" spans="1:3" x14ac:dyDescent="0.25">
      <c r="A253" s="1">
        <v>549</v>
      </c>
      <c r="B253">
        <f>VLOOKUP($A253,excitation!$A$1:$AC$577,MATCH($B$1,excitation!$A$1:$AC$1,0),0)</f>
        <v>0.01</v>
      </c>
      <c r="C253">
        <f>VLOOKUP($A253,emission!$A$1:$AC$577,MATCH($B$1,emission!$A$1:$AC$1,0),0)</f>
        <v>0.4274</v>
      </c>
    </row>
    <row r="254" spans="1:3" x14ac:dyDescent="0.25">
      <c r="A254" s="1">
        <v>550</v>
      </c>
      <c r="B254">
        <f>VLOOKUP($A254,excitation!$A$1:$AC$577,MATCH($B$1,excitation!$A$1:$AC$1,0),0)</f>
        <v>9.7000000000000003E-3</v>
      </c>
      <c r="C254">
        <f>VLOOKUP($A254,emission!$A$1:$AC$577,MATCH($B$1,emission!$A$1:$AC$1,0),0)</f>
        <v>0.4128</v>
      </c>
    </row>
    <row r="255" spans="1:3" x14ac:dyDescent="0.25">
      <c r="A255" s="1">
        <v>551</v>
      </c>
      <c r="B255">
        <f>VLOOKUP($A255,excitation!$A$1:$AC$577,MATCH($B$1,excitation!$A$1:$AC$1,0),0)</f>
        <v>0</v>
      </c>
      <c r="C255">
        <f>VLOOKUP($A255,emission!$A$1:$AC$577,MATCH($B$1,emission!$A$1:$AC$1,0),0)</f>
        <v>0.40039999999999998</v>
      </c>
    </row>
    <row r="256" spans="1:3" x14ac:dyDescent="0.25">
      <c r="A256" s="1">
        <v>552</v>
      </c>
      <c r="B256">
        <f>VLOOKUP($A256,excitation!$A$1:$AC$577,MATCH($B$1,excitation!$A$1:$AC$1,0),0)</f>
        <v>0</v>
      </c>
      <c r="C256">
        <f>VLOOKUP($A256,emission!$A$1:$AC$577,MATCH($B$1,emission!$A$1:$AC$1,0),0)</f>
        <v>0.38740000000000002</v>
      </c>
    </row>
    <row r="257" spans="1:3" x14ac:dyDescent="0.25">
      <c r="A257" s="1">
        <v>553</v>
      </c>
      <c r="B257">
        <f>VLOOKUP($A257,excitation!$A$1:$AC$577,MATCH($B$1,excitation!$A$1:$AC$1,0),0)</f>
        <v>0</v>
      </c>
      <c r="C257">
        <f>VLOOKUP($A257,emission!$A$1:$AC$577,MATCH($B$1,emission!$A$1:$AC$1,0),0)</f>
        <v>0.37659999999999999</v>
      </c>
    </row>
    <row r="258" spans="1:3" x14ac:dyDescent="0.25">
      <c r="A258" s="1">
        <v>554</v>
      </c>
      <c r="B258">
        <f>VLOOKUP($A258,excitation!$A$1:$AC$577,MATCH($B$1,excitation!$A$1:$AC$1,0),0)</f>
        <v>0</v>
      </c>
      <c r="C258">
        <f>VLOOKUP($A258,emission!$A$1:$AC$577,MATCH($B$1,emission!$A$1:$AC$1,0),0)</f>
        <v>0.36459999999999998</v>
      </c>
    </row>
    <row r="259" spans="1:3" x14ac:dyDescent="0.25">
      <c r="A259" s="1">
        <v>555</v>
      </c>
      <c r="B259">
        <f>VLOOKUP($A259,excitation!$A$1:$AC$577,MATCH($B$1,excitation!$A$1:$AC$1,0),0)</f>
        <v>0</v>
      </c>
      <c r="C259">
        <f>VLOOKUP($A259,emission!$A$1:$AC$577,MATCH($B$1,emission!$A$1:$AC$1,0),0)</f>
        <v>0.35370000000000001</v>
      </c>
    </row>
    <row r="260" spans="1:3" x14ac:dyDescent="0.25">
      <c r="A260" s="1">
        <v>556</v>
      </c>
      <c r="B260">
        <f>VLOOKUP($A260,excitation!$A$1:$AC$577,MATCH($B$1,excitation!$A$1:$AC$1,0),0)</f>
        <v>0</v>
      </c>
      <c r="C260">
        <f>VLOOKUP($A260,emission!$A$1:$AC$577,MATCH($B$1,emission!$A$1:$AC$1,0),0)</f>
        <v>0.34310000000000002</v>
      </c>
    </row>
    <row r="261" spans="1:3" x14ac:dyDescent="0.25">
      <c r="A261" s="1">
        <v>557</v>
      </c>
      <c r="B261">
        <f>VLOOKUP($A261,excitation!$A$1:$AC$577,MATCH($B$1,excitation!$A$1:$AC$1,0),0)</f>
        <v>0</v>
      </c>
      <c r="C261">
        <f>VLOOKUP($A261,emission!$A$1:$AC$577,MATCH($B$1,emission!$A$1:$AC$1,0),0)</f>
        <v>0.33239999999999997</v>
      </c>
    </row>
    <row r="262" spans="1:3" x14ac:dyDescent="0.25">
      <c r="A262" s="1">
        <v>558</v>
      </c>
      <c r="B262">
        <f>VLOOKUP($A262,excitation!$A$1:$AC$577,MATCH($B$1,excitation!$A$1:$AC$1,0),0)</f>
        <v>0</v>
      </c>
      <c r="C262">
        <f>VLOOKUP($A262,emission!$A$1:$AC$577,MATCH($B$1,emission!$A$1:$AC$1,0),0)</f>
        <v>0.32290000000000002</v>
      </c>
    </row>
    <row r="263" spans="1:3" x14ac:dyDescent="0.25">
      <c r="A263" s="1">
        <v>559</v>
      </c>
      <c r="B263">
        <f>VLOOKUP($A263,excitation!$A$1:$AC$577,MATCH($B$1,excitation!$A$1:$AC$1,0),0)</f>
        <v>0</v>
      </c>
      <c r="C263">
        <f>VLOOKUP($A263,emission!$A$1:$AC$577,MATCH($B$1,emission!$A$1:$AC$1,0),0)</f>
        <v>0.31390000000000001</v>
      </c>
    </row>
    <row r="264" spans="1:3" x14ac:dyDescent="0.25">
      <c r="A264" s="1">
        <v>560</v>
      </c>
      <c r="B264">
        <f>VLOOKUP($A264,excitation!$A$1:$AC$577,MATCH($B$1,excitation!$A$1:$AC$1,0),0)</f>
        <v>0</v>
      </c>
      <c r="C264">
        <f>VLOOKUP($A264,emission!$A$1:$AC$577,MATCH($B$1,emission!$A$1:$AC$1,0),0)</f>
        <v>0.30299999999999999</v>
      </c>
    </row>
    <row r="265" spans="1:3" x14ac:dyDescent="0.25">
      <c r="A265" s="1">
        <v>561</v>
      </c>
      <c r="B265">
        <f>VLOOKUP($A265,excitation!$A$1:$AC$577,MATCH($B$1,excitation!$A$1:$AC$1,0),0)</f>
        <v>0</v>
      </c>
      <c r="C265">
        <f>VLOOKUP($A265,emission!$A$1:$AC$577,MATCH($B$1,emission!$A$1:$AC$1,0),0)</f>
        <v>0.29289999999999999</v>
      </c>
    </row>
    <row r="266" spans="1:3" x14ac:dyDescent="0.25">
      <c r="A266" s="1">
        <v>562</v>
      </c>
      <c r="B266">
        <f>VLOOKUP($A266,excitation!$A$1:$AC$577,MATCH($B$1,excitation!$A$1:$AC$1,0),0)</f>
        <v>0</v>
      </c>
      <c r="C266">
        <f>VLOOKUP($A266,emission!$A$1:$AC$577,MATCH($B$1,emission!$A$1:$AC$1,0),0)</f>
        <v>0.28370000000000001</v>
      </c>
    </row>
    <row r="267" spans="1:3" x14ac:dyDescent="0.25">
      <c r="A267" s="1">
        <v>563</v>
      </c>
      <c r="B267">
        <f>VLOOKUP($A267,excitation!$A$1:$AC$577,MATCH($B$1,excitation!$A$1:$AC$1,0),0)</f>
        <v>0</v>
      </c>
      <c r="C267">
        <f>VLOOKUP($A267,emission!$A$1:$AC$577,MATCH($B$1,emission!$A$1:$AC$1,0),0)</f>
        <v>0.27510000000000001</v>
      </c>
    </row>
    <row r="268" spans="1:3" x14ac:dyDescent="0.25">
      <c r="A268" s="1">
        <v>564</v>
      </c>
      <c r="B268">
        <f>VLOOKUP($A268,excitation!$A$1:$AC$577,MATCH($B$1,excitation!$A$1:$AC$1,0),0)</f>
        <v>0</v>
      </c>
      <c r="C268">
        <f>VLOOKUP($A268,emission!$A$1:$AC$577,MATCH($B$1,emission!$A$1:$AC$1,0),0)</f>
        <v>0.26590000000000003</v>
      </c>
    </row>
    <row r="269" spans="1:3" x14ac:dyDescent="0.25">
      <c r="A269" s="1">
        <v>565</v>
      </c>
      <c r="B269">
        <f>VLOOKUP($A269,excitation!$A$1:$AC$577,MATCH($B$1,excitation!$A$1:$AC$1,0),0)</f>
        <v>0</v>
      </c>
      <c r="C269">
        <f>VLOOKUP($A269,emission!$A$1:$AC$577,MATCH($B$1,emission!$A$1:$AC$1,0),0)</f>
        <v>0.25790000000000002</v>
      </c>
    </row>
    <row r="270" spans="1:3" x14ac:dyDescent="0.25">
      <c r="A270" s="1">
        <v>566</v>
      </c>
      <c r="B270">
        <f>VLOOKUP($A270,excitation!$A$1:$AC$577,MATCH($B$1,excitation!$A$1:$AC$1,0),0)</f>
        <v>0</v>
      </c>
      <c r="C270">
        <f>VLOOKUP($A270,emission!$A$1:$AC$577,MATCH($B$1,emission!$A$1:$AC$1,0),0)</f>
        <v>0.25080000000000002</v>
      </c>
    </row>
    <row r="271" spans="1:3" x14ac:dyDescent="0.25">
      <c r="A271" s="1">
        <v>567</v>
      </c>
      <c r="B271">
        <f>VLOOKUP($A271,excitation!$A$1:$AC$577,MATCH($B$1,excitation!$A$1:$AC$1,0),0)</f>
        <v>0</v>
      </c>
      <c r="C271">
        <f>VLOOKUP($A271,emission!$A$1:$AC$577,MATCH($B$1,emission!$A$1:$AC$1,0),0)</f>
        <v>0.24249999999999999</v>
      </c>
    </row>
    <row r="272" spans="1:3" x14ac:dyDescent="0.25">
      <c r="A272" s="1">
        <v>568</v>
      </c>
      <c r="B272">
        <f>VLOOKUP($A272,excitation!$A$1:$AC$577,MATCH($B$1,excitation!$A$1:$AC$1,0),0)</f>
        <v>0</v>
      </c>
      <c r="C272">
        <f>VLOOKUP($A272,emission!$A$1:$AC$577,MATCH($B$1,emission!$A$1:$AC$1,0),0)</f>
        <v>0.23300000000000001</v>
      </c>
    </row>
    <row r="273" spans="1:3" x14ac:dyDescent="0.25">
      <c r="A273" s="1">
        <v>569</v>
      </c>
      <c r="B273">
        <f>VLOOKUP($A273,excitation!$A$1:$AC$577,MATCH($B$1,excitation!$A$1:$AC$1,0),0)</f>
        <v>0</v>
      </c>
      <c r="C273">
        <f>VLOOKUP($A273,emission!$A$1:$AC$577,MATCH($B$1,emission!$A$1:$AC$1,0),0)</f>
        <v>0.22489999999999999</v>
      </c>
    </row>
    <row r="274" spans="1:3" x14ac:dyDescent="0.25">
      <c r="A274" s="1">
        <v>570</v>
      </c>
      <c r="B274">
        <f>VLOOKUP($A274,excitation!$A$1:$AC$577,MATCH($B$1,excitation!$A$1:$AC$1,0),0)</f>
        <v>0</v>
      </c>
      <c r="C274">
        <f>VLOOKUP($A274,emission!$A$1:$AC$577,MATCH($B$1,emission!$A$1:$AC$1,0),0)</f>
        <v>0.2195</v>
      </c>
    </row>
    <row r="275" spans="1:3" x14ac:dyDescent="0.25">
      <c r="A275" s="1">
        <v>571</v>
      </c>
      <c r="B275">
        <f>VLOOKUP($A275,excitation!$A$1:$AC$577,MATCH($B$1,excitation!$A$1:$AC$1,0),0)</f>
        <v>0</v>
      </c>
      <c r="C275">
        <f>VLOOKUP($A275,emission!$A$1:$AC$577,MATCH($B$1,emission!$A$1:$AC$1,0),0)</f>
        <v>0.2107</v>
      </c>
    </row>
    <row r="276" spans="1:3" x14ac:dyDescent="0.25">
      <c r="A276" s="1">
        <v>572</v>
      </c>
      <c r="B276">
        <f>VLOOKUP($A276,excitation!$A$1:$AC$577,MATCH($B$1,excitation!$A$1:$AC$1,0),0)</f>
        <v>0</v>
      </c>
      <c r="C276">
        <f>VLOOKUP($A276,emission!$A$1:$AC$577,MATCH($B$1,emission!$A$1:$AC$1,0),0)</f>
        <v>0.2031</v>
      </c>
    </row>
    <row r="277" spans="1:3" x14ac:dyDescent="0.25">
      <c r="A277" s="1">
        <v>573</v>
      </c>
      <c r="B277">
        <f>VLOOKUP($A277,excitation!$A$1:$AC$577,MATCH($B$1,excitation!$A$1:$AC$1,0),0)</f>
        <v>0</v>
      </c>
      <c r="C277">
        <f>VLOOKUP($A277,emission!$A$1:$AC$577,MATCH($B$1,emission!$A$1:$AC$1,0),0)</f>
        <v>0.19489999999999999</v>
      </c>
    </row>
    <row r="278" spans="1:3" x14ac:dyDescent="0.25">
      <c r="A278" s="1">
        <v>574</v>
      </c>
      <c r="B278">
        <f>VLOOKUP($A278,excitation!$A$1:$AC$577,MATCH($B$1,excitation!$A$1:$AC$1,0),0)</f>
        <v>0</v>
      </c>
      <c r="C278">
        <f>VLOOKUP($A278,emission!$A$1:$AC$577,MATCH($B$1,emission!$A$1:$AC$1,0),0)</f>
        <v>0.188</v>
      </c>
    </row>
    <row r="279" spans="1:3" x14ac:dyDescent="0.25">
      <c r="A279" s="1">
        <v>575</v>
      </c>
      <c r="B279">
        <f>VLOOKUP($A279,excitation!$A$1:$AC$577,MATCH($B$1,excitation!$A$1:$AC$1,0),0)</f>
        <v>0</v>
      </c>
      <c r="C279">
        <f>VLOOKUP($A279,emission!$A$1:$AC$577,MATCH($B$1,emission!$A$1:$AC$1,0),0)</f>
        <v>0.18160000000000001</v>
      </c>
    </row>
    <row r="280" spans="1:3" x14ac:dyDescent="0.25">
      <c r="A280" s="1">
        <v>576</v>
      </c>
      <c r="B280">
        <f>VLOOKUP($A280,excitation!$A$1:$AC$577,MATCH($B$1,excitation!$A$1:$AC$1,0),0)</f>
        <v>0</v>
      </c>
      <c r="C280">
        <f>VLOOKUP($A280,emission!$A$1:$AC$577,MATCH($B$1,emission!$A$1:$AC$1,0),0)</f>
        <v>0.17399999999999999</v>
      </c>
    </row>
    <row r="281" spans="1:3" x14ac:dyDescent="0.25">
      <c r="A281" s="1">
        <v>577</v>
      </c>
      <c r="B281">
        <f>VLOOKUP($A281,excitation!$A$1:$AC$577,MATCH($B$1,excitation!$A$1:$AC$1,0),0)</f>
        <v>0</v>
      </c>
      <c r="C281">
        <f>VLOOKUP($A281,emission!$A$1:$AC$577,MATCH($B$1,emission!$A$1:$AC$1,0),0)</f>
        <v>0.1673</v>
      </c>
    </row>
    <row r="282" spans="1:3" x14ac:dyDescent="0.25">
      <c r="A282" s="1">
        <v>578</v>
      </c>
      <c r="B282">
        <f>VLOOKUP($A282,excitation!$A$1:$AC$577,MATCH($B$1,excitation!$A$1:$AC$1,0),0)</f>
        <v>0</v>
      </c>
      <c r="C282">
        <f>VLOOKUP($A282,emission!$A$1:$AC$577,MATCH($B$1,emission!$A$1:$AC$1,0),0)</f>
        <v>0.16139999999999999</v>
      </c>
    </row>
    <row r="283" spans="1:3" x14ac:dyDescent="0.25">
      <c r="A283" s="1">
        <v>579</v>
      </c>
      <c r="B283">
        <f>VLOOKUP($A283,excitation!$A$1:$AC$577,MATCH($B$1,excitation!$A$1:$AC$1,0),0)</f>
        <v>0</v>
      </c>
      <c r="C283">
        <f>VLOOKUP($A283,emission!$A$1:$AC$577,MATCH($B$1,emission!$A$1:$AC$1,0),0)</f>
        <v>0.155</v>
      </c>
    </row>
    <row r="284" spans="1:3" x14ac:dyDescent="0.25">
      <c r="A284" s="1">
        <v>580</v>
      </c>
      <c r="B284">
        <f>VLOOKUP($A284,excitation!$A$1:$AC$577,MATCH($B$1,excitation!$A$1:$AC$1,0),0)</f>
        <v>0</v>
      </c>
      <c r="C284">
        <f>VLOOKUP($A284,emission!$A$1:$AC$577,MATCH($B$1,emission!$A$1:$AC$1,0),0)</f>
        <v>0.1492</v>
      </c>
    </row>
    <row r="285" spans="1:3" x14ac:dyDescent="0.25">
      <c r="A285" s="1">
        <v>581</v>
      </c>
      <c r="B285">
        <f>VLOOKUP($A285,excitation!$A$1:$AC$577,MATCH($B$1,excitation!$A$1:$AC$1,0),0)</f>
        <v>0</v>
      </c>
      <c r="C285">
        <f>VLOOKUP($A285,emission!$A$1:$AC$577,MATCH($B$1,emission!$A$1:$AC$1,0),0)</f>
        <v>0.14269999999999999</v>
      </c>
    </row>
    <row r="286" spans="1:3" x14ac:dyDescent="0.25">
      <c r="A286" s="1">
        <v>582</v>
      </c>
      <c r="B286">
        <f>VLOOKUP($A286,excitation!$A$1:$AC$577,MATCH($B$1,excitation!$A$1:$AC$1,0),0)</f>
        <v>0</v>
      </c>
      <c r="C286">
        <f>VLOOKUP($A286,emission!$A$1:$AC$577,MATCH($B$1,emission!$A$1:$AC$1,0),0)</f>
        <v>0.13589999999999999</v>
      </c>
    </row>
    <row r="287" spans="1:3" x14ac:dyDescent="0.25">
      <c r="A287" s="1">
        <v>583</v>
      </c>
      <c r="B287">
        <f>VLOOKUP($A287,excitation!$A$1:$AC$577,MATCH($B$1,excitation!$A$1:$AC$1,0),0)</f>
        <v>0</v>
      </c>
      <c r="C287">
        <f>VLOOKUP($A287,emission!$A$1:$AC$577,MATCH($B$1,emission!$A$1:$AC$1,0),0)</f>
        <v>0.12939999999999999</v>
      </c>
    </row>
    <row r="288" spans="1:3" x14ac:dyDescent="0.25">
      <c r="A288" s="1">
        <v>584</v>
      </c>
      <c r="B288">
        <f>VLOOKUP($A288,excitation!$A$1:$AC$577,MATCH($B$1,excitation!$A$1:$AC$1,0),0)</f>
        <v>0</v>
      </c>
      <c r="C288">
        <f>VLOOKUP($A288,emission!$A$1:$AC$577,MATCH($B$1,emission!$A$1:$AC$1,0),0)</f>
        <v>0.12520000000000001</v>
      </c>
    </row>
    <row r="289" spans="1:3" x14ac:dyDescent="0.25">
      <c r="A289" s="1">
        <v>585</v>
      </c>
      <c r="B289">
        <f>VLOOKUP($A289,excitation!$A$1:$AC$577,MATCH($B$1,excitation!$A$1:$AC$1,0),0)</f>
        <v>0</v>
      </c>
      <c r="C289">
        <f>VLOOKUP($A289,emission!$A$1:$AC$577,MATCH($B$1,emission!$A$1:$AC$1,0),0)</f>
        <v>0.11940000000000001</v>
      </c>
    </row>
    <row r="290" spans="1:3" x14ac:dyDescent="0.25">
      <c r="A290" s="1">
        <v>586</v>
      </c>
      <c r="B290">
        <f>VLOOKUP($A290,excitation!$A$1:$AC$577,MATCH($B$1,excitation!$A$1:$AC$1,0),0)</f>
        <v>0</v>
      </c>
      <c r="C290">
        <f>VLOOKUP($A290,emission!$A$1:$AC$577,MATCH($B$1,emission!$A$1:$AC$1,0),0)</f>
        <v>0.11559999999999999</v>
      </c>
    </row>
    <row r="291" spans="1:3" x14ac:dyDescent="0.25">
      <c r="A291" s="1">
        <v>587</v>
      </c>
      <c r="B291">
        <f>VLOOKUP($A291,excitation!$A$1:$AC$577,MATCH($B$1,excitation!$A$1:$AC$1,0),0)</f>
        <v>0</v>
      </c>
      <c r="C291">
        <f>VLOOKUP($A291,emission!$A$1:$AC$577,MATCH($B$1,emission!$A$1:$AC$1,0),0)</f>
        <v>0.1114</v>
      </c>
    </row>
    <row r="292" spans="1:3" x14ac:dyDescent="0.25">
      <c r="A292" s="1">
        <v>588</v>
      </c>
      <c r="B292">
        <f>VLOOKUP($A292,excitation!$A$1:$AC$577,MATCH($B$1,excitation!$A$1:$AC$1,0),0)</f>
        <v>0</v>
      </c>
      <c r="C292">
        <f>VLOOKUP($A292,emission!$A$1:$AC$577,MATCH($B$1,emission!$A$1:$AC$1,0),0)</f>
        <v>0.1065</v>
      </c>
    </row>
    <row r="293" spans="1:3" x14ac:dyDescent="0.25">
      <c r="A293" s="1">
        <v>589</v>
      </c>
      <c r="B293">
        <f>VLOOKUP($A293,excitation!$A$1:$AC$577,MATCH($B$1,excitation!$A$1:$AC$1,0),0)</f>
        <v>0</v>
      </c>
      <c r="C293">
        <f>VLOOKUP($A293,emission!$A$1:$AC$577,MATCH($B$1,emission!$A$1:$AC$1,0),0)</f>
        <v>0.10290000000000001</v>
      </c>
    </row>
    <row r="294" spans="1:3" x14ac:dyDescent="0.25">
      <c r="A294" s="1">
        <v>590</v>
      </c>
      <c r="B294">
        <f>VLOOKUP($A294,excitation!$A$1:$AC$577,MATCH($B$1,excitation!$A$1:$AC$1,0),0)</f>
        <v>0</v>
      </c>
      <c r="C294">
        <f>VLOOKUP($A294,emission!$A$1:$AC$577,MATCH($B$1,emission!$A$1:$AC$1,0),0)</f>
        <v>9.8900000000000002E-2</v>
      </c>
    </row>
    <row r="295" spans="1:3" x14ac:dyDescent="0.25">
      <c r="A295" s="1">
        <v>591</v>
      </c>
      <c r="B295">
        <f>VLOOKUP($A295,excitation!$A$1:$AC$577,MATCH($B$1,excitation!$A$1:$AC$1,0),0)</f>
        <v>0</v>
      </c>
      <c r="C295">
        <f>VLOOKUP($A295,emission!$A$1:$AC$577,MATCH($B$1,emission!$A$1:$AC$1,0),0)</f>
        <v>9.4700000000000006E-2</v>
      </c>
    </row>
    <row r="296" spans="1:3" x14ac:dyDescent="0.25">
      <c r="A296" s="1">
        <v>592</v>
      </c>
      <c r="B296">
        <f>VLOOKUP($A296,excitation!$A$1:$AC$577,MATCH($B$1,excitation!$A$1:$AC$1,0),0)</f>
        <v>0</v>
      </c>
      <c r="C296">
        <f>VLOOKUP($A296,emission!$A$1:$AC$577,MATCH($B$1,emission!$A$1:$AC$1,0),0)</f>
        <v>9.11E-2</v>
      </c>
    </row>
    <row r="297" spans="1:3" x14ac:dyDescent="0.25">
      <c r="A297" s="1">
        <v>593</v>
      </c>
      <c r="B297">
        <f>VLOOKUP($A297,excitation!$A$1:$AC$577,MATCH($B$1,excitation!$A$1:$AC$1,0),0)</f>
        <v>0</v>
      </c>
      <c r="C297">
        <f>VLOOKUP($A297,emission!$A$1:$AC$577,MATCH($B$1,emission!$A$1:$AC$1,0),0)</f>
        <v>8.7300000000000003E-2</v>
      </c>
    </row>
    <row r="298" spans="1:3" x14ac:dyDescent="0.25">
      <c r="A298" s="1">
        <v>594</v>
      </c>
      <c r="B298">
        <f>VLOOKUP($A298,excitation!$A$1:$AC$577,MATCH($B$1,excitation!$A$1:$AC$1,0),0)</f>
        <v>0</v>
      </c>
      <c r="C298">
        <f>VLOOKUP($A298,emission!$A$1:$AC$577,MATCH($B$1,emission!$A$1:$AC$1,0),0)</f>
        <v>8.4000000000000005E-2</v>
      </c>
    </row>
    <row r="299" spans="1:3" x14ac:dyDescent="0.25">
      <c r="A299" s="1">
        <v>595</v>
      </c>
      <c r="B299">
        <f>VLOOKUP($A299,excitation!$A$1:$AC$577,MATCH($B$1,excitation!$A$1:$AC$1,0),0)</f>
        <v>0</v>
      </c>
      <c r="C299">
        <f>VLOOKUP($A299,emission!$A$1:$AC$577,MATCH($B$1,emission!$A$1:$AC$1,0),0)</f>
        <v>8.0799999999999997E-2</v>
      </c>
    </row>
    <row r="300" spans="1:3" x14ac:dyDescent="0.25">
      <c r="A300" s="1">
        <v>596</v>
      </c>
      <c r="B300">
        <f>VLOOKUP($A300,excitation!$A$1:$AC$577,MATCH($B$1,excitation!$A$1:$AC$1,0),0)</f>
        <v>0</v>
      </c>
      <c r="C300">
        <f>VLOOKUP($A300,emission!$A$1:$AC$577,MATCH($B$1,emission!$A$1:$AC$1,0),0)</f>
        <v>7.7399999999999997E-2</v>
      </c>
    </row>
    <row r="301" spans="1:3" x14ac:dyDescent="0.25">
      <c r="A301" s="1">
        <v>597</v>
      </c>
      <c r="B301">
        <f>VLOOKUP($A301,excitation!$A$1:$AC$577,MATCH($B$1,excitation!$A$1:$AC$1,0),0)</f>
        <v>0</v>
      </c>
      <c r="C301">
        <f>VLOOKUP($A301,emission!$A$1:$AC$577,MATCH($B$1,emission!$A$1:$AC$1,0),0)</f>
        <v>7.4200000000000002E-2</v>
      </c>
    </row>
    <row r="302" spans="1:3" x14ac:dyDescent="0.25">
      <c r="A302" s="1">
        <v>598</v>
      </c>
      <c r="B302">
        <f>VLOOKUP($A302,excitation!$A$1:$AC$577,MATCH($B$1,excitation!$A$1:$AC$1,0),0)</f>
        <v>0</v>
      </c>
      <c r="C302">
        <f>VLOOKUP($A302,emission!$A$1:$AC$577,MATCH($B$1,emission!$A$1:$AC$1,0),0)</f>
        <v>7.1999999999999995E-2</v>
      </c>
    </row>
    <row r="303" spans="1:3" x14ac:dyDescent="0.25">
      <c r="A303" s="1">
        <v>599</v>
      </c>
      <c r="B303">
        <f>VLOOKUP($A303,excitation!$A$1:$AC$577,MATCH($B$1,excitation!$A$1:$AC$1,0),0)</f>
        <v>0</v>
      </c>
      <c r="C303">
        <f>VLOOKUP($A303,emission!$A$1:$AC$577,MATCH($B$1,emission!$A$1:$AC$1,0),0)</f>
        <v>6.88E-2</v>
      </c>
    </row>
    <row r="304" spans="1:3" x14ac:dyDescent="0.25">
      <c r="A304" s="1">
        <v>600</v>
      </c>
      <c r="B304">
        <f>VLOOKUP($A304,excitation!$A$1:$AC$577,MATCH($B$1,excitation!$A$1:$AC$1,0),0)</f>
        <v>0</v>
      </c>
      <c r="C304">
        <f>VLOOKUP($A304,emission!$A$1:$AC$577,MATCH($B$1,emission!$A$1:$AC$1,0),0)</f>
        <v>6.6900000000000001E-2</v>
      </c>
    </row>
    <row r="305" spans="1:3" x14ac:dyDescent="0.25">
      <c r="A305" s="1">
        <v>601</v>
      </c>
      <c r="B305">
        <f>VLOOKUP($A305,excitation!$A$1:$AC$577,MATCH($B$1,excitation!$A$1:$AC$1,0),0)</f>
        <v>0</v>
      </c>
      <c r="C305">
        <f>VLOOKUP($A305,emission!$A$1:$AC$577,MATCH($B$1,emission!$A$1:$AC$1,0),0)</f>
        <v>6.4199999999999993E-2</v>
      </c>
    </row>
    <row r="306" spans="1:3" x14ac:dyDescent="0.25">
      <c r="A306" s="1">
        <v>602</v>
      </c>
      <c r="B306">
        <f>VLOOKUP($A306,excitation!$A$1:$AC$577,MATCH($B$1,excitation!$A$1:$AC$1,0),0)</f>
        <v>0</v>
      </c>
      <c r="C306">
        <f>VLOOKUP($A306,emission!$A$1:$AC$577,MATCH($B$1,emission!$A$1:$AC$1,0),0)</f>
        <v>6.2100000000000002E-2</v>
      </c>
    </row>
    <row r="307" spans="1:3" x14ac:dyDescent="0.25">
      <c r="A307" s="1">
        <v>603</v>
      </c>
      <c r="B307">
        <f>VLOOKUP($A307,excitation!$A$1:$AC$577,MATCH($B$1,excitation!$A$1:$AC$1,0),0)</f>
        <v>0</v>
      </c>
      <c r="C307">
        <f>VLOOKUP($A307,emission!$A$1:$AC$577,MATCH($B$1,emission!$A$1:$AC$1,0),0)</f>
        <v>6.0100000000000001E-2</v>
      </c>
    </row>
    <row r="308" spans="1:3" x14ac:dyDescent="0.25">
      <c r="A308" s="1">
        <v>604</v>
      </c>
      <c r="B308">
        <f>VLOOKUP($A308,excitation!$A$1:$AC$577,MATCH($B$1,excitation!$A$1:$AC$1,0),0)</f>
        <v>0</v>
      </c>
      <c r="C308">
        <f>VLOOKUP($A308,emission!$A$1:$AC$577,MATCH($B$1,emission!$A$1:$AC$1,0),0)</f>
        <v>5.7500000000000002E-2</v>
      </c>
    </row>
    <row r="309" spans="1:3" x14ac:dyDescent="0.25">
      <c r="A309" s="1">
        <v>605</v>
      </c>
      <c r="B309">
        <f>VLOOKUP($A309,excitation!$A$1:$AC$577,MATCH($B$1,excitation!$A$1:$AC$1,0),0)</f>
        <v>0</v>
      </c>
      <c r="C309">
        <f>VLOOKUP($A309,emission!$A$1:$AC$577,MATCH($B$1,emission!$A$1:$AC$1,0),0)</f>
        <v>5.5899999999999998E-2</v>
      </c>
    </row>
    <row r="310" spans="1:3" x14ac:dyDescent="0.25">
      <c r="A310" s="1">
        <v>606</v>
      </c>
      <c r="B310">
        <f>VLOOKUP($A310,excitation!$A$1:$AC$577,MATCH($B$1,excitation!$A$1:$AC$1,0),0)</f>
        <v>0</v>
      </c>
      <c r="C310">
        <f>VLOOKUP($A310,emission!$A$1:$AC$577,MATCH($B$1,emission!$A$1:$AC$1,0),0)</f>
        <v>5.3900000000000003E-2</v>
      </c>
    </row>
    <row r="311" spans="1:3" x14ac:dyDescent="0.25">
      <c r="A311" s="1">
        <v>607</v>
      </c>
      <c r="B311">
        <f>VLOOKUP($A311,excitation!$A$1:$AC$577,MATCH($B$1,excitation!$A$1:$AC$1,0),0)</f>
        <v>0</v>
      </c>
      <c r="C311">
        <f>VLOOKUP($A311,emission!$A$1:$AC$577,MATCH($B$1,emission!$A$1:$AC$1,0),0)</f>
        <v>5.11E-2</v>
      </c>
    </row>
    <row r="312" spans="1:3" x14ac:dyDescent="0.25">
      <c r="A312" s="1">
        <v>608</v>
      </c>
      <c r="B312">
        <f>VLOOKUP($A312,excitation!$A$1:$AC$577,MATCH($B$1,excitation!$A$1:$AC$1,0),0)</f>
        <v>0</v>
      </c>
      <c r="C312">
        <f>VLOOKUP($A312,emission!$A$1:$AC$577,MATCH($B$1,emission!$A$1:$AC$1,0),0)</f>
        <v>5.0099999999999999E-2</v>
      </c>
    </row>
    <row r="313" spans="1:3" x14ac:dyDescent="0.25">
      <c r="A313" s="1">
        <v>609</v>
      </c>
      <c r="B313">
        <f>VLOOKUP($A313,excitation!$A$1:$AC$577,MATCH($B$1,excitation!$A$1:$AC$1,0),0)</f>
        <v>0</v>
      </c>
      <c r="C313">
        <f>VLOOKUP($A313,emission!$A$1:$AC$577,MATCH($B$1,emission!$A$1:$AC$1,0),0)</f>
        <v>4.8000000000000001E-2</v>
      </c>
    </row>
    <row r="314" spans="1:3" x14ac:dyDescent="0.25">
      <c r="A314" s="1">
        <v>610</v>
      </c>
      <c r="B314">
        <f>VLOOKUP($A314,excitation!$A$1:$AC$577,MATCH($B$1,excitation!$A$1:$AC$1,0),0)</f>
        <v>0</v>
      </c>
      <c r="C314">
        <f>VLOOKUP($A314,emission!$A$1:$AC$577,MATCH($B$1,emission!$A$1:$AC$1,0),0)</f>
        <v>4.65E-2</v>
      </c>
    </row>
    <row r="315" spans="1:3" x14ac:dyDescent="0.25">
      <c r="A315" s="1">
        <v>611</v>
      </c>
      <c r="B315">
        <f>VLOOKUP($A315,excitation!$A$1:$AC$577,MATCH($B$1,excitation!$A$1:$AC$1,0),0)</f>
        <v>0</v>
      </c>
      <c r="C315">
        <f>VLOOKUP($A315,emission!$A$1:$AC$577,MATCH($B$1,emission!$A$1:$AC$1,0),0)</f>
        <v>4.5199999999999997E-2</v>
      </c>
    </row>
    <row r="316" spans="1:3" x14ac:dyDescent="0.25">
      <c r="A316" s="1">
        <v>612</v>
      </c>
      <c r="B316">
        <f>VLOOKUP($A316,excitation!$A$1:$AC$577,MATCH($B$1,excitation!$A$1:$AC$1,0),0)</f>
        <v>0</v>
      </c>
      <c r="C316">
        <f>VLOOKUP($A316,emission!$A$1:$AC$577,MATCH($B$1,emission!$A$1:$AC$1,0),0)</f>
        <v>4.3299999999999998E-2</v>
      </c>
    </row>
    <row r="317" spans="1:3" x14ac:dyDescent="0.25">
      <c r="A317" s="1">
        <v>613</v>
      </c>
      <c r="B317">
        <f>VLOOKUP($A317,excitation!$A$1:$AC$577,MATCH($B$1,excitation!$A$1:$AC$1,0),0)</f>
        <v>0</v>
      </c>
      <c r="C317">
        <f>VLOOKUP($A317,emission!$A$1:$AC$577,MATCH($B$1,emission!$A$1:$AC$1,0),0)</f>
        <v>4.2000000000000003E-2</v>
      </c>
    </row>
    <row r="318" spans="1:3" x14ac:dyDescent="0.25">
      <c r="A318" s="1">
        <v>614</v>
      </c>
      <c r="B318">
        <f>VLOOKUP($A318,excitation!$A$1:$AC$577,MATCH($B$1,excitation!$A$1:$AC$1,0),0)</f>
        <v>0</v>
      </c>
      <c r="C318">
        <f>VLOOKUP($A318,emission!$A$1:$AC$577,MATCH($B$1,emission!$A$1:$AC$1,0),0)</f>
        <v>4.0500000000000001E-2</v>
      </c>
    </row>
    <row r="319" spans="1:3" x14ac:dyDescent="0.25">
      <c r="A319" s="1">
        <v>615</v>
      </c>
      <c r="B319">
        <f>VLOOKUP($A319,excitation!$A$1:$AC$577,MATCH($B$1,excitation!$A$1:$AC$1,0),0)</f>
        <v>0</v>
      </c>
      <c r="C319">
        <f>VLOOKUP($A319,emission!$A$1:$AC$577,MATCH($B$1,emission!$A$1:$AC$1,0),0)</f>
        <v>3.8899999999999997E-2</v>
      </c>
    </row>
    <row r="320" spans="1:3" x14ac:dyDescent="0.25">
      <c r="A320" s="1">
        <v>616</v>
      </c>
      <c r="B320">
        <f>VLOOKUP($A320,excitation!$A$1:$AC$577,MATCH($B$1,excitation!$A$1:$AC$1,0),0)</f>
        <v>0</v>
      </c>
      <c r="C320">
        <f>VLOOKUP($A320,emission!$A$1:$AC$577,MATCH($B$1,emission!$A$1:$AC$1,0),0)</f>
        <v>3.78E-2</v>
      </c>
    </row>
    <row r="321" spans="1:3" x14ac:dyDescent="0.25">
      <c r="A321" s="1">
        <v>617</v>
      </c>
      <c r="B321">
        <f>VLOOKUP($A321,excitation!$A$1:$AC$577,MATCH($B$1,excitation!$A$1:$AC$1,0),0)</f>
        <v>0</v>
      </c>
      <c r="C321">
        <f>VLOOKUP($A321,emission!$A$1:$AC$577,MATCH($B$1,emission!$A$1:$AC$1,0),0)</f>
        <v>3.6400000000000002E-2</v>
      </c>
    </row>
    <row r="322" spans="1:3" x14ac:dyDescent="0.25">
      <c r="A322" s="1">
        <v>618</v>
      </c>
      <c r="B322">
        <f>VLOOKUP($A322,excitation!$A$1:$AC$577,MATCH($B$1,excitation!$A$1:$AC$1,0),0)</f>
        <v>0</v>
      </c>
      <c r="C322">
        <f>VLOOKUP($A322,emission!$A$1:$AC$577,MATCH($B$1,emission!$A$1:$AC$1,0),0)</f>
        <v>3.5700000000000003E-2</v>
      </c>
    </row>
    <row r="323" spans="1:3" x14ac:dyDescent="0.25">
      <c r="A323" s="1">
        <v>619</v>
      </c>
      <c r="B323">
        <f>VLOOKUP($A323,excitation!$A$1:$AC$577,MATCH($B$1,excitation!$A$1:$AC$1,0),0)</f>
        <v>0</v>
      </c>
      <c r="C323">
        <f>VLOOKUP($A323,emission!$A$1:$AC$577,MATCH($B$1,emission!$A$1:$AC$1,0),0)</f>
        <v>3.4099999999999998E-2</v>
      </c>
    </row>
    <row r="324" spans="1:3" x14ac:dyDescent="0.25">
      <c r="A324" s="1">
        <v>620</v>
      </c>
      <c r="B324">
        <f>VLOOKUP($A324,excitation!$A$1:$AC$577,MATCH($B$1,excitation!$A$1:$AC$1,0),0)</f>
        <v>0</v>
      </c>
      <c r="C324">
        <f>VLOOKUP($A324,emission!$A$1:$AC$577,MATCH($B$1,emission!$A$1:$AC$1,0),0)</f>
        <v>3.3000000000000002E-2</v>
      </c>
    </row>
    <row r="325" spans="1:3" x14ac:dyDescent="0.25">
      <c r="A325" s="1">
        <v>621</v>
      </c>
      <c r="B325">
        <f>VLOOKUP($A325,excitation!$A$1:$AC$577,MATCH($B$1,excitation!$A$1:$AC$1,0),0)</f>
        <v>0</v>
      </c>
      <c r="C325">
        <f>VLOOKUP($A325,emission!$A$1:$AC$577,MATCH($B$1,emission!$A$1:$AC$1,0),0)</f>
        <v>3.1300000000000001E-2</v>
      </c>
    </row>
    <row r="326" spans="1:3" x14ac:dyDescent="0.25">
      <c r="A326" s="1">
        <v>622</v>
      </c>
      <c r="B326">
        <f>VLOOKUP($A326,excitation!$A$1:$AC$577,MATCH($B$1,excitation!$A$1:$AC$1,0),0)</f>
        <v>0</v>
      </c>
      <c r="C326">
        <f>VLOOKUP($A326,emission!$A$1:$AC$577,MATCH($B$1,emission!$A$1:$AC$1,0),0)</f>
        <v>3.0499999999999999E-2</v>
      </c>
    </row>
    <row r="327" spans="1:3" x14ac:dyDescent="0.25">
      <c r="A327" s="1">
        <v>623</v>
      </c>
      <c r="B327">
        <f>VLOOKUP($A327,excitation!$A$1:$AC$577,MATCH($B$1,excitation!$A$1:$AC$1,0),0)</f>
        <v>0</v>
      </c>
      <c r="C327">
        <f>VLOOKUP($A327,emission!$A$1:$AC$577,MATCH($B$1,emission!$A$1:$AC$1,0),0)</f>
        <v>2.9000000000000001E-2</v>
      </c>
    </row>
    <row r="328" spans="1:3" x14ac:dyDescent="0.25">
      <c r="A328" s="1">
        <v>624</v>
      </c>
      <c r="B328">
        <f>VLOOKUP($A328,excitation!$A$1:$AC$577,MATCH($B$1,excitation!$A$1:$AC$1,0),0)</f>
        <v>0</v>
      </c>
      <c r="C328">
        <f>VLOOKUP($A328,emission!$A$1:$AC$577,MATCH($B$1,emission!$A$1:$AC$1,0),0)</f>
        <v>2.7900000000000001E-2</v>
      </c>
    </row>
    <row r="329" spans="1:3" x14ac:dyDescent="0.25">
      <c r="A329" s="1">
        <v>625</v>
      </c>
      <c r="B329">
        <f>VLOOKUP($A329,excitation!$A$1:$AC$577,MATCH($B$1,excitation!$A$1:$AC$1,0),0)</f>
        <v>0</v>
      </c>
      <c r="C329">
        <f>VLOOKUP($A329,emission!$A$1:$AC$577,MATCH($B$1,emission!$A$1:$AC$1,0),0)</f>
        <v>2.69E-2</v>
      </c>
    </row>
    <row r="330" spans="1:3" x14ac:dyDescent="0.25">
      <c r="A330" s="1">
        <v>626</v>
      </c>
      <c r="B330">
        <f>VLOOKUP($A330,excitation!$A$1:$AC$577,MATCH($B$1,excitation!$A$1:$AC$1,0),0)</f>
        <v>0</v>
      </c>
      <c r="C330">
        <f>VLOOKUP($A330,emission!$A$1:$AC$577,MATCH($B$1,emission!$A$1:$AC$1,0),0)</f>
        <v>2.5899999999999999E-2</v>
      </c>
    </row>
    <row r="331" spans="1:3" x14ac:dyDescent="0.25">
      <c r="A331" s="1">
        <v>627</v>
      </c>
      <c r="B331">
        <f>VLOOKUP($A331,excitation!$A$1:$AC$577,MATCH($B$1,excitation!$A$1:$AC$1,0),0)</f>
        <v>0</v>
      </c>
      <c r="C331">
        <f>VLOOKUP($A331,emission!$A$1:$AC$577,MATCH($B$1,emission!$A$1:$AC$1,0),0)</f>
        <v>2.4400000000000002E-2</v>
      </c>
    </row>
    <row r="332" spans="1:3" x14ac:dyDescent="0.25">
      <c r="A332" s="1">
        <v>628</v>
      </c>
      <c r="B332">
        <f>VLOOKUP($A332,excitation!$A$1:$AC$577,MATCH($B$1,excitation!$A$1:$AC$1,0),0)</f>
        <v>0</v>
      </c>
      <c r="C332">
        <f>VLOOKUP($A332,emission!$A$1:$AC$577,MATCH($B$1,emission!$A$1:$AC$1,0),0)</f>
        <v>2.3900000000000001E-2</v>
      </c>
    </row>
    <row r="333" spans="1:3" x14ac:dyDescent="0.25">
      <c r="A333" s="1">
        <v>629</v>
      </c>
      <c r="B333">
        <f>VLOOKUP($A333,excitation!$A$1:$AC$577,MATCH($B$1,excitation!$A$1:$AC$1,0),0)</f>
        <v>0</v>
      </c>
      <c r="C333">
        <f>VLOOKUP($A333,emission!$A$1:$AC$577,MATCH($B$1,emission!$A$1:$AC$1,0),0)</f>
        <v>2.2800000000000001E-2</v>
      </c>
    </row>
    <row r="334" spans="1:3" x14ac:dyDescent="0.25">
      <c r="A334" s="1">
        <v>630</v>
      </c>
      <c r="B334">
        <f>VLOOKUP($A334,excitation!$A$1:$AC$577,MATCH($B$1,excitation!$A$1:$AC$1,0),0)</f>
        <v>0</v>
      </c>
      <c r="C334">
        <f>VLOOKUP($A334,emission!$A$1:$AC$577,MATCH($B$1,emission!$A$1:$AC$1,0),0)</f>
        <v>2.1700000000000001E-2</v>
      </c>
    </row>
    <row r="335" spans="1:3" x14ac:dyDescent="0.25">
      <c r="A335" s="1">
        <v>631</v>
      </c>
      <c r="B335">
        <f>VLOOKUP($A335,excitation!$A$1:$AC$577,MATCH($B$1,excitation!$A$1:$AC$1,0),0)</f>
        <v>0</v>
      </c>
      <c r="C335">
        <f>VLOOKUP($A335,emission!$A$1:$AC$577,MATCH($B$1,emission!$A$1:$AC$1,0),0)</f>
        <v>2.1100000000000001E-2</v>
      </c>
    </row>
    <row r="336" spans="1:3" x14ac:dyDescent="0.25">
      <c r="A336" s="1">
        <v>632</v>
      </c>
      <c r="B336">
        <f>VLOOKUP($A336,excitation!$A$1:$AC$577,MATCH($B$1,excitation!$A$1:$AC$1,0),0)</f>
        <v>0</v>
      </c>
      <c r="C336">
        <f>VLOOKUP($A336,emission!$A$1:$AC$577,MATCH($B$1,emission!$A$1:$AC$1,0),0)</f>
        <v>2.0400000000000001E-2</v>
      </c>
    </row>
    <row r="337" spans="1:3" x14ac:dyDescent="0.25">
      <c r="A337" s="1">
        <v>633</v>
      </c>
      <c r="B337">
        <f>VLOOKUP($A337,excitation!$A$1:$AC$577,MATCH($B$1,excitation!$A$1:$AC$1,0),0)</f>
        <v>0</v>
      </c>
      <c r="C337">
        <f>VLOOKUP($A337,emission!$A$1:$AC$577,MATCH($B$1,emission!$A$1:$AC$1,0),0)</f>
        <v>1.9699999999999999E-2</v>
      </c>
    </row>
    <row r="338" spans="1:3" x14ac:dyDescent="0.25">
      <c r="A338" s="1">
        <v>634</v>
      </c>
      <c r="B338">
        <f>VLOOKUP($A338,excitation!$A$1:$AC$577,MATCH($B$1,excitation!$A$1:$AC$1,0),0)</f>
        <v>0</v>
      </c>
      <c r="C338">
        <f>VLOOKUP($A338,emission!$A$1:$AC$577,MATCH($B$1,emission!$A$1:$AC$1,0),0)</f>
        <v>1.9199999999999998E-2</v>
      </c>
    </row>
    <row r="339" spans="1:3" x14ac:dyDescent="0.25">
      <c r="A339" s="1">
        <v>635</v>
      </c>
      <c r="B339">
        <f>VLOOKUP($A339,excitation!$A$1:$AC$577,MATCH($B$1,excitation!$A$1:$AC$1,0),0)</f>
        <v>0</v>
      </c>
      <c r="C339">
        <f>VLOOKUP($A339,emission!$A$1:$AC$577,MATCH($B$1,emission!$A$1:$AC$1,0),0)</f>
        <v>1.8599999999999998E-2</v>
      </c>
    </row>
    <row r="340" spans="1:3" x14ac:dyDescent="0.25">
      <c r="A340" s="1">
        <v>636</v>
      </c>
      <c r="B340">
        <f>VLOOKUP($A340,excitation!$A$1:$AC$577,MATCH($B$1,excitation!$A$1:$AC$1,0),0)</f>
        <v>0</v>
      </c>
      <c r="C340">
        <f>VLOOKUP($A340,emission!$A$1:$AC$577,MATCH($B$1,emission!$A$1:$AC$1,0),0)</f>
        <v>1.83E-2</v>
      </c>
    </row>
    <row r="341" spans="1:3" x14ac:dyDescent="0.25">
      <c r="A341" s="1">
        <v>637</v>
      </c>
      <c r="B341">
        <f>VLOOKUP($A341,excitation!$A$1:$AC$577,MATCH($B$1,excitation!$A$1:$AC$1,0),0)</f>
        <v>0</v>
      </c>
      <c r="C341">
        <f>VLOOKUP($A341,emission!$A$1:$AC$577,MATCH($B$1,emission!$A$1:$AC$1,0),0)</f>
        <v>1.6899999999999998E-2</v>
      </c>
    </row>
    <row r="342" spans="1:3" x14ac:dyDescent="0.25">
      <c r="A342" s="1">
        <v>638</v>
      </c>
      <c r="B342">
        <f>VLOOKUP($A342,excitation!$A$1:$AC$577,MATCH($B$1,excitation!$A$1:$AC$1,0),0)</f>
        <v>0</v>
      </c>
      <c r="C342">
        <f>VLOOKUP($A342,emission!$A$1:$AC$577,MATCH($B$1,emission!$A$1:$AC$1,0),0)</f>
        <v>1.67E-2</v>
      </c>
    </row>
    <row r="343" spans="1:3" x14ac:dyDescent="0.25">
      <c r="A343" s="1">
        <v>639</v>
      </c>
      <c r="B343">
        <f>VLOOKUP($A343,excitation!$A$1:$AC$577,MATCH($B$1,excitation!$A$1:$AC$1,0),0)</f>
        <v>0</v>
      </c>
      <c r="C343">
        <f>VLOOKUP($A343,emission!$A$1:$AC$577,MATCH($B$1,emission!$A$1:$AC$1,0),0)</f>
        <v>1.5800000000000002E-2</v>
      </c>
    </row>
    <row r="344" spans="1:3" x14ac:dyDescent="0.25">
      <c r="A344" s="1">
        <v>640</v>
      </c>
      <c r="B344">
        <f>VLOOKUP($A344,excitation!$A$1:$AC$577,MATCH($B$1,excitation!$A$1:$AC$1,0),0)</f>
        <v>0</v>
      </c>
      <c r="C344">
        <f>VLOOKUP($A344,emission!$A$1:$AC$577,MATCH($B$1,emission!$A$1:$AC$1,0),0)</f>
        <v>1.5599999999999999E-2</v>
      </c>
    </row>
    <row r="345" spans="1:3" x14ac:dyDescent="0.25">
      <c r="A345" s="1">
        <v>641</v>
      </c>
      <c r="B345">
        <f>VLOOKUP($A345,excitation!$A$1:$AC$577,MATCH($B$1,excitation!$A$1:$AC$1,0),0)</f>
        <v>0</v>
      </c>
      <c r="C345">
        <f>VLOOKUP($A345,emission!$A$1:$AC$577,MATCH($B$1,emission!$A$1:$AC$1,0),0)</f>
        <v>1.49E-2</v>
      </c>
    </row>
    <row r="346" spans="1:3" x14ac:dyDescent="0.25">
      <c r="A346" s="1">
        <v>642</v>
      </c>
      <c r="B346">
        <f>VLOOKUP($A346,excitation!$A$1:$AC$577,MATCH($B$1,excitation!$A$1:$AC$1,0),0)</f>
        <v>0</v>
      </c>
      <c r="C346">
        <f>VLOOKUP($A346,emission!$A$1:$AC$577,MATCH($B$1,emission!$A$1:$AC$1,0),0)</f>
        <v>1.4500000000000001E-2</v>
      </c>
    </row>
    <row r="347" spans="1:3" x14ac:dyDescent="0.25">
      <c r="A347" s="1">
        <v>643</v>
      </c>
      <c r="B347">
        <f>VLOOKUP($A347,excitation!$A$1:$AC$577,MATCH($B$1,excitation!$A$1:$AC$1,0),0)</f>
        <v>0</v>
      </c>
      <c r="C347">
        <f>VLOOKUP($A347,emission!$A$1:$AC$577,MATCH($B$1,emission!$A$1:$AC$1,0),0)</f>
        <v>1.4200000000000001E-2</v>
      </c>
    </row>
    <row r="348" spans="1:3" x14ac:dyDescent="0.25">
      <c r="A348" s="1">
        <v>644</v>
      </c>
      <c r="B348">
        <f>VLOOKUP($A348,excitation!$A$1:$AC$577,MATCH($B$1,excitation!$A$1:$AC$1,0),0)</f>
        <v>0</v>
      </c>
      <c r="C348">
        <f>VLOOKUP($A348,emission!$A$1:$AC$577,MATCH($B$1,emission!$A$1:$AC$1,0),0)</f>
        <v>1.3899999999999999E-2</v>
      </c>
    </row>
    <row r="349" spans="1:3" x14ac:dyDescent="0.25">
      <c r="A349" s="1">
        <v>645</v>
      </c>
      <c r="B349">
        <f>VLOOKUP($A349,excitation!$A$1:$AC$577,MATCH($B$1,excitation!$A$1:$AC$1,0),0)</f>
        <v>0</v>
      </c>
      <c r="C349">
        <f>VLOOKUP($A349,emission!$A$1:$AC$577,MATCH($B$1,emission!$A$1:$AC$1,0),0)</f>
        <v>1.3100000000000001E-2</v>
      </c>
    </row>
    <row r="350" spans="1:3" x14ac:dyDescent="0.25">
      <c r="A350" s="1">
        <v>646</v>
      </c>
      <c r="B350">
        <f>VLOOKUP($A350,excitation!$A$1:$AC$577,MATCH($B$1,excitation!$A$1:$AC$1,0),0)</f>
        <v>0</v>
      </c>
      <c r="C350">
        <f>VLOOKUP($A350,emission!$A$1:$AC$577,MATCH($B$1,emission!$A$1:$AC$1,0),0)</f>
        <v>1.26E-2</v>
      </c>
    </row>
    <row r="351" spans="1:3" x14ac:dyDescent="0.25">
      <c r="A351" s="1">
        <v>647</v>
      </c>
      <c r="B351">
        <f>VLOOKUP($A351,excitation!$A$1:$AC$577,MATCH($B$1,excitation!$A$1:$AC$1,0),0)</f>
        <v>0</v>
      </c>
      <c r="C351">
        <f>VLOOKUP($A351,emission!$A$1:$AC$577,MATCH($B$1,emission!$A$1:$AC$1,0),0)</f>
        <v>1.2200000000000001E-2</v>
      </c>
    </row>
    <row r="352" spans="1:3" x14ac:dyDescent="0.25">
      <c r="A352" s="1">
        <v>648</v>
      </c>
      <c r="B352">
        <f>VLOOKUP($A352,excitation!$A$1:$AC$577,MATCH($B$1,excitation!$A$1:$AC$1,0),0)</f>
        <v>0</v>
      </c>
      <c r="C352">
        <f>VLOOKUP($A352,emission!$A$1:$AC$577,MATCH($B$1,emission!$A$1:$AC$1,0),0)</f>
        <v>1.18E-2</v>
      </c>
    </row>
    <row r="353" spans="1:3" x14ac:dyDescent="0.25">
      <c r="A353" s="1">
        <v>649</v>
      </c>
      <c r="B353">
        <f>VLOOKUP($A353,excitation!$A$1:$AC$577,MATCH($B$1,excitation!$A$1:$AC$1,0),0)</f>
        <v>0</v>
      </c>
      <c r="C353">
        <f>VLOOKUP($A353,emission!$A$1:$AC$577,MATCH($B$1,emission!$A$1:$AC$1,0),0)</f>
        <v>1.17E-2</v>
      </c>
    </row>
    <row r="354" spans="1:3" x14ac:dyDescent="0.25">
      <c r="A354" s="1">
        <v>650</v>
      </c>
      <c r="B354">
        <f>VLOOKUP($A354,excitation!$A$1:$AC$577,MATCH($B$1,excitation!$A$1:$AC$1,0),0)</f>
        <v>0</v>
      </c>
      <c r="C354">
        <f>VLOOKUP($A354,emission!$A$1:$AC$577,MATCH($B$1,emission!$A$1:$AC$1,0),0)</f>
        <v>1.0999999999999999E-2</v>
      </c>
    </row>
    <row r="355" spans="1:3" x14ac:dyDescent="0.25">
      <c r="A355" s="1">
        <v>651</v>
      </c>
      <c r="B355">
        <f>VLOOKUP($A355,excitation!$A$1:$AC$577,MATCH($B$1,excitation!$A$1:$AC$1,0),0)</f>
        <v>0</v>
      </c>
      <c r="C355">
        <f>VLOOKUP($A355,emission!$A$1:$AC$577,MATCH($B$1,emission!$A$1:$AC$1,0),0)</f>
        <v>1.06E-2</v>
      </c>
    </row>
    <row r="356" spans="1:3" x14ac:dyDescent="0.25">
      <c r="A356" s="1">
        <v>652</v>
      </c>
      <c r="B356">
        <f>VLOOKUP($A356,excitation!$A$1:$AC$577,MATCH($B$1,excitation!$A$1:$AC$1,0),0)</f>
        <v>0</v>
      </c>
      <c r="C356">
        <f>VLOOKUP($A356,emission!$A$1:$AC$577,MATCH($B$1,emission!$A$1:$AC$1,0),0)</f>
        <v>1.06E-2</v>
      </c>
    </row>
    <row r="357" spans="1:3" x14ac:dyDescent="0.25">
      <c r="A357" s="1">
        <v>653</v>
      </c>
      <c r="B357">
        <f>VLOOKUP($A357,excitation!$A$1:$AC$577,MATCH($B$1,excitation!$A$1:$AC$1,0),0)</f>
        <v>0</v>
      </c>
      <c r="C357">
        <f>VLOOKUP($A357,emission!$A$1:$AC$577,MATCH($B$1,emission!$A$1:$AC$1,0),0)</f>
        <v>1.01E-2</v>
      </c>
    </row>
    <row r="358" spans="1:3" x14ac:dyDescent="0.25">
      <c r="A358" s="1">
        <v>654</v>
      </c>
      <c r="B358">
        <f>VLOOKUP($A358,excitation!$A$1:$AC$577,MATCH($B$1,excitation!$A$1:$AC$1,0),0)</f>
        <v>0</v>
      </c>
      <c r="C358">
        <f>VLOOKUP($A358,emission!$A$1:$AC$577,MATCH($B$1,emission!$A$1:$AC$1,0),0)</f>
        <v>9.7999999999999997E-3</v>
      </c>
    </row>
    <row r="359" spans="1:3" x14ac:dyDescent="0.25">
      <c r="A359" s="1">
        <v>655</v>
      </c>
      <c r="B359">
        <f>VLOOKUP($A359,excitation!$A$1:$AC$577,MATCH($B$1,excitation!$A$1:$AC$1,0),0)</f>
        <v>0</v>
      </c>
      <c r="C359">
        <f>VLOOKUP($A359,emission!$A$1:$AC$577,MATCH($B$1,emission!$A$1:$AC$1,0),0)</f>
        <v>9.4000000000000004E-3</v>
      </c>
    </row>
    <row r="360" spans="1:3" x14ac:dyDescent="0.25">
      <c r="A360" s="1">
        <v>656</v>
      </c>
      <c r="B360">
        <f>VLOOKUP($A360,excitation!$A$1:$AC$577,MATCH($B$1,excitation!$A$1:$AC$1,0),0)</f>
        <v>0</v>
      </c>
      <c r="C360">
        <f>VLOOKUP($A360,emission!$A$1:$AC$577,MATCH($B$1,emission!$A$1:$AC$1,0),0)</f>
        <v>8.9999999999999993E-3</v>
      </c>
    </row>
    <row r="361" spans="1:3" x14ac:dyDescent="0.25">
      <c r="A361" s="1">
        <v>657</v>
      </c>
      <c r="B361">
        <f>VLOOKUP($A361,excitation!$A$1:$AC$577,MATCH($B$1,excitation!$A$1:$AC$1,0),0)</f>
        <v>0</v>
      </c>
      <c r="C361">
        <f>VLOOKUP($A361,emission!$A$1:$AC$577,MATCH($B$1,emission!$A$1:$AC$1,0),0)</f>
        <v>8.8000000000000005E-3</v>
      </c>
    </row>
    <row r="362" spans="1:3" x14ac:dyDescent="0.25">
      <c r="A362" s="1">
        <v>658</v>
      </c>
      <c r="B362">
        <f>VLOOKUP($A362,excitation!$A$1:$AC$577,MATCH($B$1,excitation!$A$1:$AC$1,0),0)</f>
        <v>0</v>
      </c>
      <c r="C362">
        <f>VLOOKUP($A362,emission!$A$1:$AC$577,MATCH($B$1,emission!$A$1:$AC$1,0),0)</f>
        <v>8.2000000000000007E-3</v>
      </c>
    </row>
    <row r="363" spans="1:3" x14ac:dyDescent="0.25">
      <c r="A363" s="1">
        <v>659</v>
      </c>
      <c r="B363">
        <f>VLOOKUP($A363,excitation!$A$1:$AC$577,MATCH($B$1,excitation!$A$1:$AC$1,0),0)</f>
        <v>0</v>
      </c>
      <c r="C363">
        <f>VLOOKUP($A363,emission!$A$1:$AC$577,MATCH($B$1,emission!$A$1:$AC$1,0),0)</f>
        <v>8.2000000000000007E-3</v>
      </c>
    </row>
    <row r="364" spans="1:3" x14ac:dyDescent="0.25">
      <c r="A364" s="1">
        <v>660</v>
      </c>
      <c r="B364">
        <f>VLOOKUP($A364,excitation!$A$1:$AC$577,MATCH($B$1,excitation!$A$1:$AC$1,0),0)</f>
        <v>0</v>
      </c>
      <c r="C364">
        <f>VLOOKUP($A364,emission!$A$1:$AC$577,MATCH($B$1,emission!$A$1:$AC$1,0),0)</f>
        <v>8.0000000000000002E-3</v>
      </c>
    </row>
    <row r="365" spans="1:3" x14ac:dyDescent="0.25">
      <c r="A365" s="1">
        <v>661</v>
      </c>
      <c r="B365">
        <f>VLOOKUP($A365,excitation!$A$1:$AC$577,MATCH($B$1,excitation!$A$1:$AC$1,0),0)</f>
        <v>0</v>
      </c>
      <c r="C365">
        <f>VLOOKUP($A365,emission!$A$1:$AC$577,MATCH($B$1,emission!$A$1:$AC$1,0),0)</f>
        <v>7.6E-3</v>
      </c>
    </row>
    <row r="366" spans="1:3" x14ac:dyDescent="0.25">
      <c r="A366" s="1">
        <v>662</v>
      </c>
      <c r="B366">
        <f>VLOOKUP($A366,excitation!$A$1:$AC$577,MATCH($B$1,excitation!$A$1:$AC$1,0),0)</f>
        <v>0</v>
      </c>
      <c r="C366">
        <f>VLOOKUP($A366,emission!$A$1:$AC$577,MATCH($B$1,emission!$A$1:$AC$1,0),0)</f>
        <v>7.3000000000000001E-3</v>
      </c>
    </row>
    <row r="367" spans="1:3" x14ac:dyDescent="0.25">
      <c r="A367" s="1">
        <v>663</v>
      </c>
      <c r="B367">
        <f>VLOOKUP($A367,excitation!$A$1:$AC$577,MATCH($B$1,excitation!$A$1:$AC$1,0),0)</f>
        <v>0</v>
      </c>
      <c r="C367">
        <f>VLOOKUP($A367,emission!$A$1:$AC$577,MATCH($B$1,emission!$A$1:$AC$1,0),0)</f>
        <v>7.1999999999999998E-3</v>
      </c>
    </row>
    <row r="368" spans="1:3" x14ac:dyDescent="0.25">
      <c r="A368" s="1">
        <v>664</v>
      </c>
      <c r="B368">
        <f>VLOOKUP($A368,excitation!$A$1:$AC$577,MATCH($B$1,excitation!$A$1:$AC$1,0),0)</f>
        <v>0</v>
      </c>
      <c r="C368">
        <f>VLOOKUP($A368,emission!$A$1:$AC$577,MATCH($B$1,emission!$A$1:$AC$1,0),0)</f>
        <v>7.1000000000000004E-3</v>
      </c>
    </row>
    <row r="369" spans="1:3" x14ac:dyDescent="0.25">
      <c r="A369" s="1">
        <v>665</v>
      </c>
      <c r="B369">
        <f>VLOOKUP($A369,excitation!$A$1:$AC$577,MATCH($B$1,excitation!$A$1:$AC$1,0),0)</f>
        <v>0</v>
      </c>
      <c r="C369">
        <f>VLOOKUP($A369,emission!$A$1:$AC$577,MATCH($B$1,emission!$A$1:$AC$1,0),0)</f>
        <v>7.0000000000000001E-3</v>
      </c>
    </row>
    <row r="370" spans="1:3" x14ac:dyDescent="0.25">
      <c r="A370" s="1">
        <v>666</v>
      </c>
      <c r="B370">
        <f>VLOOKUP($A370,excitation!$A$1:$AC$577,MATCH($B$1,excitation!$A$1:$AC$1,0),0)</f>
        <v>0</v>
      </c>
      <c r="C370">
        <f>VLOOKUP($A370,emission!$A$1:$AC$577,MATCH($B$1,emission!$A$1:$AC$1,0),0)</f>
        <v>6.6E-3</v>
      </c>
    </row>
    <row r="371" spans="1:3" x14ac:dyDescent="0.25">
      <c r="A371" s="1">
        <v>667</v>
      </c>
      <c r="B371">
        <f>VLOOKUP($A371,excitation!$A$1:$AC$577,MATCH($B$1,excitation!$A$1:$AC$1,0),0)</f>
        <v>0</v>
      </c>
      <c r="C371">
        <f>VLOOKUP($A371,emission!$A$1:$AC$577,MATCH($B$1,emission!$A$1:$AC$1,0),0)</f>
        <v>6.7000000000000002E-3</v>
      </c>
    </row>
    <row r="372" spans="1:3" x14ac:dyDescent="0.25">
      <c r="A372" s="1">
        <v>668</v>
      </c>
      <c r="B372">
        <f>VLOOKUP($A372,excitation!$A$1:$AC$577,MATCH($B$1,excitation!$A$1:$AC$1,0),0)</f>
        <v>0</v>
      </c>
      <c r="C372">
        <f>VLOOKUP($A372,emission!$A$1:$AC$577,MATCH($B$1,emission!$A$1:$AC$1,0),0)</f>
        <v>6.1999999999999998E-3</v>
      </c>
    </row>
    <row r="373" spans="1:3" x14ac:dyDescent="0.25">
      <c r="A373" s="1">
        <v>669</v>
      </c>
      <c r="B373">
        <f>VLOOKUP($A373,excitation!$A$1:$AC$577,MATCH($B$1,excitation!$A$1:$AC$1,0),0)</f>
        <v>0</v>
      </c>
      <c r="C373">
        <f>VLOOKUP($A373,emission!$A$1:$AC$577,MATCH($B$1,emission!$A$1:$AC$1,0),0)</f>
        <v>6.1000000000000004E-3</v>
      </c>
    </row>
    <row r="374" spans="1:3" x14ac:dyDescent="0.25">
      <c r="A374" s="1">
        <v>670</v>
      </c>
      <c r="B374">
        <f>VLOOKUP($A374,excitation!$A$1:$AC$577,MATCH($B$1,excitation!$A$1:$AC$1,0),0)</f>
        <v>0</v>
      </c>
      <c r="C374">
        <f>VLOOKUP($A374,emission!$A$1:$AC$577,MATCH($B$1,emission!$A$1:$AC$1,0),0)</f>
        <v>6.1000000000000004E-3</v>
      </c>
    </row>
    <row r="375" spans="1:3" x14ac:dyDescent="0.25">
      <c r="A375" s="1">
        <v>671</v>
      </c>
      <c r="B375">
        <f>VLOOKUP($A375,excitation!$A$1:$AC$577,MATCH($B$1,excitation!$A$1:$AC$1,0),0)</f>
        <v>0</v>
      </c>
      <c r="C375">
        <f>VLOOKUP($A375,emission!$A$1:$AC$577,MATCH($B$1,emission!$A$1:$AC$1,0),0)</f>
        <v>6.0000000000000001E-3</v>
      </c>
    </row>
    <row r="376" spans="1:3" x14ac:dyDescent="0.25">
      <c r="A376" s="1">
        <v>672</v>
      </c>
      <c r="B376">
        <f>VLOOKUP($A376,excitation!$A$1:$AC$577,MATCH($B$1,excitation!$A$1:$AC$1,0),0)</f>
        <v>0</v>
      </c>
      <c r="C376">
        <f>VLOOKUP($A376,emission!$A$1:$AC$577,MATCH($B$1,emission!$A$1:$AC$1,0),0)</f>
        <v>5.5999999999999999E-3</v>
      </c>
    </row>
    <row r="377" spans="1:3" x14ac:dyDescent="0.25">
      <c r="A377" s="1">
        <v>673</v>
      </c>
      <c r="B377">
        <f>VLOOKUP($A377,excitation!$A$1:$AC$577,MATCH($B$1,excitation!$A$1:$AC$1,0),0)</f>
        <v>0</v>
      </c>
      <c r="C377">
        <f>VLOOKUP($A377,emission!$A$1:$AC$577,MATCH($B$1,emission!$A$1:$AC$1,0),0)</f>
        <v>5.3E-3</v>
      </c>
    </row>
    <row r="378" spans="1:3" x14ac:dyDescent="0.25">
      <c r="A378" s="1">
        <v>674</v>
      </c>
      <c r="B378">
        <f>VLOOKUP($A378,excitation!$A$1:$AC$577,MATCH($B$1,excitation!$A$1:$AC$1,0),0)</f>
        <v>0</v>
      </c>
      <c r="C378">
        <f>VLOOKUP($A378,emission!$A$1:$AC$577,MATCH($B$1,emission!$A$1:$AC$1,0),0)</f>
        <v>5.1999999999999998E-3</v>
      </c>
    </row>
    <row r="379" spans="1:3" x14ac:dyDescent="0.25">
      <c r="A379" s="1">
        <v>675</v>
      </c>
      <c r="B379">
        <f>VLOOKUP($A379,excitation!$A$1:$AC$577,MATCH($B$1,excitation!$A$1:$AC$1,0),0)</f>
        <v>0</v>
      </c>
      <c r="C379">
        <f>VLOOKUP($A379,emission!$A$1:$AC$577,MATCH($B$1,emission!$A$1:$AC$1,0),0)</f>
        <v>5.1000000000000004E-3</v>
      </c>
    </row>
    <row r="380" spans="1:3" x14ac:dyDescent="0.25">
      <c r="A380" s="1">
        <v>676</v>
      </c>
      <c r="B380">
        <f>VLOOKUP($A380,excitation!$A$1:$AC$577,MATCH($B$1,excitation!$A$1:$AC$1,0),0)</f>
        <v>0</v>
      </c>
      <c r="C380">
        <f>VLOOKUP($A380,emission!$A$1:$AC$577,MATCH($B$1,emission!$A$1:$AC$1,0),0)</f>
        <v>0</v>
      </c>
    </row>
    <row r="381" spans="1:3" x14ac:dyDescent="0.25">
      <c r="A381" s="1">
        <v>677</v>
      </c>
      <c r="B381">
        <f>VLOOKUP($A381,excitation!$A$1:$AC$577,MATCH($B$1,excitation!$A$1:$AC$1,0),0)</f>
        <v>0</v>
      </c>
      <c r="C381">
        <f>VLOOKUP($A381,emission!$A$1:$AC$577,MATCH($B$1,emission!$A$1:$AC$1,0),0)</f>
        <v>0</v>
      </c>
    </row>
    <row r="382" spans="1:3" x14ac:dyDescent="0.25">
      <c r="A382" s="1">
        <v>678</v>
      </c>
      <c r="B382">
        <f>VLOOKUP($A382,excitation!$A$1:$AC$577,MATCH($B$1,excitation!$A$1:$AC$1,0),0)</f>
        <v>0</v>
      </c>
      <c r="C382">
        <f>VLOOKUP($A382,emission!$A$1:$AC$577,MATCH($B$1,emission!$A$1:$AC$1,0),0)</f>
        <v>0</v>
      </c>
    </row>
    <row r="383" spans="1:3" x14ac:dyDescent="0.25">
      <c r="A383" s="1">
        <v>679</v>
      </c>
      <c r="B383">
        <f>VLOOKUP($A383,excitation!$A$1:$AC$577,MATCH($B$1,excitation!$A$1:$AC$1,0),0)</f>
        <v>0</v>
      </c>
      <c r="C383">
        <f>VLOOKUP($A383,emission!$A$1:$AC$577,MATCH($B$1,emission!$A$1:$AC$1,0),0)</f>
        <v>0</v>
      </c>
    </row>
    <row r="384" spans="1:3" x14ac:dyDescent="0.25">
      <c r="A384" s="1">
        <v>680</v>
      </c>
      <c r="B384">
        <f>VLOOKUP($A384,excitation!$A$1:$AC$577,MATCH($B$1,excitation!$A$1:$AC$1,0),0)</f>
        <v>0</v>
      </c>
      <c r="C384">
        <f>VLOOKUP($A384,emission!$A$1:$AC$577,MATCH($B$1,emission!$A$1:$AC$1,0),0)</f>
        <v>0</v>
      </c>
    </row>
    <row r="385" spans="1:3" x14ac:dyDescent="0.25">
      <c r="A385" s="1">
        <v>681</v>
      </c>
      <c r="B385">
        <f>VLOOKUP($A385,excitation!$A$1:$AC$577,MATCH($B$1,excitation!$A$1:$AC$1,0),0)</f>
        <v>0</v>
      </c>
      <c r="C385">
        <f>VLOOKUP($A385,emission!$A$1:$AC$577,MATCH($B$1,emission!$A$1:$AC$1,0),0)</f>
        <v>0</v>
      </c>
    </row>
    <row r="386" spans="1:3" x14ac:dyDescent="0.25">
      <c r="A386" s="1">
        <v>682</v>
      </c>
      <c r="B386">
        <f>VLOOKUP($A386,excitation!$A$1:$AC$577,MATCH($B$1,excitation!$A$1:$AC$1,0),0)</f>
        <v>0</v>
      </c>
      <c r="C386">
        <f>VLOOKUP($A386,emission!$A$1:$AC$577,MATCH($B$1,emission!$A$1:$AC$1,0),0)</f>
        <v>0</v>
      </c>
    </row>
    <row r="387" spans="1:3" x14ac:dyDescent="0.25">
      <c r="A387" s="1">
        <v>683</v>
      </c>
      <c r="B387">
        <f>VLOOKUP($A387,excitation!$A$1:$AC$577,MATCH($B$1,excitation!$A$1:$AC$1,0),0)</f>
        <v>0</v>
      </c>
      <c r="C387">
        <f>VLOOKUP($A387,emission!$A$1:$AC$577,MATCH($B$1,emission!$A$1:$AC$1,0),0)</f>
        <v>0</v>
      </c>
    </row>
    <row r="388" spans="1:3" x14ac:dyDescent="0.25">
      <c r="A388" s="1">
        <v>684</v>
      </c>
      <c r="B388">
        <f>VLOOKUP($A388,excitation!$A$1:$AC$577,MATCH($B$1,excitation!$A$1:$AC$1,0),0)</f>
        <v>0</v>
      </c>
      <c r="C388">
        <f>VLOOKUP($A388,emission!$A$1:$AC$577,MATCH($B$1,emission!$A$1:$AC$1,0),0)</f>
        <v>0</v>
      </c>
    </row>
    <row r="389" spans="1:3" x14ac:dyDescent="0.25">
      <c r="A389" s="1">
        <v>685</v>
      </c>
      <c r="B389">
        <f>VLOOKUP($A389,excitation!$A$1:$AC$577,MATCH($B$1,excitation!$A$1:$AC$1,0),0)</f>
        <v>0</v>
      </c>
      <c r="C389">
        <f>VLOOKUP($A389,emission!$A$1:$AC$577,MATCH($B$1,emission!$A$1:$AC$1,0),0)</f>
        <v>0</v>
      </c>
    </row>
    <row r="390" spans="1:3" x14ac:dyDescent="0.25">
      <c r="A390" s="1">
        <v>686</v>
      </c>
      <c r="B390">
        <f>VLOOKUP($A390,excitation!$A$1:$AC$577,MATCH($B$1,excitation!$A$1:$AC$1,0),0)</f>
        <v>0</v>
      </c>
      <c r="C390">
        <f>VLOOKUP($A390,emission!$A$1:$AC$577,MATCH($B$1,emission!$A$1:$AC$1,0),0)</f>
        <v>0</v>
      </c>
    </row>
    <row r="391" spans="1:3" x14ac:dyDescent="0.25">
      <c r="A391" s="1">
        <v>687</v>
      </c>
      <c r="B391">
        <f>VLOOKUP($A391,excitation!$A$1:$AC$577,MATCH($B$1,excitation!$A$1:$AC$1,0),0)</f>
        <v>0</v>
      </c>
      <c r="C391">
        <f>VLOOKUP($A391,emission!$A$1:$AC$577,MATCH($B$1,emission!$A$1:$AC$1,0),0)</f>
        <v>0</v>
      </c>
    </row>
    <row r="392" spans="1:3" x14ac:dyDescent="0.25">
      <c r="A392" s="1">
        <v>688</v>
      </c>
      <c r="B392">
        <f>VLOOKUP($A392,excitation!$A$1:$AC$577,MATCH($B$1,excitation!$A$1:$AC$1,0),0)</f>
        <v>0</v>
      </c>
      <c r="C392">
        <f>VLOOKUP($A392,emission!$A$1:$AC$577,MATCH($B$1,emission!$A$1:$AC$1,0),0)</f>
        <v>0</v>
      </c>
    </row>
    <row r="393" spans="1:3" x14ac:dyDescent="0.25">
      <c r="A393" s="1">
        <v>689</v>
      </c>
      <c r="B393">
        <f>VLOOKUP($A393,excitation!$A$1:$AC$577,MATCH($B$1,excitation!$A$1:$AC$1,0),0)</f>
        <v>0</v>
      </c>
      <c r="C393">
        <f>VLOOKUP($A393,emission!$A$1:$AC$577,MATCH($B$1,emission!$A$1:$AC$1,0),0)</f>
        <v>0</v>
      </c>
    </row>
    <row r="394" spans="1:3" x14ac:dyDescent="0.25">
      <c r="A394" s="1">
        <v>690</v>
      </c>
      <c r="B394">
        <f>VLOOKUP($A394,excitation!$A$1:$AC$577,MATCH($B$1,excitation!$A$1:$AC$1,0),0)</f>
        <v>0</v>
      </c>
      <c r="C394">
        <f>VLOOKUP($A394,emission!$A$1:$AC$577,MATCH($B$1,emission!$A$1:$AC$1,0),0)</f>
        <v>0</v>
      </c>
    </row>
    <row r="395" spans="1:3" x14ac:dyDescent="0.25">
      <c r="A395" s="1">
        <v>691</v>
      </c>
      <c r="B395">
        <f>VLOOKUP($A395,excitation!$A$1:$AC$577,MATCH($B$1,excitation!$A$1:$AC$1,0),0)</f>
        <v>0</v>
      </c>
      <c r="C395">
        <f>VLOOKUP($A395,emission!$A$1:$AC$577,MATCH($B$1,emission!$A$1:$AC$1,0),0)</f>
        <v>0</v>
      </c>
    </row>
    <row r="396" spans="1:3" x14ac:dyDescent="0.25">
      <c r="A396" s="1">
        <v>692</v>
      </c>
      <c r="B396">
        <f>VLOOKUP($A396,excitation!$A$1:$AC$577,MATCH($B$1,excitation!$A$1:$AC$1,0),0)</f>
        <v>0</v>
      </c>
      <c r="C396">
        <f>VLOOKUP($A396,emission!$A$1:$AC$577,MATCH($B$1,emission!$A$1:$AC$1,0),0)</f>
        <v>0</v>
      </c>
    </row>
    <row r="397" spans="1:3" x14ac:dyDescent="0.25">
      <c r="A397" s="1">
        <v>693</v>
      </c>
      <c r="B397">
        <f>VLOOKUP($A397,excitation!$A$1:$AC$577,MATCH($B$1,excitation!$A$1:$AC$1,0),0)</f>
        <v>0</v>
      </c>
      <c r="C397">
        <f>VLOOKUP($A397,emission!$A$1:$AC$577,MATCH($B$1,emission!$A$1:$AC$1,0),0)</f>
        <v>0</v>
      </c>
    </row>
    <row r="398" spans="1:3" x14ac:dyDescent="0.25">
      <c r="A398" s="1">
        <v>694</v>
      </c>
      <c r="B398">
        <f>VLOOKUP($A398,excitation!$A$1:$AC$577,MATCH($B$1,excitation!$A$1:$AC$1,0),0)</f>
        <v>0</v>
      </c>
      <c r="C398">
        <f>VLOOKUP($A398,emission!$A$1:$AC$577,MATCH($B$1,emission!$A$1:$AC$1,0),0)</f>
        <v>0</v>
      </c>
    </row>
    <row r="399" spans="1:3" x14ac:dyDescent="0.25">
      <c r="A399" s="1">
        <v>695</v>
      </c>
      <c r="B399">
        <f>VLOOKUP($A399,excitation!$A$1:$AC$577,MATCH($B$1,excitation!$A$1:$AC$1,0),0)</f>
        <v>0</v>
      </c>
      <c r="C399">
        <f>VLOOKUP($A399,emission!$A$1:$AC$577,MATCH($B$1,emission!$A$1:$AC$1,0),0)</f>
        <v>0</v>
      </c>
    </row>
    <row r="400" spans="1:3" x14ac:dyDescent="0.25">
      <c r="A400" s="1">
        <v>696</v>
      </c>
      <c r="B400">
        <f>VLOOKUP($A400,excitation!$A$1:$AC$577,MATCH($B$1,excitation!$A$1:$AC$1,0),0)</f>
        <v>0</v>
      </c>
      <c r="C400">
        <f>VLOOKUP($A400,emission!$A$1:$AC$577,MATCH($B$1,emission!$A$1:$AC$1,0),0)</f>
        <v>0</v>
      </c>
    </row>
    <row r="401" spans="1:3" x14ac:dyDescent="0.25">
      <c r="A401" s="1">
        <v>697</v>
      </c>
      <c r="B401">
        <f>VLOOKUP($A401,excitation!$A$1:$AC$577,MATCH($B$1,excitation!$A$1:$AC$1,0),0)</f>
        <v>0</v>
      </c>
      <c r="C401">
        <f>VLOOKUP($A401,emission!$A$1:$AC$577,MATCH($B$1,emission!$A$1:$AC$1,0),0)</f>
        <v>0</v>
      </c>
    </row>
    <row r="402" spans="1:3" x14ac:dyDescent="0.25">
      <c r="A402" s="1">
        <v>698</v>
      </c>
      <c r="B402">
        <f>VLOOKUP($A402,excitation!$A$1:$AC$577,MATCH($B$1,excitation!$A$1:$AC$1,0),0)</f>
        <v>0</v>
      </c>
      <c r="C402">
        <f>VLOOKUP($A402,emission!$A$1:$AC$577,MATCH($B$1,emission!$A$1:$AC$1,0),0)</f>
        <v>0</v>
      </c>
    </row>
    <row r="403" spans="1:3" x14ac:dyDescent="0.25">
      <c r="A403" s="1">
        <v>699</v>
      </c>
      <c r="B403">
        <f>VLOOKUP($A403,excitation!$A$1:$AC$577,MATCH($B$1,excitation!$A$1:$AC$1,0),0)</f>
        <v>0</v>
      </c>
      <c r="C403">
        <f>VLOOKUP($A403,emission!$A$1:$AC$577,MATCH($B$1,emission!$A$1:$AC$1,0),0)</f>
        <v>0</v>
      </c>
    </row>
    <row r="404" spans="1:3" x14ac:dyDescent="0.25">
      <c r="A404" s="1">
        <v>700</v>
      </c>
      <c r="B404">
        <f>VLOOKUP($A404,excitation!$A$1:$AC$577,MATCH($B$1,excitation!$A$1:$AC$1,0),0)</f>
        <v>0</v>
      </c>
      <c r="C404">
        <f>VLOOKUP($A404,emission!$A$1:$AC$577,MATCH($B$1,emission!$A$1:$AC$1,0),0)</f>
        <v>0</v>
      </c>
    </row>
    <row r="405" spans="1:3" x14ac:dyDescent="0.25">
      <c r="A405" s="1">
        <v>701</v>
      </c>
      <c r="B405">
        <f>VLOOKUP($A405,excitation!$A$1:$AC$577,MATCH($B$1,excitation!$A$1:$AC$1,0),0)</f>
        <v>0</v>
      </c>
      <c r="C405">
        <f>VLOOKUP($A405,emission!$A$1:$AC$577,MATCH($B$1,emission!$A$1:$AC$1,0),0)</f>
        <v>0</v>
      </c>
    </row>
    <row r="406" spans="1:3" x14ac:dyDescent="0.25">
      <c r="A406" s="1">
        <v>702</v>
      </c>
      <c r="B406">
        <f>VLOOKUP($A406,excitation!$A$1:$AC$577,MATCH($B$1,excitation!$A$1:$AC$1,0),0)</f>
        <v>0</v>
      </c>
      <c r="C406">
        <f>VLOOKUP($A406,emission!$A$1:$AC$577,MATCH($B$1,emission!$A$1:$AC$1,0),0)</f>
        <v>0</v>
      </c>
    </row>
    <row r="407" spans="1:3" x14ac:dyDescent="0.25">
      <c r="A407" s="1">
        <v>703</v>
      </c>
      <c r="B407">
        <f>VLOOKUP($A407,excitation!$A$1:$AC$577,MATCH($B$1,excitation!$A$1:$AC$1,0),0)</f>
        <v>0</v>
      </c>
      <c r="C407">
        <f>VLOOKUP($A407,emission!$A$1:$AC$577,MATCH($B$1,emission!$A$1:$AC$1,0),0)</f>
        <v>0</v>
      </c>
    </row>
    <row r="408" spans="1:3" x14ac:dyDescent="0.25">
      <c r="A408" s="1">
        <v>704</v>
      </c>
      <c r="B408">
        <f>VLOOKUP($A408,excitation!$A$1:$AC$577,MATCH($B$1,excitation!$A$1:$AC$1,0),0)</f>
        <v>0</v>
      </c>
      <c r="C408">
        <f>VLOOKUP($A408,emission!$A$1:$AC$577,MATCH($B$1,emission!$A$1:$AC$1,0),0)</f>
        <v>0</v>
      </c>
    </row>
    <row r="409" spans="1:3" x14ac:dyDescent="0.25">
      <c r="A409" s="1">
        <v>705</v>
      </c>
      <c r="B409">
        <f>VLOOKUP($A409,excitation!$A$1:$AC$577,MATCH($B$1,excitation!$A$1:$AC$1,0),0)</f>
        <v>0</v>
      </c>
      <c r="C409">
        <f>VLOOKUP($A409,emission!$A$1:$AC$577,MATCH($B$1,emission!$A$1:$AC$1,0),0)</f>
        <v>0</v>
      </c>
    </row>
    <row r="410" spans="1:3" x14ac:dyDescent="0.25">
      <c r="A410" s="1">
        <v>706</v>
      </c>
      <c r="B410">
        <f>VLOOKUP($A410,excitation!$A$1:$AC$577,MATCH($B$1,excitation!$A$1:$AC$1,0),0)</f>
        <v>0</v>
      </c>
      <c r="C410">
        <f>VLOOKUP($A410,emission!$A$1:$AC$577,MATCH($B$1,emission!$A$1:$AC$1,0),0)</f>
        <v>0</v>
      </c>
    </row>
    <row r="411" spans="1:3" x14ac:dyDescent="0.25">
      <c r="A411" s="1">
        <v>707</v>
      </c>
      <c r="B411">
        <f>VLOOKUP($A411,excitation!$A$1:$AC$577,MATCH($B$1,excitation!$A$1:$AC$1,0),0)</f>
        <v>0</v>
      </c>
      <c r="C411">
        <f>VLOOKUP($A411,emission!$A$1:$AC$577,MATCH($B$1,emission!$A$1:$AC$1,0),0)</f>
        <v>0</v>
      </c>
    </row>
    <row r="412" spans="1:3" x14ac:dyDescent="0.25">
      <c r="A412" s="1">
        <v>708</v>
      </c>
      <c r="B412">
        <f>VLOOKUP($A412,excitation!$A$1:$AC$577,MATCH($B$1,excitation!$A$1:$AC$1,0),0)</f>
        <v>0</v>
      </c>
      <c r="C412">
        <f>VLOOKUP($A412,emission!$A$1:$AC$577,MATCH($B$1,emission!$A$1:$AC$1,0),0)</f>
        <v>0</v>
      </c>
    </row>
    <row r="413" spans="1:3" x14ac:dyDescent="0.25">
      <c r="A413" s="1">
        <v>709</v>
      </c>
      <c r="B413">
        <f>VLOOKUP($A413,excitation!$A$1:$AC$577,MATCH($B$1,excitation!$A$1:$AC$1,0),0)</f>
        <v>0</v>
      </c>
      <c r="C413">
        <f>VLOOKUP($A413,emission!$A$1:$AC$577,MATCH($B$1,emission!$A$1:$AC$1,0),0)</f>
        <v>0</v>
      </c>
    </row>
    <row r="414" spans="1:3" x14ac:dyDescent="0.25">
      <c r="A414" s="1">
        <v>710</v>
      </c>
      <c r="B414">
        <f>VLOOKUP($A414,excitation!$A$1:$AC$577,MATCH($B$1,excitation!$A$1:$AC$1,0),0)</f>
        <v>0</v>
      </c>
      <c r="C414">
        <f>VLOOKUP($A414,emission!$A$1:$AC$577,MATCH($B$1,emission!$A$1:$AC$1,0),0)</f>
        <v>0</v>
      </c>
    </row>
    <row r="415" spans="1:3" x14ac:dyDescent="0.25">
      <c r="A415" s="1">
        <v>711</v>
      </c>
      <c r="B415">
        <f>VLOOKUP($A415,excitation!$A$1:$AC$577,MATCH($B$1,excitation!$A$1:$AC$1,0),0)</f>
        <v>0</v>
      </c>
      <c r="C415">
        <f>VLOOKUP($A415,emission!$A$1:$AC$577,MATCH($B$1,emission!$A$1:$AC$1,0),0)</f>
        <v>0</v>
      </c>
    </row>
    <row r="416" spans="1:3" x14ac:dyDescent="0.25">
      <c r="A416" s="1">
        <v>712</v>
      </c>
      <c r="B416">
        <f>VLOOKUP($A416,excitation!$A$1:$AC$577,MATCH($B$1,excitation!$A$1:$AC$1,0),0)</f>
        <v>0</v>
      </c>
      <c r="C416">
        <f>VLOOKUP($A416,emission!$A$1:$AC$577,MATCH($B$1,emission!$A$1:$AC$1,0),0)</f>
        <v>0</v>
      </c>
    </row>
    <row r="417" spans="1:3" x14ac:dyDescent="0.25">
      <c r="A417" s="1">
        <v>713</v>
      </c>
      <c r="B417">
        <f>VLOOKUP($A417,excitation!$A$1:$AC$577,MATCH($B$1,excitation!$A$1:$AC$1,0),0)</f>
        <v>0</v>
      </c>
      <c r="C417">
        <f>VLOOKUP($A417,emission!$A$1:$AC$577,MATCH($B$1,emission!$A$1:$AC$1,0),0)</f>
        <v>0</v>
      </c>
    </row>
    <row r="418" spans="1:3" x14ac:dyDescent="0.25">
      <c r="A418" s="1">
        <v>714</v>
      </c>
      <c r="B418">
        <f>VLOOKUP($A418,excitation!$A$1:$AC$577,MATCH($B$1,excitation!$A$1:$AC$1,0),0)</f>
        <v>0</v>
      </c>
      <c r="C418">
        <f>VLOOKUP($A418,emission!$A$1:$AC$577,MATCH($B$1,emission!$A$1:$AC$1,0),0)</f>
        <v>0</v>
      </c>
    </row>
    <row r="419" spans="1:3" x14ac:dyDescent="0.25">
      <c r="A419" s="1">
        <v>715</v>
      </c>
      <c r="B419">
        <f>VLOOKUP($A419,excitation!$A$1:$AC$577,MATCH($B$1,excitation!$A$1:$AC$1,0),0)</f>
        <v>0</v>
      </c>
      <c r="C419">
        <f>VLOOKUP($A419,emission!$A$1:$AC$577,MATCH($B$1,emission!$A$1:$AC$1,0),0)</f>
        <v>0</v>
      </c>
    </row>
    <row r="420" spans="1:3" x14ac:dyDescent="0.25">
      <c r="A420" s="1">
        <v>716</v>
      </c>
      <c r="B420">
        <f>VLOOKUP($A420,excitation!$A$1:$AC$577,MATCH($B$1,excitation!$A$1:$AC$1,0),0)</f>
        <v>0</v>
      </c>
      <c r="C420">
        <f>VLOOKUP($A420,emission!$A$1:$AC$577,MATCH($B$1,emission!$A$1:$AC$1,0),0)</f>
        <v>0</v>
      </c>
    </row>
    <row r="421" spans="1:3" x14ac:dyDescent="0.25">
      <c r="A421" s="1">
        <v>717</v>
      </c>
      <c r="B421">
        <f>VLOOKUP($A421,excitation!$A$1:$AC$577,MATCH($B$1,excitation!$A$1:$AC$1,0),0)</f>
        <v>0</v>
      </c>
      <c r="C421">
        <f>VLOOKUP($A421,emission!$A$1:$AC$577,MATCH($B$1,emission!$A$1:$AC$1,0),0)</f>
        <v>0</v>
      </c>
    </row>
    <row r="422" spans="1:3" x14ac:dyDescent="0.25">
      <c r="A422" s="1">
        <v>718</v>
      </c>
      <c r="B422">
        <f>VLOOKUP($A422,excitation!$A$1:$AC$577,MATCH($B$1,excitation!$A$1:$AC$1,0),0)</f>
        <v>0</v>
      </c>
      <c r="C422">
        <f>VLOOKUP($A422,emission!$A$1:$AC$577,MATCH($B$1,emission!$A$1:$AC$1,0),0)</f>
        <v>0</v>
      </c>
    </row>
    <row r="423" spans="1:3" x14ac:dyDescent="0.25">
      <c r="A423" s="1">
        <v>719</v>
      </c>
      <c r="B423">
        <f>VLOOKUP($A423,excitation!$A$1:$AC$577,MATCH($B$1,excitation!$A$1:$AC$1,0),0)</f>
        <v>0</v>
      </c>
      <c r="C423">
        <f>VLOOKUP($A423,emission!$A$1:$AC$577,MATCH($B$1,emission!$A$1:$AC$1,0),0)</f>
        <v>0</v>
      </c>
    </row>
    <row r="424" spans="1:3" x14ac:dyDescent="0.25">
      <c r="A424" s="1">
        <v>720</v>
      </c>
      <c r="B424">
        <f>VLOOKUP($A424,excitation!$A$1:$AC$577,MATCH($B$1,excitation!$A$1:$AC$1,0),0)</f>
        <v>0</v>
      </c>
      <c r="C424">
        <f>VLOOKUP($A424,emission!$A$1:$AC$577,MATCH($B$1,emission!$A$1:$AC$1,0),0)</f>
        <v>0</v>
      </c>
    </row>
    <row r="425" spans="1:3" x14ac:dyDescent="0.25">
      <c r="A425" s="1">
        <v>721</v>
      </c>
      <c r="B425">
        <f>VLOOKUP($A425,excitation!$A$1:$AC$577,MATCH($B$1,excitation!$A$1:$AC$1,0),0)</f>
        <v>0</v>
      </c>
      <c r="C425">
        <f>VLOOKUP($A425,emission!$A$1:$AC$577,MATCH($B$1,emission!$A$1:$AC$1,0),0)</f>
        <v>0</v>
      </c>
    </row>
    <row r="426" spans="1:3" x14ac:dyDescent="0.25">
      <c r="A426" s="1">
        <v>722</v>
      </c>
      <c r="B426">
        <f>VLOOKUP($A426,excitation!$A$1:$AC$577,MATCH($B$1,excitation!$A$1:$AC$1,0),0)</f>
        <v>0</v>
      </c>
      <c r="C426">
        <f>VLOOKUP($A426,emission!$A$1:$AC$577,MATCH($B$1,emission!$A$1:$AC$1,0),0)</f>
        <v>0</v>
      </c>
    </row>
    <row r="427" spans="1:3" x14ac:dyDescent="0.25">
      <c r="A427" s="1">
        <v>723</v>
      </c>
      <c r="B427">
        <f>VLOOKUP($A427,excitation!$A$1:$AC$577,MATCH($B$1,excitation!$A$1:$AC$1,0),0)</f>
        <v>0</v>
      </c>
      <c r="C427">
        <f>VLOOKUP($A427,emission!$A$1:$AC$577,MATCH($B$1,emission!$A$1:$AC$1,0),0)</f>
        <v>0</v>
      </c>
    </row>
    <row r="428" spans="1:3" x14ac:dyDescent="0.25">
      <c r="A428" s="1">
        <v>724</v>
      </c>
      <c r="B428">
        <f>VLOOKUP($A428,excitation!$A$1:$AC$577,MATCH($B$1,excitation!$A$1:$AC$1,0),0)</f>
        <v>0</v>
      </c>
      <c r="C428">
        <f>VLOOKUP($A428,emission!$A$1:$AC$577,MATCH($B$1,emission!$A$1:$AC$1,0),0)</f>
        <v>0</v>
      </c>
    </row>
    <row r="429" spans="1:3" x14ac:dyDescent="0.25">
      <c r="A429" s="1">
        <v>725</v>
      </c>
      <c r="B429">
        <f>VLOOKUP($A429,excitation!$A$1:$AC$577,MATCH($B$1,excitation!$A$1:$AC$1,0),0)</f>
        <v>0</v>
      </c>
      <c r="C429">
        <f>VLOOKUP($A429,emission!$A$1:$AC$577,MATCH($B$1,emission!$A$1:$AC$1,0),0)</f>
        <v>0</v>
      </c>
    </row>
    <row r="430" spans="1:3" x14ac:dyDescent="0.25">
      <c r="A430" s="1">
        <v>726</v>
      </c>
      <c r="B430">
        <f>VLOOKUP($A430,excitation!$A$1:$AC$577,MATCH($B$1,excitation!$A$1:$AC$1,0),0)</f>
        <v>0</v>
      </c>
      <c r="C430">
        <f>VLOOKUP($A430,emission!$A$1:$AC$577,MATCH($B$1,emission!$A$1:$AC$1,0),0)</f>
        <v>0</v>
      </c>
    </row>
    <row r="431" spans="1:3" x14ac:dyDescent="0.25">
      <c r="A431" s="1">
        <v>727</v>
      </c>
      <c r="B431">
        <f>VLOOKUP($A431,excitation!$A$1:$AC$577,MATCH($B$1,excitation!$A$1:$AC$1,0),0)</f>
        <v>0</v>
      </c>
      <c r="C431">
        <f>VLOOKUP($A431,emission!$A$1:$AC$577,MATCH($B$1,emission!$A$1:$AC$1,0),0)</f>
        <v>0</v>
      </c>
    </row>
    <row r="432" spans="1:3" x14ac:dyDescent="0.25">
      <c r="A432" s="1">
        <v>728</v>
      </c>
      <c r="B432">
        <f>VLOOKUP($A432,excitation!$A$1:$AC$577,MATCH($B$1,excitation!$A$1:$AC$1,0),0)</f>
        <v>0</v>
      </c>
      <c r="C432">
        <f>VLOOKUP($A432,emission!$A$1:$AC$577,MATCH($B$1,emission!$A$1:$AC$1,0),0)</f>
        <v>0</v>
      </c>
    </row>
    <row r="433" spans="1:3" x14ac:dyDescent="0.25">
      <c r="A433" s="1">
        <v>729</v>
      </c>
      <c r="B433">
        <f>VLOOKUP($A433,excitation!$A$1:$AC$577,MATCH($B$1,excitation!$A$1:$AC$1,0),0)</f>
        <v>0</v>
      </c>
      <c r="C433">
        <f>VLOOKUP($A433,emission!$A$1:$AC$577,MATCH($B$1,emission!$A$1:$AC$1,0),0)</f>
        <v>0</v>
      </c>
    </row>
    <row r="434" spans="1:3" x14ac:dyDescent="0.25">
      <c r="A434" s="1">
        <v>730</v>
      </c>
      <c r="B434">
        <f>VLOOKUP($A434,excitation!$A$1:$AC$577,MATCH($B$1,excitation!$A$1:$AC$1,0),0)</f>
        <v>0</v>
      </c>
      <c r="C434">
        <f>VLOOKUP($A434,emission!$A$1:$AC$577,MATCH($B$1,emission!$A$1:$AC$1,0),0)</f>
        <v>0</v>
      </c>
    </row>
    <row r="435" spans="1:3" x14ac:dyDescent="0.25">
      <c r="A435" s="1">
        <v>731</v>
      </c>
      <c r="B435">
        <f>VLOOKUP($A435,excitation!$A$1:$AC$577,MATCH($B$1,excitation!$A$1:$AC$1,0),0)</f>
        <v>0</v>
      </c>
      <c r="C435">
        <f>VLOOKUP($A435,emission!$A$1:$AC$577,MATCH($B$1,emission!$A$1:$AC$1,0),0)</f>
        <v>0</v>
      </c>
    </row>
    <row r="436" spans="1:3" x14ac:dyDescent="0.25">
      <c r="A436" s="1">
        <v>732</v>
      </c>
      <c r="B436">
        <f>VLOOKUP($A436,excitation!$A$1:$AC$577,MATCH($B$1,excitation!$A$1:$AC$1,0),0)</f>
        <v>0</v>
      </c>
      <c r="C436">
        <f>VLOOKUP($A436,emission!$A$1:$AC$577,MATCH($B$1,emission!$A$1:$AC$1,0),0)</f>
        <v>0</v>
      </c>
    </row>
    <row r="437" spans="1:3" x14ac:dyDescent="0.25">
      <c r="A437" s="1">
        <v>733</v>
      </c>
      <c r="B437">
        <f>VLOOKUP($A437,excitation!$A$1:$AC$577,MATCH($B$1,excitation!$A$1:$AC$1,0),0)</f>
        <v>0</v>
      </c>
      <c r="C437">
        <f>VLOOKUP($A437,emission!$A$1:$AC$577,MATCH($B$1,emission!$A$1:$AC$1,0),0)</f>
        <v>0</v>
      </c>
    </row>
    <row r="438" spans="1:3" x14ac:dyDescent="0.25">
      <c r="A438" s="1">
        <v>734</v>
      </c>
      <c r="B438">
        <f>VLOOKUP($A438,excitation!$A$1:$AC$577,MATCH($B$1,excitation!$A$1:$AC$1,0),0)</f>
        <v>0</v>
      </c>
      <c r="C438">
        <f>VLOOKUP($A438,emission!$A$1:$AC$577,MATCH($B$1,emission!$A$1:$AC$1,0),0)</f>
        <v>0</v>
      </c>
    </row>
    <row r="439" spans="1:3" x14ac:dyDescent="0.25">
      <c r="A439" s="1">
        <v>735</v>
      </c>
      <c r="B439">
        <f>VLOOKUP($A439,excitation!$A$1:$AC$577,MATCH($B$1,excitation!$A$1:$AC$1,0),0)</f>
        <v>0</v>
      </c>
      <c r="C439">
        <f>VLOOKUP($A439,emission!$A$1:$AC$577,MATCH($B$1,emission!$A$1:$AC$1,0),0)</f>
        <v>0</v>
      </c>
    </row>
    <row r="440" spans="1:3" x14ac:dyDescent="0.25">
      <c r="A440" s="1">
        <v>736</v>
      </c>
      <c r="B440">
        <f>VLOOKUP($A440,excitation!$A$1:$AC$577,MATCH($B$1,excitation!$A$1:$AC$1,0),0)</f>
        <v>0</v>
      </c>
      <c r="C440">
        <f>VLOOKUP($A440,emission!$A$1:$AC$577,MATCH($B$1,emission!$A$1:$AC$1,0),0)</f>
        <v>0</v>
      </c>
    </row>
    <row r="441" spans="1:3" x14ac:dyDescent="0.25">
      <c r="A441" s="1">
        <v>737</v>
      </c>
      <c r="B441">
        <f>VLOOKUP($A441,excitation!$A$1:$AC$577,MATCH($B$1,excitation!$A$1:$AC$1,0),0)</f>
        <v>0</v>
      </c>
      <c r="C441">
        <f>VLOOKUP($A441,emission!$A$1:$AC$577,MATCH($B$1,emission!$A$1:$AC$1,0),0)</f>
        <v>0</v>
      </c>
    </row>
    <row r="442" spans="1:3" x14ac:dyDescent="0.25">
      <c r="A442" s="1">
        <v>738</v>
      </c>
      <c r="B442">
        <f>VLOOKUP($A442,excitation!$A$1:$AC$577,MATCH($B$1,excitation!$A$1:$AC$1,0),0)</f>
        <v>0</v>
      </c>
      <c r="C442">
        <f>VLOOKUP($A442,emission!$A$1:$AC$577,MATCH($B$1,emission!$A$1:$AC$1,0),0)</f>
        <v>0</v>
      </c>
    </row>
    <row r="443" spans="1:3" x14ac:dyDescent="0.25">
      <c r="A443" s="1">
        <v>739</v>
      </c>
      <c r="B443">
        <f>VLOOKUP($A443,excitation!$A$1:$AC$577,MATCH($B$1,excitation!$A$1:$AC$1,0),0)</f>
        <v>0</v>
      </c>
      <c r="C443">
        <f>VLOOKUP($A443,emission!$A$1:$AC$577,MATCH($B$1,emission!$A$1:$AC$1,0),0)</f>
        <v>0</v>
      </c>
    </row>
    <row r="444" spans="1:3" x14ac:dyDescent="0.25">
      <c r="A444" s="1">
        <v>740</v>
      </c>
      <c r="B444">
        <f>VLOOKUP($A444,excitation!$A$1:$AC$577,MATCH($B$1,excitation!$A$1:$AC$1,0),0)</f>
        <v>0</v>
      </c>
      <c r="C444">
        <f>VLOOKUP($A444,emission!$A$1:$AC$577,MATCH($B$1,emission!$A$1:$AC$1,0),0)</f>
        <v>0</v>
      </c>
    </row>
    <row r="445" spans="1:3" x14ac:dyDescent="0.25">
      <c r="A445" s="1">
        <v>741</v>
      </c>
      <c r="B445">
        <f>VLOOKUP($A445,excitation!$A$1:$AC$577,MATCH($B$1,excitation!$A$1:$AC$1,0),0)</f>
        <v>0</v>
      </c>
      <c r="C445">
        <f>VLOOKUP($A445,emission!$A$1:$AC$577,MATCH($B$1,emission!$A$1:$AC$1,0),0)</f>
        <v>0</v>
      </c>
    </row>
    <row r="446" spans="1:3" x14ac:dyDescent="0.25">
      <c r="A446" s="1">
        <v>742</v>
      </c>
      <c r="B446">
        <f>VLOOKUP($A446,excitation!$A$1:$AC$577,MATCH($B$1,excitation!$A$1:$AC$1,0),0)</f>
        <v>0</v>
      </c>
      <c r="C446">
        <f>VLOOKUP($A446,emission!$A$1:$AC$577,MATCH($B$1,emission!$A$1:$AC$1,0),0)</f>
        <v>0</v>
      </c>
    </row>
    <row r="447" spans="1:3" x14ac:dyDescent="0.25">
      <c r="A447" s="1">
        <v>743</v>
      </c>
      <c r="B447">
        <f>VLOOKUP($A447,excitation!$A$1:$AC$577,MATCH($B$1,excitation!$A$1:$AC$1,0),0)</f>
        <v>0</v>
      </c>
      <c r="C447">
        <f>VLOOKUP($A447,emission!$A$1:$AC$577,MATCH($B$1,emission!$A$1:$AC$1,0),0)</f>
        <v>0</v>
      </c>
    </row>
    <row r="448" spans="1:3" x14ac:dyDescent="0.25">
      <c r="A448" s="1">
        <v>744</v>
      </c>
      <c r="B448">
        <f>VLOOKUP($A448,excitation!$A$1:$AC$577,MATCH($B$1,excitation!$A$1:$AC$1,0),0)</f>
        <v>0</v>
      </c>
      <c r="C448">
        <f>VLOOKUP($A448,emission!$A$1:$AC$577,MATCH($B$1,emission!$A$1:$AC$1,0),0)</f>
        <v>0</v>
      </c>
    </row>
    <row r="449" spans="1:3" x14ac:dyDescent="0.25">
      <c r="A449" s="1">
        <v>745</v>
      </c>
      <c r="B449">
        <f>VLOOKUP($A449,excitation!$A$1:$AC$577,MATCH($B$1,excitation!$A$1:$AC$1,0),0)</f>
        <v>0</v>
      </c>
      <c r="C449">
        <f>VLOOKUP($A449,emission!$A$1:$AC$577,MATCH($B$1,emission!$A$1:$AC$1,0),0)</f>
        <v>0</v>
      </c>
    </row>
    <row r="450" spans="1:3" x14ac:dyDescent="0.25">
      <c r="A450" s="1">
        <v>746</v>
      </c>
      <c r="B450">
        <f>VLOOKUP($A450,excitation!$A$1:$AC$577,MATCH($B$1,excitation!$A$1:$AC$1,0),0)</f>
        <v>0</v>
      </c>
      <c r="C450">
        <f>VLOOKUP($A450,emission!$A$1:$AC$577,MATCH($B$1,emission!$A$1:$AC$1,0),0)</f>
        <v>0</v>
      </c>
    </row>
    <row r="451" spans="1:3" x14ac:dyDescent="0.25">
      <c r="A451" s="1">
        <v>747</v>
      </c>
      <c r="B451">
        <f>VLOOKUP($A451,excitation!$A$1:$AC$577,MATCH($B$1,excitation!$A$1:$AC$1,0),0)</f>
        <v>0</v>
      </c>
      <c r="C451">
        <f>VLOOKUP($A451,emission!$A$1:$AC$577,MATCH($B$1,emission!$A$1:$AC$1,0),0)</f>
        <v>0</v>
      </c>
    </row>
    <row r="452" spans="1:3" x14ac:dyDescent="0.25">
      <c r="A452" s="1">
        <v>748</v>
      </c>
      <c r="B452">
        <f>VLOOKUP($A452,excitation!$A$1:$AC$577,MATCH($B$1,excitation!$A$1:$AC$1,0),0)</f>
        <v>0</v>
      </c>
      <c r="C452">
        <f>VLOOKUP($A452,emission!$A$1:$AC$577,MATCH($B$1,emission!$A$1:$AC$1,0),0)</f>
        <v>0</v>
      </c>
    </row>
    <row r="453" spans="1:3" x14ac:dyDescent="0.25">
      <c r="A453" s="1">
        <v>749</v>
      </c>
      <c r="B453">
        <f>VLOOKUP($A453,excitation!$A$1:$AC$577,MATCH($B$1,excitation!$A$1:$AC$1,0),0)</f>
        <v>0</v>
      </c>
      <c r="C453">
        <f>VLOOKUP($A453,emission!$A$1:$AC$577,MATCH($B$1,emission!$A$1:$AC$1,0),0)</f>
        <v>0</v>
      </c>
    </row>
    <row r="454" spans="1:3" x14ac:dyDescent="0.25">
      <c r="A454" s="1">
        <v>750</v>
      </c>
      <c r="B454">
        <f>VLOOKUP($A454,excitation!$A$1:$AC$577,MATCH($B$1,excitation!$A$1:$AC$1,0),0)</f>
        <v>0</v>
      </c>
      <c r="C454">
        <f>VLOOKUP($A454,emission!$A$1:$AC$577,MATCH($B$1,emission!$A$1:$AC$1,0),0)</f>
        <v>0</v>
      </c>
    </row>
    <row r="455" spans="1:3" x14ac:dyDescent="0.25">
      <c r="A455" s="1">
        <v>751</v>
      </c>
      <c r="B455">
        <f>VLOOKUP($A455,excitation!$A$1:$AC$577,MATCH($B$1,excitation!$A$1:$AC$1,0),0)</f>
        <v>0</v>
      </c>
      <c r="C455">
        <f>VLOOKUP($A455,emission!$A$1:$AC$577,MATCH($B$1,emission!$A$1:$AC$1,0),0)</f>
        <v>0</v>
      </c>
    </row>
    <row r="456" spans="1:3" x14ac:dyDescent="0.25">
      <c r="A456" s="1">
        <v>752</v>
      </c>
      <c r="B456">
        <f>VLOOKUP($A456,excitation!$A$1:$AC$577,MATCH($B$1,excitation!$A$1:$AC$1,0),0)</f>
        <v>0</v>
      </c>
      <c r="C456">
        <f>VLOOKUP($A456,emission!$A$1:$AC$577,MATCH($B$1,emission!$A$1:$AC$1,0),0)</f>
        <v>0</v>
      </c>
    </row>
    <row r="457" spans="1:3" x14ac:dyDescent="0.25">
      <c r="A457" s="1">
        <v>753</v>
      </c>
      <c r="B457">
        <f>VLOOKUP($A457,excitation!$A$1:$AC$577,MATCH($B$1,excitation!$A$1:$AC$1,0),0)</f>
        <v>0</v>
      </c>
      <c r="C457">
        <f>VLOOKUP($A457,emission!$A$1:$AC$577,MATCH($B$1,emission!$A$1:$AC$1,0),0)</f>
        <v>0</v>
      </c>
    </row>
    <row r="458" spans="1:3" x14ac:dyDescent="0.25">
      <c r="A458" s="1">
        <v>754</v>
      </c>
      <c r="B458">
        <f>VLOOKUP($A458,excitation!$A$1:$AC$577,MATCH($B$1,excitation!$A$1:$AC$1,0),0)</f>
        <v>0</v>
      </c>
      <c r="C458">
        <f>VLOOKUP($A458,emission!$A$1:$AC$577,MATCH($B$1,emission!$A$1:$AC$1,0),0)</f>
        <v>0</v>
      </c>
    </row>
    <row r="459" spans="1:3" x14ac:dyDescent="0.25">
      <c r="A459" s="1">
        <v>755</v>
      </c>
      <c r="B459">
        <f>VLOOKUP($A459,excitation!$A$1:$AC$577,MATCH($B$1,excitation!$A$1:$AC$1,0),0)</f>
        <v>0</v>
      </c>
      <c r="C459">
        <f>VLOOKUP($A459,emission!$A$1:$AC$577,MATCH($B$1,emission!$A$1:$AC$1,0),0)</f>
        <v>0</v>
      </c>
    </row>
    <row r="460" spans="1:3" x14ac:dyDescent="0.25">
      <c r="A460" s="1">
        <v>756</v>
      </c>
      <c r="B460">
        <f>VLOOKUP($A460,excitation!$A$1:$AC$577,MATCH($B$1,excitation!$A$1:$AC$1,0),0)</f>
        <v>0</v>
      </c>
      <c r="C460">
        <f>VLOOKUP($A460,emission!$A$1:$AC$577,MATCH($B$1,emission!$A$1:$AC$1,0),0)</f>
        <v>0</v>
      </c>
    </row>
    <row r="461" spans="1:3" x14ac:dyDescent="0.25">
      <c r="A461" s="1">
        <v>757</v>
      </c>
      <c r="B461">
        <f>VLOOKUP($A461,excitation!$A$1:$AC$577,MATCH($B$1,excitation!$A$1:$AC$1,0),0)</f>
        <v>0</v>
      </c>
      <c r="C461">
        <f>VLOOKUP($A461,emission!$A$1:$AC$577,MATCH($B$1,emission!$A$1:$AC$1,0),0)</f>
        <v>0</v>
      </c>
    </row>
    <row r="462" spans="1:3" x14ac:dyDescent="0.25">
      <c r="A462" s="1">
        <v>758</v>
      </c>
      <c r="B462">
        <f>VLOOKUP($A462,excitation!$A$1:$AC$577,MATCH($B$1,excitation!$A$1:$AC$1,0),0)</f>
        <v>0</v>
      </c>
      <c r="C462">
        <f>VLOOKUP($A462,emission!$A$1:$AC$577,MATCH($B$1,emission!$A$1:$AC$1,0),0)</f>
        <v>0</v>
      </c>
    </row>
    <row r="463" spans="1:3" x14ac:dyDescent="0.25">
      <c r="A463" s="1">
        <v>759</v>
      </c>
      <c r="B463">
        <f>VLOOKUP($A463,excitation!$A$1:$AC$577,MATCH($B$1,excitation!$A$1:$AC$1,0),0)</f>
        <v>0</v>
      </c>
      <c r="C463">
        <f>VLOOKUP($A463,emission!$A$1:$AC$577,MATCH($B$1,emission!$A$1:$AC$1,0),0)</f>
        <v>0</v>
      </c>
    </row>
    <row r="464" spans="1:3" x14ac:dyDescent="0.25">
      <c r="A464" s="1">
        <v>760</v>
      </c>
      <c r="B464">
        <f>VLOOKUP($A464,excitation!$A$1:$AC$577,MATCH($B$1,excitation!$A$1:$AC$1,0),0)</f>
        <v>0</v>
      </c>
      <c r="C464">
        <f>VLOOKUP($A464,emission!$A$1:$AC$577,MATCH($B$1,emission!$A$1:$AC$1,0),0)</f>
        <v>0</v>
      </c>
    </row>
    <row r="465" spans="1:3" x14ac:dyDescent="0.25">
      <c r="A465" s="1">
        <v>761</v>
      </c>
      <c r="B465">
        <f>VLOOKUP($A465,excitation!$A$1:$AC$577,MATCH($B$1,excitation!$A$1:$AC$1,0),0)</f>
        <v>0</v>
      </c>
      <c r="C465">
        <f>VLOOKUP($A465,emission!$A$1:$AC$577,MATCH($B$1,emission!$A$1:$AC$1,0),0)</f>
        <v>0</v>
      </c>
    </row>
    <row r="466" spans="1:3" x14ac:dyDescent="0.25">
      <c r="A466" s="1">
        <v>762</v>
      </c>
      <c r="B466">
        <f>VLOOKUP($A466,excitation!$A$1:$AC$577,MATCH($B$1,excitation!$A$1:$AC$1,0),0)</f>
        <v>0</v>
      </c>
      <c r="C466">
        <f>VLOOKUP($A466,emission!$A$1:$AC$577,MATCH($B$1,emission!$A$1:$AC$1,0),0)</f>
        <v>0</v>
      </c>
    </row>
    <row r="467" spans="1:3" x14ac:dyDescent="0.25">
      <c r="A467" s="1">
        <v>763</v>
      </c>
      <c r="B467">
        <f>VLOOKUP($A467,excitation!$A$1:$AC$577,MATCH($B$1,excitation!$A$1:$AC$1,0),0)</f>
        <v>0</v>
      </c>
      <c r="C467">
        <f>VLOOKUP($A467,emission!$A$1:$AC$577,MATCH($B$1,emission!$A$1:$AC$1,0),0)</f>
        <v>0</v>
      </c>
    </row>
    <row r="468" spans="1:3" x14ac:dyDescent="0.25">
      <c r="A468" s="1">
        <v>764</v>
      </c>
      <c r="B468">
        <f>VLOOKUP($A468,excitation!$A$1:$AC$577,MATCH($B$1,excitation!$A$1:$AC$1,0),0)</f>
        <v>0</v>
      </c>
      <c r="C468">
        <f>VLOOKUP($A468,emission!$A$1:$AC$577,MATCH($B$1,emission!$A$1:$AC$1,0),0)</f>
        <v>0</v>
      </c>
    </row>
    <row r="469" spans="1:3" x14ac:dyDescent="0.25">
      <c r="A469" s="1">
        <v>765</v>
      </c>
      <c r="B469">
        <f>VLOOKUP($A469,excitation!$A$1:$AC$577,MATCH($B$1,excitation!$A$1:$AC$1,0),0)</f>
        <v>0</v>
      </c>
      <c r="C469">
        <f>VLOOKUP($A469,emission!$A$1:$AC$577,MATCH($B$1,emission!$A$1:$AC$1,0),0)</f>
        <v>0</v>
      </c>
    </row>
    <row r="470" spans="1:3" x14ac:dyDescent="0.25">
      <c r="A470" s="1">
        <v>766</v>
      </c>
      <c r="B470">
        <f>VLOOKUP($A470,excitation!$A$1:$AC$577,MATCH($B$1,excitation!$A$1:$AC$1,0),0)</f>
        <v>0</v>
      </c>
      <c r="C470">
        <f>VLOOKUP($A470,emission!$A$1:$AC$577,MATCH($B$1,emission!$A$1:$AC$1,0),0)</f>
        <v>0</v>
      </c>
    </row>
    <row r="471" spans="1:3" x14ac:dyDescent="0.25">
      <c r="A471" s="1">
        <v>767</v>
      </c>
      <c r="B471">
        <f>VLOOKUP($A471,excitation!$A$1:$AC$577,MATCH($B$1,excitation!$A$1:$AC$1,0),0)</f>
        <v>0</v>
      </c>
      <c r="C471">
        <f>VLOOKUP($A471,emission!$A$1:$AC$577,MATCH($B$1,emission!$A$1:$AC$1,0),0)</f>
        <v>0</v>
      </c>
    </row>
    <row r="472" spans="1:3" x14ac:dyDescent="0.25">
      <c r="A472" s="1">
        <v>768</v>
      </c>
      <c r="B472">
        <f>VLOOKUP($A472,excitation!$A$1:$AC$577,MATCH($B$1,excitation!$A$1:$AC$1,0),0)</f>
        <v>0</v>
      </c>
      <c r="C472">
        <f>VLOOKUP($A472,emission!$A$1:$AC$577,MATCH($B$1,emission!$A$1:$AC$1,0),0)</f>
        <v>0</v>
      </c>
    </row>
    <row r="473" spans="1:3" x14ac:dyDescent="0.25">
      <c r="A473" s="1">
        <v>769</v>
      </c>
      <c r="B473">
        <f>VLOOKUP($A473,excitation!$A$1:$AC$577,MATCH($B$1,excitation!$A$1:$AC$1,0),0)</f>
        <v>0</v>
      </c>
      <c r="C473">
        <f>VLOOKUP($A473,emission!$A$1:$AC$577,MATCH($B$1,emission!$A$1:$AC$1,0),0)</f>
        <v>0</v>
      </c>
    </row>
    <row r="474" spans="1:3" x14ac:dyDescent="0.25">
      <c r="A474" s="1">
        <v>770</v>
      </c>
      <c r="B474">
        <f>VLOOKUP($A474,excitation!$A$1:$AC$577,MATCH($B$1,excitation!$A$1:$AC$1,0),0)</f>
        <v>0</v>
      </c>
      <c r="C474">
        <f>VLOOKUP($A474,emission!$A$1:$AC$577,MATCH($B$1,emission!$A$1:$AC$1,0),0)</f>
        <v>0</v>
      </c>
    </row>
    <row r="475" spans="1:3" x14ac:dyDescent="0.25">
      <c r="A475" s="1">
        <v>771</v>
      </c>
      <c r="B475">
        <f>VLOOKUP($A475,excitation!$A$1:$AC$577,MATCH($B$1,excitation!$A$1:$AC$1,0),0)</f>
        <v>0</v>
      </c>
      <c r="C475">
        <f>VLOOKUP($A475,emission!$A$1:$AC$577,MATCH($B$1,emission!$A$1:$AC$1,0),0)</f>
        <v>0</v>
      </c>
    </row>
    <row r="476" spans="1:3" x14ac:dyDescent="0.25">
      <c r="A476" s="1">
        <v>772</v>
      </c>
      <c r="B476">
        <f>VLOOKUP($A476,excitation!$A$1:$AC$577,MATCH($B$1,excitation!$A$1:$AC$1,0),0)</f>
        <v>0</v>
      </c>
      <c r="C476">
        <f>VLOOKUP($A476,emission!$A$1:$AC$577,MATCH($B$1,emission!$A$1:$AC$1,0),0)</f>
        <v>0</v>
      </c>
    </row>
    <row r="477" spans="1:3" x14ac:dyDescent="0.25">
      <c r="A477" s="1">
        <v>773</v>
      </c>
      <c r="B477">
        <f>VLOOKUP($A477,excitation!$A$1:$AC$577,MATCH($B$1,excitation!$A$1:$AC$1,0),0)</f>
        <v>0</v>
      </c>
      <c r="C477">
        <f>VLOOKUP($A477,emission!$A$1:$AC$577,MATCH($B$1,emission!$A$1:$AC$1,0),0)</f>
        <v>0</v>
      </c>
    </row>
    <row r="478" spans="1:3" x14ac:dyDescent="0.25">
      <c r="A478" s="1">
        <v>774</v>
      </c>
      <c r="B478">
        <f>VLOOKUP($A478,excitation!$A$1:$AC$577,MATCH($B$1,excitation!$A$1:$AC$1,0),0)</f>
        <v>0</v>
      </c>
      <c r="C478">
        <f>VLOOKUP($A478,emission!$A$1:$AC$577,MATCH($B$1,emission!$A$1:$AC$1,0),0)</f>
        <v>0</v>
      </c>
    </row>
    <row r="479" spans="1:3" x14ac:dyDescent="0.25">
      <c r="A479" s="1">
        <v>775</v>
      </c>
      <c r="B479">
        <f>VLOOKUP($A479,excitation!$A$1:$AC$577,MATCH($B$1,excitation!$A$1:$AC$1,0),0)</f>
        <v>0</v>
      </c>
      <c r="C479">
        <f>VLOOKUP($A479,emission!$A$1:$AC$577,MATCH($B$1,emission!$A$1:$AC$1,0),0)</f>
        <v>0</v>
      </c>
    </row>
    <row r="480" spans="1:3" x14ac:dyDescent="0.25">
      <c r="A480" s="1">
        <v>776</v>
      </c>
      <c r="B480">
        <f>VLOOKUP($A480,excitation!$A$1:$AC$577,MATCH($B$1,excitation!$A$1:$AC$1,0),0)</f>
        <v>0</v>
      </c>
      <c r="C480">
        <f>VLOOKUP($A480,emission!$A$1:$AC$577,MATCH($B$1,emission!$A$1:$AC$1,0),0)</f>
        <v>0</v>
      </c>
    </row>
    <row r="481" spans="1:3" x14ac:dyDescent="0.25">
      <c r="A481" s="1">
        <v>777</v>
      </c>
      <c r="B481">
        <f>VLOOKUP($A481,excitation!$A$1:$AC$577,MATCH($B$1,excitation!$A$1:$AC$1,0),0)</f>
        <v>0</v>
      </c>
      <c r="C481">
        <f>VLOOKUP($A481,emission!$A$1:$AC$577,MATCH($B$1,emission!$A$1:$AC$1,0),0)</f>
        <v>0</v>
      </c>
    </row>
    <row r="482" spans="1:3" x14ac:dyDescent="0.25">
      <c r="A482" s="1">
        <v>778</v>
      </c>
      <c r="B482">
        <f>VLOOKUP($A482,excitation!$A$1:$AC$577,MATCH($B$1,excitation!$A$1:$AC$1,0),0)</f>
        <v>0</v>
      </c>
      <c r="C482">
        <f>VLOOKUP($A482,emission!$A$1:$AC$577,MATCH($B$1,emission!$A$1:$AC$1,0),0)</f>
        <v>0</v>
      </c>
    </row>
    <row r="483" spans="1:3" x14ac:dyDescent="0.25">
      <c r="A483" s="1">
        <v>779</v>
      </c>
      <c r="B483">
        <f>VLOOKUP($A483,excitation!$A$1:$AC$577,MATCH($B$1,excitation!$A$1:$AC$1,0),0)</f>
        <v>0</v>
      </c>
      <c r="C483">
        <f>VLOOKUP($A483,emission!$A$1:$AC$577,MATCH($B$1,emission!$A$1:$AC$1,0),0)</f>
        <v>0</v>
      </c>
    </row>
    <row r="484" spans="1:3" x14ac:dyDescent="0.25">
      <c r="A484" s="1">
        <v>780</v>
      </c>
      <c r="B484">
        <f>VLOOKUP($A484,excitation!$A$1:$AC$577,MATCH($B$1,excitation!$A$1:$AC$1,0),0)</f>
        <v>0</v>
      </c>
      <c r="C484">
        <f>VLOOKUP($A484,emission!$A$1:$AC$577,MATCH($B$1,emission!$A$1:$AC$1,0),0)</f>
        <v>0</v>
      </c>
    </row>
    <row r="485" spans="1:3" x14ac:dyDescent="0.25">
      <c r="A485" s="1">
        <v>781</v>
      </c>
      <c r="B485">
        <f>VLOOKUP($A485,excitation!$A$1:$AC$577,MATCH($B$1,excitation!$A$1:$AC$1,0),0)</f>
        <v>0</v>
      </c>
      <c r="C485">
        <f>VLOOKUP($A485,emission!$A$1:$AC$577,MATCH($B$1,emission!$A$1:$AC$1,0),0)</f>
        <v>0</v>
      </c>
    </row>
    <row r="486" spans="1:3" x14ac:dyDescent="0.25">
      <c r="A486" s="1">
        <v>782</v>
      </c>
      <c r="B486">
        <f>VLOOKUP($A486,excitation!$A$1:$AC$577,MATCH($B$1,excitation!$A$1:$AC$1,0),0)</f>
        <v>0</v>
      </c>
      <c r="C486">
        <f>VLOOKUP($A486,emission!$A$1:$AC$577,MATCH($B$1,emission!$A$1:$AC$1,0),0)</f>
        <v>0</v>
      </c>
    </row>
    <row r="487" spans="1:3" x14ac:dyDescent="0.25">
      <c r="A487" s="1">
        <v>783</v>
      </c>
      <c r="B487">
        <f>VLOOKUP($A487,excitation!$A$1:$AC$577,MATCH($B$1,excitation!$A$1:$AC$1,0),0)</f>
        <v>0</v>
      </c>
      <c r="C487">
        <f>VLOOKUP($A487,emission!$A$1:$AC$577,MATCH($B$1,emission!$A$1:$AC$1,0),0)</f>
        <v>0</v>
      </c>
    </row>
    <row r="488" spans="1:3" x14ac:dyDescent="0.25">
      <c r="A488" s="1">
        <v>784</v>
      </c>
      <c r="B488">
        <f>VLOOKUP($A488,excitation!$A$1:$AC$577,MATCH($B$1,excitation!$A$1:$AC$1,0),0)</f>
        <v>0</v>
      </c>
      <c r="C488">
        <f>VLOOKUP($A488,emission!$A$1:$AC$577,MATCH($B$1,emission!$A$1:$AC$1,0),0)</f>
        <v>0</v>
      </c>
    </row>
    <row r="489" spans="1:3" x14ac:dyDescent="0.25">
      <c r="A489" s="1">
        <v>785</v>
      </c>
      <c r="B489">
        <f>VLOOKUP($A489,excitation!$A$1:$AC$577,MATCH($B$1,excitation!$A$1:$AC$1,0),0)</f>
        <v>0</v>
      </c>
      <c r="C489">
        <f>VLOOKUP($A489,emission!$A$1:$AC$577,MATCH($B$1,emission!$A$1:$AC$1,0),0)</f>
        <v>0</v>
      </c>
    </row>
    <row r="490" spans="1:3" x14ac:dyDescent="0.25">
      <c r="A490" s="1">
        <v>786</v>
      </c>
      <c r="B490">
        <f>VLOOKUP($A490,excitation!$A$1:$AC$577,MATCH($B$1,excitation!$A$1:$AC$1,0),0)</f>
        <v>0</v>
      </c>
      <c r="C490">
        <f>VLOOKUP($A490,emission!$A$1:$AC$577,MATCH($B$1,emission!$A$1:$AC$1,0),0)</f>
        <v>0</v>
      </c>
    </row>
    <row r="491" spans="1:3" x14ac:dyDescent="0.25">
      <c r="A491" s="1">
        <v>787</v>
      </c>
      <c r="B491">
        <f>VLOOKUP($A491,excitation!$A$1:$AC$577,MATCH($B$1,excitation!$A$1:$AC$1,0),0)</f>
        <v>0</v>
      </c>
      <c r="C491">
        <f>VLOOKUP($A491,emission!$A$1:$AC$577,MATCH($B$1,emission!$A$1:$AC$1,0),0)</f>
        <v>0</v>
      </c>
    </row>
    <row r="492" spans="1:3" x14ac:dyDescent="0.25">
      <c r="A492" s="1">
        <v>788</v>
      </c>
      <c r="B492">
        <f>VLOOKUP($A492,excitation!$A$1:$AC$577,MATCH($B$1,excitation!$A$1:$AC$1,0),0)</f>
        <v>0</v>
      </c>
      <c r="C492">
        <f>VLOOKUP($A492,emission!$A$1:$AC$577,MATCH($B$1,emission!$A$1:$AC$1,0),0)</f>
        <v>0</v>
      </c>
    </row>
    <row r="493" spans="1:3" x14ac:dyDescent="0.25">
      <c r="A493" s="1">
        <v>789</v>
      </c>
      <c r="B493">
        <f>VLOOKUP($A493,excitation!$A$1:$AC$577,MATCH($B$1,excitation!$A$1:$AC$1,0),0)</f>
        <v>0</v>
      </c>
      <c r="C493">
        <f>VLOOKUP($A493,emission!$A$1:$AC$577,MATCH($B$1,emission!$A$1:$AC$1,0),0)</f>
        <v>0</v>
      </c>
    </row>
    <row r="494" spans="1:3" x14ac:dyDescent="0.25">
      <c r="A494" s="1">
        <v>790</v>
      </c>
      <c r="B494">
        <f>VLOOKUP($A494,excitation!$A$1:$AC$577,MATCH($B$1,excitation!$A$1:$AC$1,0),0)</f>
        <v>0</v>
      </c>
      <c r="C494">
        <f>VLOOKUP($A494,emission!$A$1:$AC$577,MATCH($B$1,emission!$A$1:$AC$1,0),0)</f>
        <v>0</v>
      </c>
    </row>
    <row r="495" spans="1:3" x14ac:dyDescent="0.25">
      <c r="A495" s="1">
        <v>791</v>
      </c>
      <c r="B495">
        <f>VLOOKUP($A495,excitation!$A$1:$AC$577,MATCH($B$1,excitation!$A$1:$AC$1,0),0)</f>
        <v>0</v>
      </c>
      <c r="C495">
        <f>VLOOKUP($A495,emission!$A$1:$AC$577,MATCH($B$1,emission!$A$1:$AC$1,0),0)</f>
        <v>0</v>
      </c>
    </row>
    <row r="496" spans="1:3" x14ac:dyDescent="0.25">
      <c r="A496" s="1">
        <v>792</v>
      </c>
      <c r="B496">
        <f>VLOOKUP($A496,excitation!$A$1:$AC$577,MATCH($B$1,excitation!$A$1:$AC$1,0),0)</f>
        <v>0</v>
      </c>
      <c r="C496">
        <f>VLOOKUP($A496,emission!$A$1:$AC$577,MATCH($B$1,emission!$A$1:$AC$1,0),0)</f>
        <v>0</v>
      </c>
    </row>
    <row r="497" spans="1:3" x14ac:dyDescent="0.25">
      <c r="A497" s="1">
        <v>793</v>
      </c>
      <c r="B497">
        <f>VLOOKUP($A497,excitation!$A$1:$AC$577,MATCH($B$1,excitation!$A$1:$AC$1,0),0)</f>
        <v>0</v>
      </c>
      <c r="C497">
        <f>VLOOKUP($A497,emission!$A$1:$AC$577,MATCH($B$1,emission!$A$1:$AC$1,0),0)</f>
        <v>0</v>
      </c>
    </row>
    <row r="498" spans="1:3" x14ac:dyDescent="0.25">
      <c r="A498" s="1">
        <v>794</v>
      </c>
      <c r="B498">
        <f>VLOOKUP($A498,excitation!$A$1:$AC$577,MATCH($B$1,excitation!$A$1:$AC$1,0),0)</f>
        <v>0</v>
      </c>
      <c r="C498">
        <f>VLOOKUP($A498,emission!$A$1:$AC$577,MATCH($B$1,emission!$A$1:$AC$1,0),0)</f>
        <v>0</v>
      </c>
    </row>
    <row r="499" spans="1:3" x14ac:dyDescent="0.25">
      <c r="A499" s="1">
        <v>795</v>
      </c>
      <c r="B499">
        <f>VLOOKUP($A499,excitation!$A$1:$AC$577,MATCH($B$1,excitation!$A$1:$AC$1,0),0)</f>
        <v>0</v>
      </c>
      <c r="C499">
        <f>VLOOKUP($A499,emission!$A$1:$AC$577,MATCH($B$1,emission!$A$1:$AC$1,0),0)</f>
        <v>0</v>
      </c>
    </row>
    <row r="500" spans="1:3" x14ac:dyDescent="0.25">
      <c r="A500" s="1">
        <v>796</v>
      </c>
      <c r="B500">
        <f>VLOOKUP($A500,excitation!$A$1:$AC$577,MATCH($B$1,excitation!$A$1:$AC$1,0),0)</f>
        <v>0</v>
      </c>
      <c r="C500">
        <f>VLOOKUP($A500,emission!$A$1:$AC$577,MATCH($B$1,emission!$A$1:$AC$1,0),0)</f>
        <v>0</v>
      </c>
    </row>
    <row r="501" spans="1:3" x14ac:dyDescent="0.25">
      <c r="A501" s="1">
        <v>797</v>
      </c>
      <c r="B501">
        <f>VLOOKUP($A501,excitation!$A$1:$AC$577,MATCH($B$1,excitation!$A$1:$AC$1,0),0)</f>
        <v>0</v>
      </c>
      <c r="C501">
        <f>VLOOKUP($A501,emission!$A$1:$AC$577,MATCH($B$1,emission!$A$1:$AC$1,0),0)</f>
        <v>0</v>
      </c>
    </row>
    <row r="502" spans="1:3" x14ac:dyDescent="0.25">
      <c r="A502" s="1">
        <v>798</v>
      </c>
      <c r="B502">
        <f>VLOOKUP($A502,excitation!$A$1:$AC$577,MATCH($B$1,excitation!$A$1:$AC$1,0),0)</f>
        <v>0</v>
      </c>
      <c r="C502">
        <f>VLOOKUP($A502,emission!$A$1:$AC$577,MATCH($B$1,emission!$A$1:$AC$1,0),0)</f>
        <v>0</v>
      </c>
    </row>
    <row r="503" spans="1:3" x14ac:dyDescent="0.25">
      <c r="A503" s="1">
        <v>799</v>
      </c>
      <c r="B503">
        <f>VLOOKUP($A503,excitation!$A$1:$AC$577,MATCH($B$1,excitation!$A$1:$AC$1,0),0)</f>
        <v>0</v>
      </c>
      <c r="C503">
        <f>VLOOKUP($A503,emission!$A$1:$AC$577,MATCH($B$1,emission!$A$1:$AC$1,0),0)</f>
        <v>0</v>
      </c>
    </row>
    <row r="504" spans="1:3" x14ac:dyDescent="0.25">
      <c r="A504" s="1">
        <v>800</v>
      </c>
      <c r="B504">
        <f>VLOOKUP($A504,excitation!$A$1:$AC$577,MATCH($B$1,excitation!$A$1:$AC$1,0),0)</f>
        <v>0</v>
      </c>
      <c r="C504">
        <f>VLOOKUP($A504,emission!$A$1:$AC$577,MATCH($B$1,emission!$A$1:$AC$1,0),0)</f>
        <v>0</v>
      </c>
    </row>
    <row r="505" spans="1:3" x14ac:dyDescent="0.25">
      <c r="A505" s="1">
        <v>801</v>
      </c>
      <c r="B505">
        <f>VLOOKUP($A505,excitation!$A$1:$AC$577,MATCH($B$1,excitation!$A$1:$AC$1,0),0)</f>
        <v>0</v>
      </c>
      <c r="C505">
        <f>VLOOKUP($A505,emission!$A$1:$AC$577,MATCH($B$1,emission!$A$1:$AC$1,0),0)</f>
        <v>0</v>
      </c>
    </row>
    <row r="506" spans="1:3" x14ac:dyDescent="0.25">
      <c r="A506" s="1">
        <v>802</v>
      </c>
      <c r="B506">
        <f>VLOOKUP($A506,excitation!$A$1:$AC$577,MATCH($B$1,excitation!$A$1:$AC$1,0),0)</f>
        <v>0</v>
      </c>
      <c r="C506">
        <f>VLOOKUP($A506,emission!$A$1:$AC$577,MATCH($B$1,emission!$A$1:$AC$1,0),0)</f>
        <v>0</v>
      </c>
    </row>
    <row r="507" spans="1:3" x14ac:dyDescent="0.25">
      <c r="A507" s="1">
        <v>803</v>
      </c>
      <c r="B507">
        <f>VLOOKUP($A507,excitation!$A$1:$AC$577,MATCH($B$1,excitation!$A$1:$AC$1,0),0)</f>
        <v>0</v>
      </c>
      <c r="C507">
        <f>VLOOKUP($A507,emission!$A$1:$AC$577,MATCH($B$1,emission!$A$1:$AC$1,0),0)</f>
        <v>0</v>
      </c>
    </row>
    <row r="508" spans="1:3" x14ac:dyDescent="0.25">
      <c r="A508" s="1">
        <v>804</v>
      </c>
      <c r="B508">
        <f>VLOOKUP($A508,excitation!$A$1:$AC$577,MATCH($B$1,excitation!$A$1:$AC$1,0),0)</f>
        <v>0</v>
      </c>
      <c r="C508">
        <f>VLOOKUP($A508,emission!$A$1:$AC$577,MATCH($B$1,emission!$A$1:$AC$1,0),0)</f>
        <v>0</v>
      </c>
    </row>
    <row r="509" spans="1:3" x14ac:dyDescent="0.25">
      <c r="A509" s="1">
        <v>805</v>
      </c>
      <c r="B509">
        <f>VLOOKUP($A509,excitation!$A$1:$AC$577,MATCH($B$1,excitation!$A$1:$AC$1,0),0)</f>
        <v>0</v>
      </c>
      <c r="C509">
        <f>VLOOKUP($A509,emission!$A$1:$AC$577,MATCH($B$1,emission!$A$1:$AC$1,0),0)</f>
        <v>0</v>
      </c>
    </row>
    <row r="510" spans="1:3" x14ac:dyDescent="0.25">
      <c r="A510" s="1">
        <v>806</v>
      </c>
      <c r="B510">
        <f>VLOOKUP($A510,excitation!$A$1:$AC$577,MATCH($B$1,excitation!$A$1:$AC$1,0),0)</f>
        <v>0</v>
      </c>
      <c r="C510">
        <f>VLOOKUP($A510,emission!$A$1:$AC$577,MATCH($B$1,emission!$A$1:$AC$1,0),0)</f>
        <v>0</v>
      </c>
    </row>
    <row r="511" spans="1:3" x14ac:dyDescent="0.25">
      <c r="A511" s="1">
        <v>807</v>
      </c>
      <c r="B511">
        <f>VLOOKUP($A511,excitation!$A$1:$AC$577,MATCH($B$1,excitation!$A$1:$AC$1,0),0)</f>
        <v>0</v>
      </c>
      <c r="C511">
        <f>VLOOKUP($A511,emission!$A$1:$AC$577,MATCH($B$1,emission!$A$1:$AC$1,0),0)</f>
        <v>0</v>
      </c>
    </row>
    <row r="512" spans="1:3" x14ac:dyDescent="0.25">
      <c r="A512" s="1">
        <v>808</v>
      </c>
      <c r="B512">
        <f>VLOOKUP($A512,excitation!$A$1:$AC$577,MATCH($B$1,excitation!$A$1:$AC$1,0),0)</f>
        <v>0</v>
      </c>
      <c r="C512">
        <f>VLOOKUP($A512,emission!$A$1:$AC$577,MATCH($B$1,emission!$A$1:$AC$1,0),0)</f>
        <v>0</v>
      </c>
    </row>
    <row r="513" spans="1:3" x14ac:dyDescent="0.25">
      <c r="A513" s="1">
        <v>809</v>
      </c>
      <c r="B513">
        <f>VLOOKUP($A513,excitation!$A$1:$AC$577,MATCH($B$1,excitation!$A$1:$AC$1,0),0)</f>
        <v>0</v>
      </c>
      <c r="C513">
        <f>VLOOKUP($A513,emission!$A$1:$AC$577,MATCH($B$1,emission!$A$1:$AC$1,0),0)</f>
        <v>0</v>
      </c>
    </row>
    <row r="514" spans="1:3" x14ac:dyDescent="0.25">
      <c r="A514" s="1">
        <v>810</v>
      </c>
      <c r="B514">
        <f>VLOOKUP($A514,excitation!$A$1:$AC$577,MATCH($B$1,excitation!$A$1:$AC$1,0),0)</f>
        <v>0</v>
      </c>
      <c r="C514">
        <f>VLOOKUP($A514,emission!$A$1:$AC$577,MATCH($B$1,emission!$A$1:$AC$1,0),0)</f>
        <v>0</v>
      </c>
    </row>
    <row r="515" spans="1:3" x14ac:dyDescent="0.25">
      <c r="A515" s="1">
        <v>811</v>
      </c>
      <c r="B515">
        <f>VLOOKUP($A515,excitation!$A$1:$AC$577,MATCH($B$1,excitation!$A$1:$AC$1,0),0)</f>
        <v>0</v>
      </c>
      <c r="C515">
        <f>VLOOKUP($A515,emission!$A$1:$AC$577,MATCH($B$1,emission!$A$1:$AC$1,0),0)</f>
        <v>0</v>
      </c>
    </row>
    <row r="516" spans="1:3" x14ac:dyDescent="0.25">
      <c r="A516" s="1">
        <v>812</v>
      </c>
      <c r="B516">
        <f>VLOOKUP($A516,excitation!$A$1:$AC$577,MATCH($B$1,excitation!$A$1:$AC$1,0),0)</f>
        <v>0</v>
      </c>
      <c r="C516">
        <f>VLOOKUP($A516,emission!$A$1:$AC$577,MATCH($B$1,emission!$A$1:$AC$1,0),0)</f>
        <v>0</v>
      </c>
    </row>
    <row r="517" spans="1:3" x14ac:dyDescent="0.25">
      <c r="A517" s="1">
        <v>813</v>
      </c>
      <c r="B517">
        <f>VLOOKUP($A517,excitation!$A$1:$AC$577,MATCH($B$1,excitation!$A$1:$AC$1,0),0)</f>
        <v>0</v>
      </c>
      <c r="C517">
        <f>VLOOKUP($A517,emission!$A$1:$AC$577,MATCH($B$1,emission!$A$1:$AC$1,0),0)</f>
        <v>0</v>
      </c>
    </row>
    <row r="518" spans="1:3" x14ac:dyDescent="0.25">
      <c r="A518" s="1">
        <v>814</v>
      </c>
      <c r="B518">
        <f>VLOOKUP($A518,excitation!$A$1:$AC$577,MATCH($B$1,excitation!$A$1:$AC$1,0),0)</f>
        <v>0</v>
      </c>
      <c r="C518">
        <f>VLOOKUP($A518,emission!$A$1:$AC$577,MATCH($B$1,emission!$A$1:$AC$1,0),0)</f>
        <v>0</v>
      </c>
    </row>
    <row r="519" spans="1:3" x14ac:dyDescent="0.25">
      <c r="A519" s="1">
        <v>815</v>
      </c>
      <c r="B519">
        <f>VLOOKUP($A519,excitation!$A$1:$AC$577,MATCH($B$1,excitation!$A$1:$AC$1,0),0)</f>
        <v>0</v>
      </c>
      <c r="C519">
        <f>VLOOKUP($A519,emission!$A$1:$AC$577,MATCH($B$1,emission!$A$1:$AC$1,0),0)</f>
        <v>0</v>
      </c>
    </row>
    <row r="520" spans="1:3" x14ac:dyDescent="0.25">
      <c r="A520" s="1">
        <v>816</v>
      </c>
      <c r="B520">
        <f>VLOOKUP($A520,excitation!$A$1:$AC$577,MATCH($B$1,excitation!$A$1:$AC$1,0),0)</f>
        <v>0</v>
      </c>
      <c r="C520">
        <f>VLOOKUP($A520,emission!$A$1:$AC$577,MATCH($B$1,emission!$A$1:$AC$1,0),0)</f>
        <v>0</v>
      </c>
    </row>
    <row r="521" spans="1:3" x14ac:dyDescent="0.25">
      <c r="A521" s="1">
        <v>817</v>
      </c>
      <c r="B521">
        <f>VLOOKUP($A521,excitation!$A$1:$AC$577,MATCH($B$1,excitation!$A$1:$AC$1,0),0)</f>
        <v>0</v>
      </c>
      <c r="C521">
        <f>VLOOKUP($A521,emission!$A$1:$AC$577,MATCH($B$1,emission!$A$1:$AC$1,0),0)</f>
        <v>0</v>
      </c>
    </row>
    <row r="522" spans="1:3" x14ac:dyDescent="0.25">
      <c r="A522" s="1">
        <v>818</v>
      </c>
      <c r="B522">
        <f>VLOOKUP($A522,excitation!$A$1:$AC$577,MATCH($B$1,excitation!$A$1:$AC$1,0),0)</f>
        <v>0</v>
      </c>
      <c r="C522">
        <f>VLOOKUP($A522,emission!$A$1:$AC$577,MATCH($B$1,emission!$A$1:$AC$1,0),0)</f>
        <v>0</v>
      </c>
    </row>
    <row r="523" spans="1:3" x14ac:dyDescent="0.25">
      <c r="A523" s="1">
        <v>819</v>
      </c>
      <c r="B523">
        <f>VLOOKUP($A523,excitation!$A$1:$AC$577,MATCH($B$1,excitation!$A$1:$AC$1,0),0)</f>
        <v>0</v>
      </c>
      <c r="C523">
        <f>VLOOKUP($A523,emission!$A$1:$AC$577,MATCH($B$1,emission!$A$1:$AC$1,0),0)</f>
        <v>0</v>
      </c>
    </row>
    <row r="524" spans="1:3" x14ac:dyDescent="0.25">
      <c r="A524" s="1">
        <v>820</v>
      </c>
      <c r="B524">
        <f>VLOOKUP($A524,excitation!$A$1:$AC$577,MATCH($B$1,excitation!$A$1:$AC$1,0),0)</f>
        <v>0</v>
      </c>
      <c r="C524">
        <f>VLOOKUP($A524,emission!$A$1:$AC$577,MATCH($B$1,emission!$A$1:$AC$1,0),0)</f>
        <v>0</v>
      </c>
    </row>
    <row r="525" spans="1:3" x14ac:dyDescent="0.25">
      <c r="A525" s="1">
        <v>821</v>
      </c>
      <c r="B525">
        <f>VLOOKUP($A525,excitation!$A$1:$AC$577,MATCH($B$1,excitation!$A$1:$AC$1,0),0)</f>
        <v>0</v>
      </c>
      <c r="C525">
        <f>VLOOKUP($A525,emission!$A$1:$AC$577,MATCH($B$1,emission!$A$1:$AC$1,0),0)</f>
        <v>0</v>
      </c>
    </row>
    <row r="526" spans="1:3" x14ac:dyDescent="0.25">
      <c r="A526" s="1">
        <v>822</v>
      </c>
      <c r="B526">
        <f>VLOOKUP($A526,excitation!$A$1:$AC$577,MATCH($B$1,excitation!$A$1:$AC$1,0),0)</f>
        <v>0</v>
      </c>
      <c r="C526">
        <f>VLOOKUP($A526,emission!$A$1:$AC$577,MATCH($B$1,emission!$A$1:$AC$1,0),0)</f>
        <v>0</v>
      </c>
    </row>
    <row r="527" spans="1:3" x14ac:dyDescent="0.25">
      <c r="A527" s="1">
        <v>823</v>
      </c>
      <c r="B527">
        <f>VLOOKUP($A527,excitation!$A$1:$AC$577,MATCH($B$1,excitation!$A$1:$AC$1,0),0)</f>
        <v>0</v>
      </c>
      <c r="C527">
        <f>VLOOKUP($A527,emission!$A$1:$AC$577,MATCH($B$1,emission!$A$1:$AC$1,0),0)</f>
        <v>0</v>
      </c>
    </row>
    <row r="528" spans="1:3" x14ac:dyDescent="0.25">
      <c r="A528" s="1">
        <v>824</v>
      </c>
      <c r="B528">
        <f>VLOOKUP($A528,excitation!$A$1:$AC$577,MATCH($B$1,excitation!$A$1:$AC$1,0),0)</f>
        <v>0</v>
      </c>
      <c r="C528">
        <f>VLOOKUP($A528,emission!$A$1:$AC$577,MATCH($B$1,emission!$A$1:$AC$1,0),0)</f>
        <v>0</v>
      </c>
    </row>
    <row r="529" spans="1:3" x14ac:dyDescent="0.25">
      <c r="A529" s="1">
        <v>825</v>
      </c>
      <c r="B529">
        <f>VLOOKUP($A529,excitation!$A$1:$AC$577,MATCH($B$1,excitation!$A$1:$AC$1,0),0)</f>
        <v>0</v>
      </c>
      <c r="C529">
        <f>VLOOKUP($A529,emission!$A$1:$AC$577,MATCH($B$1,emission!$A$1:$AC$1,0),0)</f>
        <v>0</v>
      </c>
    </row>
    <row r="530" spans="1:3" x14ac:dyDescent="0.25">
      <c r="A530" s="1">
        <v>826</v>
      </c>
      <c r="B530">
        <f>VLOOKUP($A530,excitation!$A$1:$AC$577,MATCH($B$1,excitation!$A$1:$AC$1,0),0)</f>
        <v>0</v>
      </c>
      <c r="C530">
        <f>VLOOKUP($A530,emission!$A$1:$AC$577,MATCH($B$1,emission!$A$1:$AC$1,0),0)</f>
        <v>0</v>
      </c>
    </row>
    <row r="531" spans="1:3" x14ac:dyDescent="0.25">
      <c r="A531" s="1">
        <v>827</v>
      </c>
      <c r="B531">
        <f>VLOOKUP($A531,excitation!$A$1:$AC$577,MATCH($B$1,excitation!$A$1:$AC$1,0),0)</f>
        <v>0</v>
      </c>
      <c r="C531">
        <f>VLOOKUP($A531,emission!$A$1:$AC$577,MATCH($B$1,emission!$A$1:$AC$1,0),0)</f>
        <v>0</v>
      </c>
    </row>
    <row r="532" spans="1:3" x14ac:dyDescent="0.25">
      <c r="A532" s="1">
        <v>828</v>
      </c>
      <c r="B532">
        <f>VLOOKUP($A532,excitation!$A$1:$AC$577,MATCH($B$1,excitation!$A$1:$AC$1,0),0)</f>
        <v>0</v>
      </c>
      <c r="C532">
        <f>VLOOKUP($A532,emission!$A$1:$AC$577,MATCH($B$1,emission!$A$1:$AC$1,0),0)</f>
        <v>0</v>
      </c>
    </row>
    <row r="533" spans="1:3" x14ac:dyDescent="0.25">
      <c r="A533" s="1">
        <v>829</v>
      </c>
      <c r="B533">
        <f>VLOOKUP($A533,excitation!$A$1:$AC$577,MATCH($B$1,excitation!$A$1:$AC$1,0),0)</f>
        <v>0</v>
      </c>
      <c r="C533">
        <f>VLOOKUP($A533,emission!$A$1:$AC$577,MATCH($B$1,emission!$A$1:$AC$1,0),0)</f>
        <v>0</v>
      </c>
    </row>
    <row r="534" spans="1:3" x14ac:dyDescent="0.25">
      <c r="A534" s="1">
        <v>830</v>
      </c>
      <c r="B534">
        <f>VLOOKUP($A534,excitation!$A$1:$AC$577,MATCH($B$1,excitation!$A$1:$AC$1,0),0)</f>
        <v>0</v>
      </c>
      <c r="C534">
        <f>VLOOKUP($A534,emission!$A$1:$AC$577,MATCH($B$1,emission!$A$1:$AC$1,0),0)</f>
        <v>0</v>
      </c>
    </row>
    <row r="535" spans="1:3" x14ac:dyDescent="0.25">
      <c r="A535" s="1">
        <v>831</v>
      </c>
      <c r="B535">
        <f>VLOOKUP($A535,excitation!$A$1:$AC$577,MATCH($B$1,excitation!$A$1:$AC$1,0),0)</f>
        <v>0</v>
      </c>
      <c r="C535">
        <f>VLOOKUP($A535,emission!$A$1:$AC$577,MATCH($B$1,emission!$A$1:$AC$1,0),0)</f>
        <v>0</v>
      </c>
    </row>
    <row r="536" spans="1:3" x14ac:dyDescent="0.25">
      <c r="A536" s="1">
        <v>832</v>
      </c>
      <c r="B536">
        <f>VLOOKUP($A536,excitation!$A$1:$AC$577,MATCH($B$1,excitation!$A$1:$AC$1,0),0)</f>
        <v>0</v>
      </c>
      <c r="C536">
        <f>VLOOKUP($A536,emission!$A$1:$AC$577,MATCH($B$1,emission!$A$1:$AC$1,0),0)</f>
        <v>0</v>
      </c>
    </row>
    <row r="537" spans="1:3" x14ac:dyDescent="0.25">
      <c r="A537" s="1">
        <v>833</v>
      </c>
      <c r="B537">
        <f>VLOOKUP($A537,excitation!$A$1:$AC$577,MATCH($B$1,excitation!$A$1:$AC$1,0),0)</f>
        <v>0</v>
      </c>
      <c r="C537">
        <f>VLOOKUP($A537,emission!$A$1:$AC$577,MATCH($B$1,emission!$A$1:$AC$1,0),0)</f>
        <v>0</v>
      </c>
    </row>
    <row r="538" spans="1:3" x14ac:dyDescent="0.25">
      <c r="A538" s="1">
        <v>834</v>
      </c>
      <c r="B538">
        <f>VLOOKUP($A538,excitation!$A$1:$AC$577,MATCH($B$1,excitation!$A$1:$AC$1,0),0)</f>
        <v>0</v>
      </c>
      <c r="C538">
        <f>VLOOKUP($A538,emission!$A$1:$AC$577,MATCH($B$1,emission!$A$1:$AC$1,0),0)</f>
        <v>0</v>
      </c>
    </row>
    <row r="539" spans="1:3" x14ac:dyDescent="0.25">
      <c r="A539" s="1">
        <v>835</v>
      </c>
      <c r="B539">
        <f>VLOOKUP($A539,excitation!$A$1:$AC$577,MATCH($B$1,excitation!$A$1:$AC$1,0),0)</f>
        <v>0</v>
      </c>
      <c r="C539">
        <f>VLOOKUP($A539,emission!$A$1:$AC$577,MATCH($B$1,emission!$A$1:$AC$1,0),0)</f>
        <v>0</v>
      </c>
    </row>
    <row r="540" spans="1:3" x14ac:dyDescent="0.25">
      <c r="A540" s="1">
        <v>836</v>
      </c>
      <c r="B540">
        <f>VLOOKUP($A540,excitation!$A$1:$AC$577,MATCH($B$1,excitation!$A$1:$AC$1,0),0)</f>
        <v>0</v>
      </c>
      <c r="C540">
        <f>VLOOKUP($A540,emission!$A$1:$AC$577,MATCH($B$1,emission!$A$1:$AC$1,0),0)</f>
        <v>0</v>
      </c>
    </row>
    <row r="541" spans="1:3" x14ac:dyDescent="0.25">
      <c r="A541" s="1">
        <v>837</v>
      </c>
      <c r="B541">
        <f>VLOOKUP($A541,excitation!$A$1:$AC$577,MATCH($B$1,excitation!$A$1:$AC$1,0),0)</f>
        <v>0</v>
      </c>
      <c r="C541">
        <f>VLOOKUP($A541,emission!$A$1:$AC$577,MATCH($B$1,emission!$A$1:$AC$1,0),0)</f>
        <v>0</v>
      </c>
    </row>
    <row r="542" spans="1:3" x14ac:dyDescent="0.25">
      <c r="A542" s="1">
        <v>838</v>
      </c>
      <c r="B542">
        <f>VLOOKUP($A542,excitation!$A$1:$AC$577,MATCH($B$1,excitation!$A$1:$AC$1,0),0)</f>
        <v>0</v>
      </c>
      <c r="C542">
        <f>VLOOKUP($A542,emission!$A$1:$AC$577,MATCH($B$1,emission!$A$1:$AC$1,0),0)</f>
        <v>0</v>
      </c>
    </row>
    <row r="543" spans="1:3" x14ac:dyDescent="0.25">
      <c r="A543" s="1">
        <v>839</v>
      </c>
      <c r="B543">
        <f>VLOOKUP($A543,excitation!$A$1:$AC$577,MATCH($B$1,excitation!$A$1:$AC$1,0),0)</f>
        <v>0</v>
      </c>
      <c r="C543">
        <f>VLOOKUP($A543,emission!$A$1:$AC$577,MATCH($B$1,emission!$A$1:$AC$1,0),0)</f>
        <v>0</v>
      </c>
    </row>
    <row r="544" spans="1:3" x14ac:dyDescent="0.25">
      <c r="A544" s="1">
        <v>840</v>
      </c>
      <c r="B544">
        <f>VLOOKUP($A544,excitation!$A$1:$AC$577,MATCH($B$1,excitation!$A$1:$AC$1,0),0)</f>
        <v>0</v>
      </c>
      <c r="C544">
        <f>VLOOKUP($A544,emission!$A$1:$AC$577,MATCH($B$1,emission!$A$1:$AC$1,0),0)</f>
        <v>0</v>
      </c>
    </row>
    <row r="545" spans="1:3" x14ac:dyDescent="0.25">
      <c r="A545" s="1">
        <v>841</v>
      </c>
      <c r="B545">
        <f>VLOOKUP($A545,excitation!$A$1:$AC$577,MATCH($B$1,excitation!$A$1:$AC$1,0),0)</f>
        <v>0</v>
      </c>
      <c r="C545">
        <f>VLOOKUP($A545,emission!$A$1:$AC$577,MATCH($B$1,emission!$A$1:$AC$1,0),0)</f>
        <v>0</v>
      </c>
    </row>
    <row r="546" spans="1:3" x14ac:dyDescent="0.25">
      <c r="A546" s="1">
        <v>842</v>
      </c>
      <c r="B546">
        <f>VLOOKUP($A546,excitation!$A$1:$AC$577,MATCH($B$1,excitation!$A$1:$AC$1,0),0)</f>
        <v>0</v>
      </c>
      <c r="C546">
        <f>VLOOKUP($A546,emission!$A$1:$AC$577,MATCH($B$1,emission!$A$1:$AC$1,0),0)</f>
        <v>0</v>
      </c>
    </row>
    <row r="547" spans="1:3" x14ac:dyDescent="0.25">
      <c r="A547" s="1">
        <v>843</v>
      </c>
      <c r="B547">
        <f>VLOOKUP($A547,excitation!$A$1:$AC$577,MATCH($B$1,excitation!$A$1:$AC$1,0),0)</f>
        <v>0</v>
      </c>
      <c r="C547">
        <f>VLOOKUP($A547,emission!$A$1:$AC$577,MATCH($B$1,emission!$A$1:$AC$1,0),0)</f>
        <v>0</v>
      </c>
    </row>
    <row r="548" spans="1:3" x14ac:dyDescent="0.25">
      <c r="A548" s="1">
        <v>844</v>
      </c>
      <c r="B548">
        <f>VLOOKUP($A548,excitation!$A$1:$AC$577,MATCH($B$1,excitation!$A$1:$AC$1,0),0)</f>
        <v>0</v>
      </c>
      <c r="C548">
        <f>VLOOKUP($A548,emission!$A$1:$AC$577,MATCH($B$1,emission!$A$1:$AC$1,0),0)</f>
        <v>0</v>
      </c>
    </row>
    <row r="549" spans="1:3" x14ac:dyDescent="0.25">
      <c r="A549" s="1">
        <v>845</v>
      </c>
      <c r="B549">
        <f>VLOOKUP($A549,excitation!$A$1:$AC$577,MATCH($B$1,excitation!$A$1:$AC$1,0),0)</f>
        <v>0</v>
      </c>
      <c r="C549">
        <f>VLOOKUP($A549,emission!$A$1:$AC$577,MATCH($B$1,emission!$A$1:$AC$1,0),0)</f>
        <v>0</v>
      </c>
    </row>
    <row r="550" spans="1:3" x14ac:dyDescent="0.25">
      <c r="A550" s="1">
        <v>846</v>
      </c>
      <c r="B550">
        <f>VLOOKUP($A550,excitation!$A$1:$AC$577,MATCH($B$1,excitation!$A$1:$AC$1,0),0)</f>
        <v>0</v>
      </c>
      <c r="C550">
        <f>VLOOKUP($A550,emission!$A$1:$AC$577,MATCH($B$1,emission!$A$1:$AC$1,0),0)</f>
        <v>0</v>
      </c>
    </row>
    <row r="551" spans="1:3" x14ac:dyDescent="0.25">
      <c r="A551" s="1">
        <v>847</v>
      </c>
      <c r="B551">
        <f>VLOOKUP($A551,excitation!$A$1:$AC$577,MATCH($B$1,excitation!$A$1:$AC$1,0),0)</f>
        <v>0</v>
      </c>
      <c r="C551">
        <f>VLOOKUP($A551,emission!$A$1:$AC$577,MATCH($B$1,emission!$A$1:$AC$1,0),0)</f>
        <v>0</v>
      </c>
    </row>
    <row r="552" spans="1:3" x14ac:dyDescent="0.25">
      <c r="A552" s="1">
        <v>848</v>
      </c>
      <c r="B552">
        <f>VLOOKUP($A552,excitation!$A$1:$AC$577,MATCH($B$1,excitation!$A$1:$AC$1,0),0)</f>
        <v>0</v>
      </c>
      <c r="C552">
        <f>VLOOKUP($A552,emission!$A$1:$AC$577,MATCH($B$1,emission!$A$1:$AC$1,0),0)</f>
        <v>0</v>
      </c>
    </row>
    <row r="553" spans="1:3" x14ac:dyDescent="0.25">
      <c r="A553" s="1">
        <v>849</v>
      </c>
      <c r="B553">
        <f>VLOOKUP($A553,excitation!$A$1:$AC$577,MATCH($B$1,excitation!$A$1:$AC$1,0),0)</f>
        <v>0</v>
      </c>
      <c r="C553">
        <f>VLOOKUP($A553,emission!$A$1:$AC$577,MATCH($B$1,emission!$A$1:$AC$1,0),0)</f>
        <v>0</v>
      </c>
    </row>
    <row r="554" spans="1:3" x14ac:dyDescent="0.25">
      <c r="A554" s="1">
        <v>850</v>
      </c>
      <c r="B554">
        <f>VLOOKUP($A554,excitation!$A$1:$AC$577,MATCH($B$1,excitation!$A$1:$AC$1,0),0)</f>
        <v>0</v>
      </c>
      <c r="C554">
        <f>VLOOKUP($A554,emission!$A$1:$AC$577,MATCH($B$1,emission!$A$1:$AC$1,0),0)</f>
        <v>0</v>
      </c>
    </row>
    <row r="555" spans="1:3" x14ac:dyDescent="0.25">
      <c r="A555" s="1">
        <v>851</v>
      </c>
      <c r="B555">
        <f>VLOOKUP($A555,excitation!$A$1:$AC$577,MATCH($B$1,excitation!$A$1:$AC$1,0),0)</f>
        <v>0</v>
      </c>
      <c r="C555">
        <f>VLOOKUP($A555,emission!$A$1:$AC$577,MATCH($B$1,emission!$A$1:$AC$1,0),0)</f>
        <v>0</v>
      </c>
    </row>
    <row r="556" spans="1:3" x14ac:dyDescent="0.25">
      <c r="A556" s="1">
        <v>852</v>
      </c>
      <c r="B556">
        <f>VLOOKUP($A556,excitation!$A$1:$AC$577,MATCH($B$1,excitation!$A$1:$AC$1,0),0)</f>
        <v>0</v>
      </c>
      <c r="C556">
        <f>VLOOKUP($A556,emission!$A$1:$AC$577,MATCH($B$1,emission!$A$1:$AC$1,0),0)</f>
        <v>0</v>
      </c>
    </row>
    <row r="557" spans="1:3" x14ac:dyDescent="0.25">
      <c r="A557" s="1">
        <v>853</v>
      </c>
      <c r="B557">
        <f>VLOOKUP($A557,excitation!$A$1:$AC$577,MATCH($B$1,excitation!$A$1:$AC$1,0),0)</f>
        <v>0</v>
      </c>
      <c r="C557">
        <f>VLOOKUP($A557,emission!$A$1:$AC$577,MATCH($B$1,emission!$A$1:$AC$1,0),0)</f>
        <v>0</v>
      </c>
    </row>
    <row r="558" spans="1:3" x14ac:dyDescent="0.25">
      <c r="A558" s="1">
        <v>854</v>
      </c>
      <c r="B558">
        <f>VLOOKUP($A558,excitation!$A$1:$AC$577,MATCH($B$1,excitation!$A$1:$AC$1,0),0)</f>
        <v>0</v>
      </c>
      <c r="C558">
        <f>VLOOKUP($A558,emission!$A$1:$AC$577,MATCH($B$1,emission!$A$1:$AC$1,0),0)</f>
        <v>0</v>
      </c>
    </row>
    <row r="559" spans="1:3" x14ac:dyDescent="0.25">
      <c r="A559" s="1">
        <v>855</v>
      </c>
      <c r="B559">
        <f>VLOOKUP($A559,excitation!$A$1:$AC$577,MATCH($B$1,excitation!$A$1:$AC$1,0),0)</f>
        <v>0</v>
      </c>
      <c r="C559">
        <f>VLOOKUP($A559,emission!$A$1:$AC$577,MATCH($B$1,emission!$A$1:$AC$1,0),0)</f>
        <v>0</v>
      </c>
    </row>
    <row r="560" spans="1:3" x14ac:dyDescent="0.25">
      <c r="A560" s="1">
        <v>856</v>
      </c>
      <c r="B560">
        <f>VLOOKUP($A560,excitation!$A$1:$AC$577,MATCH($B$1,excitation!$A$1:$AC$1,0),0)</f>
        <v>0</v>
      </c>
      <c r="C560">
        <f>VLOOKUP($A560,emission!$A$1:$AC$577,MATCH($B$1,emission!$A$1:$AC$1,0),0)</f>
        <v>0</v>
      </c>
    </row>
    <row r="561" spans="1:3" x14ac:dyDescent="0.25">
      <c r="A561" s="1">
        <v>857</v>
      </c>
      <c r="B561">
        <f>VLOOKUP($A561,excitation!$A$1:$AC$577,MATCH($B$1,excitation!$A$1:$AC$1,0),0)</f>
        <v>0</v>
      </c>
      <c r="C561">
        <f>VLOOKUP($A561,emission!$A$1:$AC$577,MATCH($B$1,emission!$A$1:$AC$1,0),0)</f>
        <v>0</v>
      </c>
    </row>
    <row r="562" spans="1:3" x14ac:dyDescent="0.25">
      <c r="A562" s="1">
        <v>858</v>
      </c>
      <c r="B562">
        <f>VLOOKUP($A562,excitation!$A$1:$AC$577,MATCH($B$1,excitation!$A$1:$AC$1,0),0)</f>
        <v>0</v>
      </c>
      <c r="C562">
        <f>VLOOKUP($A562,emission!$A$1:$AC$577,MATCH($B$1,emission!$A$1:$AC$1,0),0)</f>
        <v>0</v>
      </c>
    </row>
    <row r="563" spans="1:3" x14ac:dyDescent="0.25">
      <c r="A563" s="1">
        <v>859</v>
      </c>
      <c r="B563">
        <f>VLOOKUP($A563,excitation!$A$1:$AC$577,MATCH($B$1,excitation!$A$1:$AC$1,0),0)</f>
        <v>0</v>
      </c>
      <c r="C563">
        <f>VLOOKUP($A563,emission!$A$1:$AC$577,MATCH($B$1,emission!$A$1:$AC$1,0),0)</f>
        <v>0</v>
      </c>
    </row>
    <row r="564" spans="1:3" x14ac:dyDescent="0.25">
      <c r="A564" s="1">
        <v>860</v>
      </c>
      <c r="B564">
        <f>VLOOKUP($A564,excitation!$A$1:$AC$577,MATCH($B$1,excitation!$A$1:$AC$1,0),0)</f>
        <v>0</v>
      </c>
      <c r="C564">
        <f>VLOOKUP($A564,emission!$A$1:$AC$577,MATCH($B$1,emission!$A$1:$AC$1,0),0)</f>
        <v>0</v>
      </c>
    </row>
    <row r="565" spans="1:3" x14ac:dyDescent="0.25">
      <c r="A565" s="1">
        <v>861</v>
      </c>
      <c r="B565">
        <f>VLOOKUP($A565,excitation!$A$1:$AC$577,MATCH($B$1,excitation!$A$1:$AC$1,0),0)</f>
        <v>0</v>
      </c>
      <c r="C565">
        <f>VLOOKUP($A565,emission!$A$1:$AC$577,MATCH($B$1,emission!$A$1:$AC$1,0),0)</f>
        <v>0</v>
      </c>
    </row>
    <row r="566" spans="1:3" x14ac:dyDescent="0.25">
      <c r="A566" s="1">
        <v>862</v>
      </c>
      <c r="B566">
        <f>VLOOKUP($A566,excitation!$A$1:$AC$577,MATCH($B$1,excitation!$A$1:$AC$1,0),0)</f>
        <v>0</v>
      </c>
      <c r="C566">
        <f>VLOOKUP($A566,emission!$A$1:$AC$577,MATCH($B$1,emission!$A$1:$AC$1,0),0)</f>
        <v>0</v>
      </c>
    </row>
    <row r="567" spans="1:3" x14ac:dyDescent="0.25">
      <c r="A567" s="1">
        <v>863</v>
      </c>
      <c r="B567">
        <f>VLOOKUP($A567,excitation!$A$1:$AC$577,MATCH($B$1,excitation!$A$1:$AC$1,0),0)</f>
        <v>0</v>
      </c>
      <c r="C567">
        <f>VLOOKUP($A567,emission!$A$1:$AC$577,MATCH($B$1,emission!$A$1:$AC$1,0),0)</f>
        <v>0</v>
      </c>
    </row>
    <row r="568" spans="1:3" x14ac:dyDescent="0.25">
      <c r="A568" s="1">
        <v>864</v>
      </c>
      <c r="B568">
        <f>VLOOKUP($A568,excitation!$A$1:$AC$577,MATCH($B$1,excitation!$A$1:$AC$1,0),0)</f>
        <v>0</v>
      </c>
      <c r="C568">
        <f>VLOOKUP($A568,emission!$A$1:$AC$577,MATCH($B$1,emission!$A$1:$AC$1,0),0)</f>
        <v>0</v>
      </c>
    </row>
    <row r="569" spans="1:3" x14ac:dyDescent="0.25">
      <c r="A569" s="1">
        <v>865</v>
      </c>
      <c r="B569">
        <f>VLOOKUP($A569,excitation!$A$1:$AC$577,MATCH($B$1,excitation!$A$1:$AC$1,0),0)</f>
        <v>0</v>
      </c>
      <c r="C569">
        <f>VLOOKUP($A569,emission!$A$1:$AC$577,MATCH($B$1,emission!$A$1:$AC$1,0),0)</f>
        <v>0</v>
      </c>
    </row>
    <row r="570" spans="1:3" x14ac:dyDescent="0.25">
      <c r="A570" s="1">
        <v>866</v>
      </c>
      <c r="B570">
        <f>VLOOKUP($A570,excitation!$A$1:$AC$577,MATCH($B$1,excitation!$A$1:$AC$1,0),0)</f>
        <v>0</v>
      </c>
      <c r="C570">
        <f>VLOOKUP($A570,emission!$A$1:$AC$577,MATCH($B$1,emission!$A$1:$AC$1,0),0)</f>
        <v>0</v>
      </c>
    </row>
    <row r="571" spans="1:3" x14ac:dyDescent="0.25">
      <c r="A571" s="1">
        <v>867</v>
      </c>
      <c r="B571">
        <f>VLOOKUP($A571,excitation!$A$1:$AC$577,MATCH($B$1,excitation!$A$1:$AC$1,0),0)</f>
        <v>0</v>
      </c>
      <c r="C571">
        <f>VLOOKUP($A571,emission!$A$1:$AC$577,MATCH($B$1,emission!$A$1:$AC$1,0),0)</f>
        <v>0</v>
      </c>
    </row>
    <row r="572" spans="1:3" x14ac:dyDescent="0.25">
      <c r="A572" s="1">
        <v>868</v>
      </c>
      <c r="B572">
        <f>VLOOKUP($A572,excitation!$A$1:$AC$577,MATCH($B$1,excitation!$A$1:$AC$1,0),0)</f>
        <v>0</v>
      </c>
      <c r="C572">
        <f>VLOOKUP($A572,emission!$A$1:$AC$577,MATCH($B$1,emission!$A$1:$AC$1,0),0)</f>
        <v>0</v>
      </c>
    </row>
    <row r="573" spans="1:3" x14ac:dyDescent="0.25">
      <c r="A573" s="1">
        <v>869</v>
      </c>
      <c r="B573">
        <f>VLOOKUP($A573,excitation!$A$1:$AC$577,MATCH($B$1,excitation!$A$1:$AC$1,0),0)</f>
        <v>0</v>
      </c>
      <c r="C573">
        <f>VLOOKUP($A573,emission!$A$1:$AC$577,MATCH($B$1,emission!$A$1:$AC$1,0),0)</f>
        <v>0</v>
      </c>
    </row>
    <row r="574" spans="1:3" x14ac:dyDescent="0.25">
      <c r="A574" s="1">
        <v>870</v>
      </c>
      <c r="B574">
        <f>VLOOKUP($A574,excitation!$A$1:$AC$577,MATCH($B$1,excitation!$A$1:$AC$1,0),0)</f>
        <v>0</v>
      </c>
      <c r="C574">
        <f>VLOOKUP($A574,emission!$A$1:$AC$577,MATCH($B$1,emission!$A$1:$AC$1,0),0)</f>
        <v>0</v>
      </c>
    </row>
    <row r="575" spans="1:3" x14ac:dyDescent="0.25">
      <c r="A575" s="1">
        <v>871</v>
      </c>
      <c r="B575">
        <f>VLOOKUP($A575,excitation!$A$1:$AC$577,MATCH($B$1,excitation!$A$1:$AC$1,0),0)</f>
        <v>0</v>
      </c>
      <c r="C575">
        <f>VLOOKUP($A575,emission!$A$1:$AC$577,MATCH($B$1,emission!$A$1:$AC$1,0),0)</f>
        <v>0</v>
      </c>
    </row>
    <row r="576" spans="1:3" x14ac:dyDescent="0.25">
      <c r="A576" s="1">
        <v>872</v>
      </c>
      <c r="B576">
        <f>VLOOKUP($A576,excitation!$A$1:$AC$577,MATCH($B$1,excitation!$A$1:$AC$1,0),0)</f>
        <v>0</v>
      </c>
      <c r="C576">
        <f>VLOOKUP($A576,emission!$A$1:$AC$577,MATCH($B$1,emission!$A$1:$AC$1,0),0)</f>
        <v>0</v>
      </c>
    </row>
    <row r="577" spans="1:3" x14ac:dyDescent="0.25">
      <c r="A577" s="1">
        <v>873</v>
      </c>
      <c r="B577">
        <f>VLOOKUP($A577,excitation!$A$1:$AC$577,MATCH($B$1,excitation!$A$1:$AC$1,0),0)</f>
        <v>0</v>
      </c>
      <c r="C577">
        <f>VLOOKUP($A577,emission!$A$1:$AC$577,MATCH($B$1,emission!$A$1:$AC$1,0),0)</f>
        <v>0</v>
      </c>
    </row>
    <row r="578" spans="1:3" x14ac:dyDescent="0.25">
      <c r="A578" s="1">
        <v>874</v>
      </c>
      <c r="B578">
        <f>VLOOKUP($A578,excitation!$A$1:$AC$577,MATCH($B$1,excitation!$A$1:$AC$1,0),0)</f>
        <v>0</v>
      </c>
      <c r="C578">
        <f>VLOOKUP($A578,emission!$A$1:$AC$577,MATCH($B$1,emission!$A$1:$AC$1,0),0)</f>
        <v>0</v>
      </c>
    </row>
    <row r="579" spans="1:3" x14ac:dyDescent="0.25">
      <c r="A579" s="1">
        <v>875</v>
      </c>
      <c r="B579">
        <f>VLOOKUP($A579,excitation!$A$1:$AC$577,MATCH($B$1,excitation!$A$1:$AC$1,0),0)</f>
        <v>0</v>
      </c>
      <c r="C579">
        <f>VLOOKUP($A579,emission!$A$1:$AC$577,MATCH($B$1,emission!$A$1:$AC$1,0),0)</f>
        <v>0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list!$A$73:$A$101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N35"/>
  <sheetViews>
    <sheetView topLeftCell="C1" zoomScale="85" zoomScaleNormal="85" workbookViewId="0">
      <selection activeCell="K34" sqref="K34"/>
    </sheetView>
  </sheetViews>
  <sheetFormatPr defaultRowHeight="15" x14ac:dyDescent="0.25"/>
  <sheetData>
    <row r="2" spans="2:40" x14ac:dyDescent="0.25">
      <c r="P2" t="s">
        <v>60</v>
      </c>
      <c r="R2" t="s">
        <v>61</v>
      </c>
      <c r="U2" t="s">
        <v>65</v>
      </c>
      <c r="V2" t="s">
        <v>66</v>
      </c>
    </row>
    <row r="3" spans="2:40" ht="15.75" thickBot="1" x14ac:dyDescent="0.3">
      <c r="D3" s="14" t="s">
        <v>57</v>
      </c>
      <c r="E3" s="14" t="s">
        <v>0</v>
      </c>
      <c r="F3" s="14" t="s">
        <v>12</v>
      </c>
      <c r="G3" s="14" t="s">
        <v>13</v>
      </c>
      <c r="H3" s="14" t="s">
        <v>15</v>
      </c>
      <c r="I3" s="14" t="s">
        <v>18</v>
      </c>
      <c r="J3" s="14" t="s">
        <v>21</v>
      </c>
      <c r="K3" s="14" t="s">
        <v>24</v>
      </c>
      <c r="L3" s="14"/>
      <c r="M3" s="14"/>
      <c r="P3">
        <v>403</v>
      </c>
      <c r="R3">
        <v>450</v>
      </c>
      <c r="S3">
        <v>50</v>
      </c>
      <c r="U3">
        <f>R3-S3/2</f>
        <v>425</v>
      </c>
      <c r="V3">
        <f>R3+S3/2</f>
        <v>475</v>
      </c>
      <c r="AE3" s="14" t="str">
        <f t="shared" ref="AE3:AN3" si="0">D3</f>
        <v>DAPI</v>
      </c>
      <c r="AF3" s="14" t="str">
        <f t="shared" si="0"/>
        <v>Alexa 405</v>
      </c>
      <c r="AG3" s="14" t="str">
        <f t="shared" si="0"/>
        <v>Alexa 430</v>
      </c>
      <c r="AH3" s="14" t="str">
        <f t="shared" si="0"/>
        <v>Alexa 488</v>
      </c>
      <c r="AI3" s="14" t="str">
        <f t="shared" si="0"/>
        <v>Alexa 514</v>
      </c>
      <c r="AJ3" s="14" t="str">
        <f t="shared" si="0"/>
        <v>Alexa 555</v>
      </c>
      <c r="AK3" s="14" t="str">
        <f t="shared" si="0"/>
        <v>Alexa 610</v>
      </c>
      <c r="AL3" s="14" t="str">
        <f t="shared" si="0"/>
        <v>Alexa 647</v>
      </c>
      <c r="AM3" s="14">
        <f t="shared" si="0"/>
        <v>0</v>
      </c>
      <c r="AN3" s="14">
        <f t="shared" si="0"/>
        <v>0</v>
      </c>
    </row>
    <row r="4" spans="2:40" x14ac:dyDescent="0.25">
      <c r="B4" s="24">
        <v>403</v>
      </c>
      <c r="C4" s="13" t="s">
        <v>67</v>
      </c>
      <c r="D4">
        <f ca="1">VLOOKUP($P$3,excitation!$A$1:$AC$577,MATCH('A1 PMT'!D$3,excitation!$A$1:$AC$1,0),0)*SUM(INDIRECT("emission!"&amp;SUBSTITUTE(ADDRESS(1,MATCH(D$3,emission!$1:$1,0),4),1,"")&amp;MATCH($U$3,emission!$A:$A,0)):INDIRECT("emission!"&amp;SUBSTITUTE(ADDRESS(1,MATCH(D$3,emission!$1:$1,0),4),1,"")&amp;MATCH($V$3,emission!$A:$A,0)))</f>
        <v>4.7538310400000006</v>
      </c>
      <c r="E4">
        <f ca="1">VLOOKUP($P$3,excitation!$A$1:$AC$577,MATCH('A1 PMT'!E$3,excitation!$A$1:$AC$1,0),0)*SUM(INDIRECT("emission!"&amp;SUBSTITUTE(ADDRESS(1,MATCH(E$3,emission!$1:$1,0),4),1,"")&amp;MATCH($U$3,emission!$A:$A,0)):INDIRECT("emission!"&amp;SUBSTITUTE(ADDRESS(1,MATCH(E$3,emission!$1:$1,0),4),1,"")&amp;MATCH($V$3,emission!$A:$A,0)))</f>
        <v>33.030256499999986</v>
      </c>
      <c r="F4">
        <f ca="1">VLOOKUP($P$3,excitation!$A$1:$AC$577,MATCH('A1 PMT'!F$3,excitation!$A$1:$AC$1,0),0)*SUM(INDIRECT("emission!"&amp;SUBSTITUTE(ADDRESS(1,MATCH(F$3,emission!$1:$1,0),4),1,"")&amp;MATCH($U$3,emission!$A:$A,0)):INDIRECT("emission!"&amp;SUBSTITUTE(ADDRESS(1,MATCH(F$3,emission!$1:$1,0),4),1,"")&amp;MATCH($V$3,emission!$A:$A,0)))</f>
        <v>0.33580261</v>
      </c>
      <c r="G4">
        <f ca="1">VLOOKUP($P$3,excitation!$A$1:$AC$577,MATCH('A1 PMT'!G$3,excitation!$A$1:$AC$1,0),0)*SUM(INDIRECT("emission!"&amp;SUBSTITUTE(ADDRESS(1,MATCH(G$3,emission!$1:$1,0),4),1,"")&amp;MATCH($U$3,emission!$A:$A,0)):INDIRECT("emission!"&amp;SUBSTITUTE(ADDRESS(1,MATCH(G$3,emission!$1:$1,0),4),1,"")&amp;MATCH($V$3,emission!$A:$A,0)))</f>
        <v>2.5186000000000002E-4</v>
      </c>
      <c r="H4">
        <f ca="1">VLOOKUP($P$3,excitation!$A$1:$AC$577,MATCH('A1 PMT'!H$3,excitation!$A$1:$AC$1,0),0)*SUM(INDIRECT("emission!"&amp;SUBSTITUTE(ADDRESS(1,MATCH(H$3,emission!$1:$1,0),4),1,"")&amp;MATCH($U$3,emission!$A:$A,0)):INDIRECT("emission!"&amp;SUBSTITUTE(ADDRESS(1,MATCH(H$3,emission!$1:$1,0),4),1,"")&amp;MATCH($V$3,emission!$A:$A,0)))</f>
        <v>0</v>
      </c>
      <c r="I4">
        <f ca="1">VLOOKUP($P$3,excitation!$A$1:$AC$577,MATCH('A1 PMT'!I$3,excitation!$A$1:$AC$1,0),0)*SUM(INDIRECT("emission!"&amp;SUBSTITUTE(ADDRESS(1,MATCH(I$3,emission!$1:$1,0),4),1,"")&amp;MATCH($U$3,emission!$A:$A,0)):INDIRECT("emission!"&amp;SUBSTITUTE(ADDRESS(1,MATCH(I$3,emission!$1:$1,0),4),1,"")&amp;MATCH($V$3,emission!$A:$A,0)))</f>
        <v>0</v>
      </c>
      <c r="J4">
        <f ca="1">VLOOKUP($P$3,excitation!$A$1:$AC$577,MATCH('A1 PMT'!J$3,excitation!$A$1:$AC$1,0),0)*SUM(INDIRECT("emission!"&amp;SUBSTITUTE(ADDRESS(1,MATCH(J$3,emission!$1:$1,0),4),1,"")&amp;MATCH($U$3,emission!$A:$A,0)):INDIRECT("emission!"&amp;SUBSTITUTE(ADDRESS(1,MATCH(J$3,emission!$1:$1,0),4),1,"")&amp;MATCH($V$3,emission!$A:$A,0)))</f>
        <v>0</v>
      </c>
      <c r="K4">
        <f ca="1">VLOOKUP($P$3,excitation!$A$1:$AC$577,MATCH('A1 PMT'!K$3,excitation!$A$1:$AC$1,0),0)*SUM(INDIRECT("emission!"&amp;SUBSTITUTE(ADDRESS(1,MATCH(K$3,emission!$1:$1,0),4),1,"")&amp;MATCH($U$3,emission!$A:$A,0)):INDIRECT("emission!"&amp;SUBSTITUTE(ADDRESS(1,MATCH(K$3,emission!$1:$1,0),4),1,"")&amp;MATCH($V$3,emission!$A:$A,0)))</f>
        <v>0</v>
      </c>
      <c r="L4" t="e">
        <f ca="1">VLOOKUP($P$3,excitation!$A$1:$AC$577,MATCH('A1 PMT'!L$3,excitation!$A$1:$AC$1,0),0)*SUM(INDIRECT("emission!"&amp;SUBSTITUTE(ADDRESS(1,MATCH(L$3,emission!$1:$1,0),4),1,"")&amp;MATCH($U$3,emission!$A:$A,0)):INDIRECT("emission!"&amp;SUBSTITUTE(ADDRESS(1,MATCH(L$3,emission!$1:$1,0),4),1,"")&amp;MATCH($V$3,emission!$A:$A,0)))</f>
        <v>#N/A</v>
      </c>
      <c r="M4" t="e">
        <f ca="1">VLOOKUP($P$3,excitation!$A$1:$AC$577,MATCH('A1 PMT'!M$3,excitation!$A$1:$AC$1,0),0)*SUM(INDIRECT("emission!"&amp;SUBSTITUTE(ADDRESS(1,MATCH(M$3,emission!$1:$1,0),4),1,"")&amp;MATCH($U$3,emission!$A:$A,0)):INDIRECT("emission!"&amp;SUBSTITUTE(ADDRESS(1,MATCH(M$3,emission!$1:$1,0),4),1,"")&amp;MATCH($V$3,emission!$A:$A,0)))</f>
        <v>#N/A</v>
      </c>
      <c r="P4">
        <v>457</v>
      </c>
      <c r="R4">
        <v>482</v>
      </c>
      <c r="S4">
        <v>35</v>
      </c>
      <c r="U4">
        <v>465</v>
      </c>
      <c r="V4">
        <v>500</v>
      </c>
      <c r="AC4" s="24">
        <v>403</v>
      </c>
      <c r="AD4" s="13" t="s">
        <v>67</v>
      </c>
      <c r="AE4">
        <f t="shared" ref="AE4:AE28" ca="1" si="1">D4/MAX(D$4:D$28)</f>
        <v>1</v>
      </c>
      <c r="AF4">
        <f t="shared" ref="AF4:AF28" ca="1" si="2">E4/MAX(E$4:E$28)</f>
        <v>1</v>
      </c>
      <c r="AG4">
        <f t="shared" ref="AG4:AG28" ca="1" si="3">F4/MAX(F$4:F$28)</f>
        <v>1.0530414981017628E-2</v>
      </c>
      <c r="AH4">
        <f t="shared" ref="AH4:AH28" ca="1" si="4">G4/MAX(G$4:G$28)</f>
        <v>9.1871972693382313E-6</v>
      </c>
      <c r="AI4">
        <f t="shared" ref="AI4:AI28" ca="1" si="5">H4/MAX(H$4:H$28)</f>
        <v>0</v>
      </c>
      <c r="AJ4">
        <f t="shared" ref="AJ4:AJ28" ca="1" si="6">I4/MAX(I$4:I$28)</f>
        <v>0</v>
      </c>
      <c r="AK4">
        <f t="shared" ref="AK4:AK28" ca="1" si="7">J4/MAX(J$4:J$28)</f>
        <v>0</v>
      </c>
      <c r="AL4">
        <f t="shared" ref="AL4:AL28" ca="1" si="8">K4/MAX(K$4:K$28)</f>
        <v>0</v>
      </c>
      <c r="AM4" t="e">
        <f t="shared" ref="AM4:AM28" ca="1" si="9">L4/SUM(L$4:L$28)</f>
        <v>#N/A</v>
      </c>
      <c r="AN4" t="e">
        <f t="shared" ref="AN4:AN28" ca="1" si="10">M4/SUM(M$4:M$28)</f>
        <v>#N/A</v>
      </c>
    </row>
    <row r="5" spans="2:40" x14ac:dyDescent="0.25">
      <c r="B5" s="24"/>
      <c r="C5" s="13" t="s">
        <v>68</v>
      </c>
      <c r="D5">
        <f ca="1">VLOOKUP($P$3,excitation!$A$1:$AC$577,MATCH('A1 PMT'!D$3,excitation!$A$1:$AC$1,0),0)*SUM(INDIRECT("emission!"&amp;SUBSTITUTE(ADDRESS(1,MATCH(D$3,emission!$1:$1,0),4),1,"")&amp;MATCH($U$4,emission!$A:$A,0)):INDIRECT("emission!"&amp;SUBSTITUTE(ADDRESS(1,MATCH(D$3,emission!$1:$1,0),4),1,"")&amp;MATCH($V$4,emission!$A:$A,0)))</f>
        <v>3.1569406399999997</v>
      </c>
      <c r="E5">
        <f ca="1">VLOOKUP($P$3,excitation!$A$1:$AC$577,MATCH('A1 PMT'!E$3,excitation!$A$1:$AC$1,0),0)*SUM(INDIRECT("emission!"&amp;SUBSTITUTE(ADDRESS(1,MATCH(E$3,emission!$1:$1,0),4),1,"")&amp;MATCH($U$4,emission!$A:$A,0)):INDIRECT("emission!"&amp;SUBSTITUTE(ADDRESS(1,MATCH(E$3,emission!$1:$1,0),4),1,"")&amp;MATCH($V$4,emission!$A:$A,0)))</f>
        <v>7.8344279999999982</v>
      </c>
      <c r="F5">
        <f ca="1">VLOOKUP($P$3,excitation!$A$1:$AC$577,MATCH('A1 PMT'!F$3,excitation!$A$1:$AC$1,0),0)*SUM(INDIRECT("emission!"&amp;SUBSTITUTE(ADDRESS(1,MATCH(F$3,emission!$1:$1,0),4),1,"")&amp;MATCH($U$4,emission!$A:$A,0)):INDIRECT("emission!"&amp;SUBSTITUTE(ADDRESS(1,MATCH(F$3,emission!$1:$1,0),4),1,"")&amp;MATCH($V$4,emission!$A:$A,0)))</f>
        <v>2.4953689799999994</v>
      </c>
      <c r="G5">
        <f ca="1">VLOOKUP($P$3,excitation!$A$1:$AC$577,MATCH('A1 PMT'!G$3,excitation!$A$1:$AC$1,0),0)*SUM(INDIRECT("emission!"&amp;SUBSTITUTE(ADDRESS(1,MATCH(G$3,emission!$1:$1,0),4),1,"")&amp;MATCH($U$4,emission!$A:$A,0)):INDIRECT("emission!"&amp;SUBSTITUTE(ADDRESS(1,MATCH(G$3,emission!$1:$1,0),4),1,"")&amp;MATCH($V$4,emission!$A:$A,0)))</f>
        <v>5.226095E-2</v>
      </c>
      <c r="H5">
        <f ca="1">VLOOKUP($P$3,excitation!$A$1:$AC$577,MATCH('A1 PMT'!H$3,excitation!$A$1:$AC$1,0),0)*SUM(INDIRECT("emission!"&amp;SUBSTITUTE(ADDRESS(1,MATCH(H$3,emission!$1:$1,0),4),1,"")&amp;MATCH($U$4,emission!$A:$A,0)):INDIRECT("emission!"&amp;SUBSTITUTE(ADDRESS(1,MATCH(H$3,emission!$1:$1,0),4),1,"")&amp;MATCH($V$4,emission!$A:$A,0)))</f>
        <v>3.9200000000000015E-4</v>
      </c>
      <c r="I5">
        <f ca="1">VLOOKUP($P$3,excitation!$A$1:$AC$577,MATCH('A1 PMT'!I$3,excitation!$A$1:$AC$1,0),0)*SUM(INDIRECT("emission!"&amp;SUBSTITUTE(ADDRESS(1,MATCH(I$3,emission!$1:$1,0),4),1,"")&amp;MATCH($U$4,emission!$A:$A,0)):INDIRECT("emission!"&amp;SUBSTITUTE(ADDRESS(1,MATCH(I$3,emission!$1:$1,0),4),1,"")&amp;MATCH($V$4,emission!$A:$A,0)))</f>
        <v>0</v>
      </c>
      <c r="J5">
        <f ca="1">VLOOKUP($P$3,excitation!$A$1:$AC$577,MATCH('A1 PMT'!J$3,excitation!$A$1:$AC$1,0),0)*SUM(INDIRECT("emission!"&amp;SUBSTITUTE(ADDRESS(1,MATCH(J$3,emission!$1:$1,0),4),1,"")&amp;MATCH($U$4,emission!$A:$A,0)):INDIRECT("emission!"&amp;SUBSTITUTE(ADDRESS(1,MATCH(J$3,emission!$1:$1,0),4),1,"")&amp;MATCH($V$4,emission!$A:$A,0)))</f>
        <v>0</v>
      </c>
      <c r="K5">
        <f ca="1">VLOOKUP($P$3,excitation!$A$1:$AC$577,MATCH('A1 PMT'!K$3,excitation!$A$1:$AC$1,0),0)*SUM(INDIRECT("emission!"&amp;SUBSTITUTE(ADDRESS(1,MATCH(K$3,emission!$1:$1,0),4),1,"")&amp;MATCH($U$4,emission!$A:$A,0)):INDIRECT("emission!"&amp;SUBSTITUTE(ADDRESS(1,MATCH(K$3,emission!$1:$1,0),4),1,"")&amp;MATCH($V$4,emission!$A:$A,0)))</f>
        <v>0</v>
      </c>
      <c r="L5" t="e">
        <f ca="1">VLOOKUP($P$3,excitation!$A$1:$AC$577,MATCH('A1 PMT'!L$3,excitation!$A$1:$AC$1,0),0)*SUM(INDIRECT("emission!"&amp;SUBSTITUTE(ADDRESS(1,MATCH(L$3,emission!$1:$1,0),4),1,"")&amp;MATCH($U$4,emission!$A:$A,0)):INDIRECT("emission!"&amp;SUBSTITUTE(ADDRESS(1,MATCH(L$3,emission!$1:$1,0),4),1,"")&amp;MATCH($V$4,emission!$A:$A,0)))</f>
        <v>#N/A</v>
      </c>
      <c r="M5" t="e">
        <f ca="1">VLOOKUP($P$3,excitation!$A$1:$AC$577,MATCH('A1 PMT'!M$3,excitation!$A$1:$AC$1,0),0)*SUM(INDIRECT("emission!"&amp;SUBSTITUTE(ADDRESS(1,MATCH(M$3,emission!$1:$1,0),4),1,"")&amp;MATCH($U$4,emission!$A:$A,0)):INDIRECT("emission!"&amp;SUBSTITUTE(ADDRESS(1,MATCH(M$3,emission!$1:$1,0),4),1,"")&amp;MATCH($V$4,emission!$A:$A,0)))</f>
        <v>#N/A</v>
      </c>
      <c r="P5">
        <v>476</v>
      </c>
      <c r="R5">
        <v>525</v>
      </c>
      <c r="S5">
        <v>50</v>
      </c>
      <c r="U5">
        <f t="shared" ref="U5:U7" si="11">R5-S5/2</f>
        <v>500</v>
      </c>
      <c r="V5">
        <f t="shared" ref="V5:V7" si="12">R5+S5/2</f>
        <v>550</v>
      </c>
      <c r="AC5" s="24"/>
      <c r="AD5" s="13" t="s">
        <v>68</v>
      </c>
      <c r="AE5">
        <f t="shared" ca="1" si="1"/>
        <v>0.66408347571393689</v>
      </c>
      <c r="AF5">
        <f t="shared" ca="1" si="2"/>
        <v>0.23718943871961762</v>
      </c>
      <c r="AG5">
        <f t="shared" ca="1" si="3"/>
        <v>7.8252134163455944E-2</v>
      </c>
      <c r="AH5">
        <f t="shared" ca="1" si="4"/>
        <v>1.906343433387683E-3</v>
      </c>
      <c r="AI5">
        <f t="shared" ca="1" si="5"/>
        <v>1.5955356385330229E-5</v>
      </c>
      <c r="AJ5">
        <f t="shared" ca="1" si="6"/>
        <v>0</v>
      </c>
      <c r="AK5">
        <f t="shared" ca="1" si="7"/>
        <v>0</v>
      </c>
      <c r="AL5">
        <f t="shared" ca="1" si="8"/>
        <v>0</v>
      </c>
      <c r="AM5" t="e">
        <f t="shared" ca="1" si="9"/>
        <v>#N/A</v>
      </c>
      <c r="AN5" t="e">
        <f t="shared" ca="1" si="10"/>
        <v>#N/A</v>
      </c>
    </row>
    <row r="6" spans="2:40" x14ac:dyDescent="0.25">
      <c r="B6" s="24"/>
      <c r="C6" s="13" t="s">
        <v>69</v>
      </c>
      <c r="D6">
        <f ca="1">VLOOKUP($P$3,excitation!$A$1:$AC$577,MATCH('A1 PMT'!D$3,excitation!$A$1:$AC$1,0),0)*SUM(INDIRECT("emission!"&amp;SUBSTITUTE(ADDRESS(1,MATCH(D$3,emission!$1:$1,0),4),1,"")&amp;MATCH($U$5,emission!$A:$A,0)):INDIRECT("emission!"&amp;SUBSTITUTE(ADDRESS(1,MATCH(D$3,emission!$1:$1,0),4),1,"")&amp;MATCH($V$5,emission!$A:$A,0)))</f>
        <v>2.2603862399999999</v>
      </c>
      <c r="E6">
        <f ca="1">VLOOKUP($P$3,excitation!$A$1:$AC$577,MATCH('A1 PMT'!E$3,excitation!$A$1:$AC$1,0),0)*SUM(INDIRECT("emission!"&amp;SUBSTITUTE(ADDRESS(1,MATCH(E$3,emission!$1:$1,0),4),1,"")&amp;MATCH($U$5,emission!$A:$A,0)):INDIRECT("emission!"&amp;SUBSTITUTE(ADDRESS(1,MATCH(E$3,emission!$1:$1,0),4),1,"")&amp;MATCH($V$5,emission!$A:$A,0)))</f>
        <v>1.4932395000000005</v>
      </c>
      <c r="F6">
        <f ca="1">VLOOKUP($P$3,excitation!$A$1:$AC$577,MATCH('A1 PMT'!F$3,excitation!$A$1:$AC$1,0),0)*SUM(INDIRECT("emission!"&amp;SUBSTITUTE(ADDRESS(1,MATCH(F$3,emission!$1:$1,0),4),1,"")&amp;MATCH($U$5,emission!$A:$A,0)):INDIRECT("emission!"&amp;SUBSTITUTE(ADDRESS(1,MATCH(F$3,emission!$1:$1,0),4),1,"")&amp;MATCH($V$5,emission!$A:$A,0)))</f>
        <v>27.340750710000005</v>
      </c>
      <c r="G6">
        <f ca="1">VLOOKUP($P$3,excitation!$A$1:$AC$577,MATCH('A1 PMT'!G$3,excitation!$A$1:$AC$1,0),0)*SUM(INDIRECT("emission!"&amp;SUBSTITUTE(ADDRESS(1,MATCH(G$3,emission!$1:$1,0),4),1,"")&amp;MATCH($U$5,emission!$A:$A,0)):INDIRECT("emission!"&amp;SUBSTITUTE(ADDRESS(1,MATCH(G$3,emission!$1:$1,0),4),1,"")&amp;MATCH($V$5,emission!$A:$A,0)))</f>
        <v>0.93714535999999971</v>
      </c>
      <c r="H6">
        <f ca="1">VLOOKUP($P$3,excitation!$A$1:$AC$577,MATCH('A1 PMT'!H$3,excitation!$A$1:$AC$1,0),0)*SUM(INDIRECT("emission!"&amp;SUBSTITUTE(ADDRESS(1,MATCH(H$3,emission!$1:$1,0),4),1,"")&amp;MATCH($U$5,emission!$A:$A,0)):INDIRECT("emission!"&amp;SUBSTITUTE(ADDRESS(1,MATCH(H$3,emission!$1:$1,0),4),1,"")&amp;MATCH($V$5,emission!$A:$A,0)))</f>
        <v>0.38822240000000008</v>
      </c>
      <c r="I6">
        <f ca="1">VLOOKUP($P$3,excitation!$A$1:$AC$577,MATCH('A1 PMT'!I$3,excitation!$A$1:$AC$1,0),0)*SUM(INDIRECT("emission!"&amp;SUBSTITUTE(ADDRESS(1,MATCH(I$3,emission!$1:$1,0),4),1,"")&amp;MATCH($U$5,emission!$A:$A,0)):INDIRECT("emission!"&amp;SUBSTITUTE(ADDRESS(1,MATCH(I$3,emission!$1:$1,0),4),1,"")&amp;MATCH($V$5,emission!$A:$A,0)))</f>
        <v>5.93912E-3</v>
      </c>
      <c r="J6">
        <f ca="1">VLOOKUP($P$3,excitation!$A$1:$AC$577,MATCH('A1 PMT'!J$3,excitation!$A$1:$AC$1,0),0)*SUM(INDIRECT("emission!"&amp;SUBSTITUTE(ADDRESS(1,MATCH(J$3,emission!$1:$1,0),4),1,"")&amp;MATCH($U$5,emission!$A:$A,0)):INDIRECT("emission!"&amp;SUBSTITUTE(ADDRESS(1,MATCH(J$3,emission!$1:$1,0),4),1,"")&amp;MATCH($V$5,emission!$A:$A,0)))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6">
        <f ca="1">VLOOKUP($P$3,excitation!$A$1:$AC$577,MATCH('A1 PMT'!K$3,excitation!$A$1:$AC$1,0),0)*SUM(INDIRECT("emission!"&amp;SUBSTITUTE(ADDRESS(1,MATCH(K$3,emission!$1:$1,0),4),1,"")&amp;MATCH($U$5,emission!$A:$A,0)):INDIRECT("emission!"&amp;SUBSTITUTE(ADDRESS(1,MATCH(K$3,emission!$1:$1,0),4),1,"")&amp;MATCH($V$5,emission!$A:$A,0)))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6" t="e">
        <f ca="1">VLOOKUP($P$3,excitation!$A$1:$AC$577,MATCH('A1 PMT'!L$3,excitation!$A$1:$AC$1,0),0)*SUM(INDIRECT("emission!"&amp;SUBSTITUTE(ADDRESS(1,MATCH(L$3,emission!$1:$1,0),4),1,"")&amp;MATCH($U$5,emission!$A:$A,0)):INDIRECT("emission!"&amp;SUBSTITUTE(ADDRESS(1,MATCH(L$3,emission!$1:$1,0),4),1,"")&amp;MATCH($V$5,emission!$A:$A,0)))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6" t="e">
        <f ca="1">VLOOKUP($P$3,excitation!$A$1:$AC$577,MATCH('A1 PMT'!M$3,excitation!$A$1:$AC$1,0),0)*SUM(INDIRECT("emission!"&amp;SUBSTITUTE(ADDRESS(1,MATCH(M$3,emission!$1:$1,0),4),1,"")&amp;MATCH($U$5,emission!$A:$A,0)):INDIRECT("emission!"&amp;SUBSTITUTE(ADDRESS(1,MATCH(M$3,emission!$1:$1,0),4),1,"")&amp;MATCH($V$5,emission!$A:$A,0)))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P6">
        <v>488</v>
      </c>
      <c r="R6">
        <v>540</v>
      </c>
      <c r="S6">
        <v>30</v>
      </c>
      <c r="U6">
        <f t="shared" si="11"/>
        <v>525</v>
      </c>
      <c r="V6">
        <f t="shared" si="12"/>
        <v>555</v>
      </c>
      <c r="AC6" s="24"/>
      <c r="AD6" s="13" t="s">
        <v>69</v>
      </c>
      <c r="AE6">
        <f t="shared" ca="1" si="1"/>
        <v>0.4754872903518253</v>
      </c>
      <c r="AF6">
        <f t="shared" ca="1" si="2"/>
        <v>4.5208232034165435E-2</v>
      </c>
      <c r="AG6">
        <f t="shared" ca="1" si="3"/>
        <v>0.85737704918032775</v>
      </c>
      <c r="AH6">
        <f t="shared" ca="1" si="4"/>
        <v>3.4184623570098431E-2</v>
      </c>
      <c r="AI6">
        <f t="shared" ca="1" si="5"/>
        <v>1.5801598848898535E-2</v>
      </c>
      <c r="AJ6">
        <f t="shared" ca="1" si="6"/>
        <v>2.9548187975775579E-4</v>
      </c>
      <c r="AK6">
        <f t="shared" ca="1" si="7"/>
        <v>0</v>
      </c>
      <c r="AL6">
        <f t="shared" ca="1" si="8"/>
        <v>0</v>
      </c>
      <c r="AM6" t="e">
        <f t="shared" ca="1" si="9"/>
        <v>#N/A</v>
      </c>
      <c r="AN6" t="e">
        <f t="shared" ca="1" si="10"/>
        <v>#N/A</v>
      </c>
    </row>
    <row r="7" spans="2:40" x14ac:dyDescent="0.25">
      <c r="B7" s="24"/>
      <c r="C7" s="13" t="s">
        <v>70</v>
      </c>
      <c r="D7">
        <f ca="1">VLOOKUP($P$3,excitation!$A$1:$AC$577,MATCH('A1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0.97140539999999975</v>
      </c>
      <c r="E7">
        <f ca="1">VLOOKUP($P$3,excitation!$A$1:$AC$577,MATCH('A1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0.23007150000000004</v>
      </c>
      <c r="F7">
        <f ca="1">VLOOKUP($P$3,excitation!$A$1:$AC$577,MATCH('A1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20.220497959999996</v>
      </c>
      <c r="G7">
        <f ca="1">VLOOKUP($P$3,excitation!$A$1:$AC$577,MATCH('A1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0.48769347999999996</v>
      </c>
      <c r="H7">
        <f ca="1">VLOOKUP($P$3,excitation!$A$1:$AC$577,MATCH('A1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0.41218080000000012</v>
      </c>
      <c r="I7">
        <f ca="1">VLOOKUP($P$3,excitation!$A$1:$AC$577,MATCH('A1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1.4204959999999999E-2</v>
      </c>
      <c r="J7">
        <f ca="1">VLOOKUP($P$3,excitation!$A$1:$AC$577,MATCH('A1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7">
        <f ca="1">VLOOKUP($P$3,excitation!$A$1:$AC$577,MATCH('A1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7" t="e">
        <f ca="1">VLOOKUP($P$3,excitation!$A$1:$AC$577,MATCH('A1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7" t="e">
        <f ca="1">VLOOKUP($P$3,excitation!$A$1:$AC$577,MATCH('A1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P7">
        <v>514</v>
      </c>
      <c r="R7">
        <v>595</v>
      </c>
      <c r="S7">
        <v>50</v>
      </c>
      <c r="U7">
        <f t="shared" si="11"/>
        <v>570</v>
      </c>
      <c r="V7">
        <f t="shared" si="12"/>
        <v>620</v>
      </c>
      <c r="AC7" s="24"/>
      <c r="AD7" s="13" t="s">
        <v>70</v>
      </c>
      <c r="AE7">
        <f t="shared" ca="1" si="1"/>
        <v>0.20434159140834748</v>
      </c>
      <c r="AF7">
        <f t="shared" ca="1" si="2"/>
        <v>6.965477243569094E-3</v>
      </c>
      <c r="AG7">
        <f t="shared" ca="1" si="3"/>
        <v>0.63409344746194907</v>
      </c>
      <c r="AH7">
        <f t="shared" ca="1" si="4"/>
        <v>1.7789788802231633E-2</v>
      </c>
      <c r="AI7">
        <f t="shared" ca="1" si="5"/>
        <v>1.6776764181608474E-2</v>
      </c>
      <c r="AJ7">
        <f t="shared" ca="1" si="6"/>
        <v>7.0672225560078437E-4</v>
      </c>
      <c r="AK7">
        <f t="shared" ca="1" si="7"/>
        <v>0</v>
      </c>
      <c r="AL7">
        <f t="shared" ca="1" si="8"/>
        <v>0</v>
      </c>
      <c r="AM7" t="e">
        <f t="shared" ca="1" si="9"/>
        <v>#N/A</v>
      </c>
      <c r="AN7" t="e">
        <f t="shared" ca="1" si="10"/>
        <v>#N/A</v>
      </c>
    </row>
    <row r="8" spans="2:40" x14ac:dyDescent="0.25">
      <c r="B8" s="24"/>
      <c r="C8" s="13" t="s">
        <v>71</v>
      </c>
      <c r="D8">
        <f ca="1">VLOOKUP($P$3,excitation!$A$1:$AC$577,MATCH('A1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0.30710147999999993</v>
      </c>
      <c r="E8">
        <f ca="1">VLOOKUP($P$3,excitation!$A$1:$AC$577,MATCH('A1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8">
        <f ca="1">VLOOKUP($P$3,excitation!$A$1:$AC$577,MATCH('A1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18.977572770000002</v>
      </c>
      <c r="G8">
        <f ca="1">VLOOKUP($P$3,excitation!$A$1:$AC$577,MATCH('A1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0.12660077</v>
      </c>
      <c r="H8">
        <f ca="1">VLOOKUP($P$3,excitation!$A$1:$AC$577,MATCH('A1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0.22159680000000007</v>
      </c>
      <c r="I8">
        <f ca="1">VLOOKUP($P$3,excitation!$A$1:$AC$577,MATCH('A1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0.11920612</v>
      </c>
      <c r="J8">
        <f ca="1">VLOOKUP($P$3,excitation!$A$1:$AC$577,MATCH('A1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0.53481712000000003</v>
      </c>
      <c r="K8">
        <f ca="1">VLOOKUP($P$3,excitation!$A$1:$AC$577,MATCH('A1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8" t="e">
        <f ca="1">VLOOKUP($P$3,excitation!$A$1:$AC$577,MATCH('A1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8" t="e">
        <f ca="1">VLOOKUP($P$3,excitation!$A$1:$AC$577,MATCH('A1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P8">
        <v>561</v>
      </c>
      <c r="R8">
        <v>700</v>
      </c>
      <c r="S8">
        <v>75</v>
      </c>
      <c r="U8">
        <v>663</v>
      </c>
      <c r="V8">
        <v>738</v>
      </c>
      <c r="AC8" s="24"/>
      <c r="AD8" s="13" t="s">
        <v>71</v>
      </c>
      <c r="AE8">
        <f t="shared" ca="1" si="1"/>
        <v>6.4600840336134432E-2</v>
      </c>
      <c r="AF8">
        <f t="shared" ca="1" si="2"/>
        <v>0</v>
      </c>
      <c r="AG8">
        <f t="shared" ca="1" si="3"/>
        <v>0.59511662699870094</v>
      </c>
      <c r="AH8">
        <f t="shared" ca="1" si="4"/>
        <v>4.6180665784170466E-3</v>
      </c>
      <c r="AI8">
        <f t="shared" ca="1" si="5"/>
        <v>9.01953040267537E-3</v>
      </c>
      <c r="AJ8">
        <f t="shared" ca="1" si="6"/>
        <v>5.9307184256638364E-3</v>
      </c>
      <c r="AK8">
        <f t="shared" ca="1" si="7"/>
        <v>0.20410703173615435</v>
      </c>
      <c r="AL8">
        <f t="shared" ca="1" si="8"/>
        <v>0</v>
      </c>
      <c r="AM8" t="e">
        <f t="shared" ca="1" si="9"/>
        <v>#N/A</v>
      </c>
      <c r="AN8" t="e">
        <f t="shared" ca="1" si="10"/>
        <v>#N/A</v>
      </c>
    </row>
    <row r="9" spans="2:40" x14ac:dyDescent="0.25">
      <c r="B9" s="24"/>
      <c r="C9" s="13" t="s">
        <v>72</v>
      </c>
      <c r="D9">
        <f ca="1">VLOOKUP($P$3,excitation!$A$1:$AC$577,MATCH('A1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9">
        <f ca="1">VLOOKUP($P$3,excitation!$A$1:$AC$577,MATCH('A1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9">
        <f ca="1">VLOOKUP($P$3,excitation!$A$1:$AC$577,MATCH('A1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3.6031980399999997</v>
      </c>
      <c r="G9">
        <f ca="1">VLOOKUP($P$3,excitation!$A$1:$AC$577,MATCH('A1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2.0611399999999999E-3</v>
      </c>
      <c r="H9">
        <f ca="1">VLOOKUP($P$3,excitation!$A$1:$AC$577,MATCH('A1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3.0368000000000005E-3</v>
      </c>
      <c r="I9">
        <f ca="1">VLOOKUP($P$3,excitation!$A$1:$AC$577,MATCH('A1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1.1340999999999999E-2</v>
      </c>
      <c r="J9">
        <f ca="1">VLOOKUP($P$3,excitation!$A$1:$AC$577,MATCH('A1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0.49803519999999984</v>
      </c>
      <c r="K9">
        <f ca="1">VLOOKUP($P$3,excitation!$A$1:$AC$577,MATCH('A1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9" t="e">
        <f ca="1">VLOOKUP($P$3,excitation!$A$1:$AC$577,MATCH('A1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9" t="e">
        <f ca="1">VLOOKUP($P$3,excitation!$A$1:$AC$577,MATCH('A1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P9">
        <v>641</v>
      </c>
      <c r="AC9" s="24"/>
      <c r="AD9" s="13" t="s">
        <v>72</v>
      </c>
      <c r="AE9">
        <f t="shared" ca="1" si="1"/>
        <v>0</v>
      </c>
      <c r="AF9">
        <f t="shared" ca="1" si="2"/>
        <v>0</v>
      </c>
      <c r="AG9">
        <f t="shared" ca="1" si="3"/>
        <v>0.11299248275643049</v>
      </c>
      <c r="AH9">
        <f t="shared" ca="1" si="4"/>
        <v>7.5185022551114912E-5</v>
      </c>
      <c r="AI9">
        <f t="shared" ca="1" si="5"/>
        <v>1.2360516905859906E-4</v>
      </c>
      <c r="AJ9">
        <f t="shared" ca="1" si="6"/>
        <v>5.6423510525679022E-4</v>
      </c>
      <c r="AK9">
        <f t="shared" ca="1" si="7"/>
        <v>0.19006961925998542</v>
      </c>
      <c r="AL9">
        <f t="shared" ca="1" si="8"/>
        <v>0</v>
      </c>
      <c r="AM9" t="e">
        <f t="shared" ca="1" si="9"/>
        <v>#N/A</v>
      </c>
      <c r="AN9" t="e">
        <f t="shared" ca="1" si="10"/>
        <v>#N/A</v>
      </c>
    </row>
    <row r="10" spans="2:40" ht="15.75" x14ac:dyDescent="0.25">
      <c r="B10" s="24">
        <v>457</v>
      </c>
      <c r="C10" s="13" t="s">
        <v>68</v>
      </c>
      <c r="D10">
        <f ca="1">VLOOKUP($P$4,excitation!$A$1:$AC$577,MATCH('A1 PMT'!D$3,excitation!$A$1:$AC$1,0),0)*SUM(INDIRECT("emission!"&amp;SUBSTITUTE(ADDRESS(1,MATCH(D$3,emission!$1:$1,0),4),1,"")&amp;MATCH($U$4,emission!$A:$A,0)):INDIRECT("emission!"&amp;SUBSTITUTE(ADDRESS(1,MATCH(D$3,emission!$1:$1,0),4),1,"")&amp;MATCH($V$4,emission!$A:$A,0)))</f>
        <v>0</v>
      </c>
      <c r="E10">
        <f ca="1">VLOOKUP($P$4,excitation!$A$1:$AC$577,MATCH('A1 PMT'!E$3,excitation!$A$1:$AC$1,0),0)*SUM(INDIRECT("emission!"&amp;SUBSTITUTE(ADDRESS(1,MATCH(E$3,emission!$1:$1,0),4),1,"")&amp;MATCH($U$4,emission!$A:$A,0)):INDIRECT("emission!"&amp;SUBSTITUTE(ADDRESS(1,MATCH(E$3,emission!$1:$1,0),4),1,"")&amp;MATCH($V$4,emission!$A:$A,0)))</f>
        <v>0</v>
      </c>
      <c r="F10">
        <f ca="1">VLOOKUP($P$4,excitation!$A$1:$AC$577,MATCH('A1 PMT'!F$3,excitation!$A$1:$AC$1,0),0)*SUM(INDIRECT("emission!"&amp;SUBSTITUTE(ADDRESS(1,MATCH(F$3,emission!$1:$1,0),4),1,"")&amp;MATCH($U$4,emission!$A:$A,0)):INDIRECT("emission!"&amp;SUBSTITUTE(ADDRESS(1,MATCH(F$3,emission!$1:$1,0),4),1,"")&amp;MATCH($V$4,emission!$A:$A,0)))</f>
        <v>2.9104685999999997</v>
      </c>
      <c r="G10">
        <f ca="1">VLOOKUP($P$4,excitation!$A$1:$AC$577,MATCH('A1 PMT'!G$3,excitation!$A$1:$AC$1,0),0)*SUM(INDIRECT("emission!"&amp;SUBSTITUTE(ADDRESS(1,MATCH(G$3,emission!$1:$1,0),4),1,"")&amp;MATCH($U$4,emission!$A:$A,0)):INDIRECT("emission!"&amp;SUBSTITUTE(ADDRESS(1,MATCH(G$3,emission!$1:$1,0),4),1,"")&amp;MATCH($V$4,emission!$A:$A,0)))</f>
        <v>0.42052780000000006</v>
      </c>
      <c r="H10">
        <f ca="1">VLOOKUP($P$4,excitation!$A$1:$AC$577,MATCH('A1 PMT'!H$3,excitation!$A$1:$AC$1,0),0)*SUM(INDIRECT("emission!"&amp;SUBSTITUTE(ADDRESS(1,MATCH(H$3,emission!$1:$1,0),4),1,"")&amp;MATCH($U$4,emission!$A:$A,0)):INDIRECT("emission!"&amp;SUBSTITUTE(ADDRESS(1,MATCH(H$3,emission!$1:$1,0),4),1,"")&amp;MATCH($V$4,emission!$A:$A,0)))</f>
        <v>2.5921000000000008E-3</v>
      </c>
      <c r="I10">
        <f ca="1">VLOOKUP($P$4,excitation!$A$1:$AC$577,MATCH('A1 PMT'!I$3,excitation!$A$1:$AC$1,0),0)*SUM(INDIRECT("emission!"&amp;SUBSTITUTE(ADDRESS(1,MATCH(I$3,emission!$1:$1,0),4),1,"")&amp;MATCH($U$4,emission!$A:$A,0)):INDIRECT("emission!"&amp;SUBSTITUTE(ADDRESS(1,MATCH(I$3,emission!$1:$1,0),4),1,"")&amp;MATCH($V$4,emission!$A:$A,0)))</f>
        <v>0</v>
      </c>
      <c r="J10">
        <f ca="1">VLOOKUP($P$4,excitation!$A$1:$AC$577,MATCH('A1 PMT'!J$3,excitation!$A$1:$AC$1,0),0)*SUM(INDIRECT("emission!"&amp;SUBSTITUTE(ADDRESS(1,MATCH(J$3,emission!$1:$1,0),4),1,"")&amp;MATCH($U$4,emission!$A:$A,0)):INDIRECT("emission!"&amp;SUBSTITUTE(ADDRESS(1,MATCH(J$3,emission!$1:$1,0),4),1,"")&amp;MATCH($V$4,emission!$A:$A,0)))</f>
        <v>0</v>
      </c>
      <c r="K10">
        <f ca="1">VLOOKUP($P$4,excitation!$A$1:$AC$577,MATCH('A1 PMT'!K$3,excitation!$A$1:$AC$1,0),0)*SUM(INDIRECT("emission!"&amp;SUBSTITUTE(ADDRESS(1,MATCH(K$3,emission!$1:$1,0),4),1,"")&amp;MATCH($U$4,emission!$A:$A,0)):INDIRECT("emission!"&amp;SUBSTITUTE(ADDRESS(1,MATCH(K$3,emission!$1:$1,0),4),1,"")&amp;MATCH($V$4,emission!$A:$A,0)))</f>
        <v>0</v>
      </c>
      <c r="L10" t="e">
        <f ca="1">VLOOKUP($P$4,excitation!$A$1:$AC$577,MATCH('A1 PMT'!L$3,excitation!$A$1:$AC$1,0),0)*SUM(INDIRECT("emission!"&amp;SUBSTITUTE(ADDRESS(1,MATCH(L$3,emission!$1:$1,0),4),1,"")&amp;MATCH($U$4,emission!$A:$A,0)):INDIRECT("emission!"&amp;SUBSTITUTE(ADDRESS(1,MATCH(L$3,emission!$1:$1,0),4),1,"")&amp;MATCH($V$4,emission!$A:$A,0)))</f>
        <v>#N/A</v>
      </c>
      <c r="M10" t="e">
        <f ca="1">VLOOKUP($P$4,excitation!$A$1:$AC$577,MATCH('A1 PMT'!M$3,excitation!$A$1:$AC$1,0),0)*SUM(INDIRECT("emission!"&amp;SUBSTITUTE(ADDRESS(1,MATCH(M$3,emission!$1:$1,0),4),1,"")&amp;MATCH($U$4,emission!$A:$A,0)):INDIRECT("emission!"&amp;SUBSTITUTE(ADDRESS(1,MATCH(M$3,emission!$1:$1,0),4),1,"")&amp;MATCH($V$4,emission!$A:$A,0)))</f>
        <v>#N/A</v>
      </c>
      <c r="P10" s="15"/>
      <c r="AC10" s="24">
        <v>457</v>
      </c>
      <c r="AD10" s="13" t="s">
        <v>68</v>
      </c>
      <c r="AE10">
        <f t="shared" ca="1" si="1"/>
        <v>0</v>
      </c>
      <c r="AF10">
        <f t="shared" ca="1" si="2"/>
        <v>0</v>
      </c>
      <c r="AG10">
        <f t="shared" ca="1" si="3"/>
        <v>9.1269219578791846E-2</v>
      </c>
      <c r="AH10">
        <f t="shared" ca="1" si="4"/>
        <v>1.5339759611851085E-2</v>
      </c>
      <c r="AI10">
        <f t="shared" ca="1" si="5"/>
        <v>1.0550479409799614E-4</v>
      </c>
      <c r="AJ10">
        <f t="shared" ca="1" si="6"/>
        <v>0</v>
      </c>
      <c r="AK10">
        <f t="shared" ca="1" si="7"/>
        <v>0</v>
      </c>
      <c r="AL10">
        <f t="shared" ca="1" si="8"/>
        <v>0</v>
      </c>
      <c r="AM10" t="e">
        <f t="shared" ca="1" si="9"/>
        <v>#N/A</v>
      </c>
      <c r="AN10" t="e">
        <f t="shared" ca="1" si="10"/>
        <v>#N/A</v>
      </c>
    </row>
    <row r="11" spans="2:40" x14ac:dyDescent="0.25">
      <c r="B11" s="24"/>
      <c r="C11" s="13" t="s">
        <v>69</v>
      </c>
      <c r="D11">
        <f ca="1">VLOOKUP($P$4,excitation!$A$1:$AC$577,MATCH('A1 PMT'!D$3,excitation!$A$1:$AC$1,0),0)*SUM(INDIRECT("emission!"&amp;SUBSTITUTE(ADDRESS(1,MATCH(D$3,emission!$1:$1,0),4),1,"")&amp;MATCH($U$5,emission!$A:$A,0)):INDIRECT("emission!"&amp;SUBSTITUTE(ADDRESS(1,MATCH(D$3,emission!$1:$1,0),4),1,"")&amp;MATCH($V$5,emission!$A:$A,0)))</f>
        <v>0</v>
      </c>
      <c r="E11">
        <f ca="1">VLOOKUP($P$4,excitation!$A$1:$AC$577,MATCH('A1 PMT'!E$3,excitation!$A$1:$AC$1,0),0)*SUM(INDIRECT("emission!"&amp;SUBSTITUTE(ADDRESS(1,MATCH(E$3,emission!$1:$1,0),4),1,"")&amp;MATCH($U$5,emission!$A:$A,0)):INDIRECT("emission!"&amp;SUBSTITUTE(ADDRESS(1,MATCH(E$3,emission!$1:$1,0),4),1,"")&amp;MATCH($V$5,emission!$A:$A,0)))</f>
        <v>0</v>
      </c>
      <c r="F11">
        <f ca="1">VLOOKUP($P$4,excitation!$A$1:$AC$577,MATCH('A1 PMT'!F$3,excitation!$A$1:$AC$1,0),0)*SUM(INDIRECT("emission!"&amp;SUBSTITUTE(ADDRESS(1,MATCH(F$3,emission!$1:$1,0),4),1,"")&amp;MATCH($U$5,emission!$A:$A,0)):INDIRECT("emission!"&amp;SUBSTITUTE(ADDRESS(1,MATCH(F$3,emission!$1:$1,0),4),1,"")&amp;MATCH($V$5,emission!$A:$A,0)))</f>
        <v>31.888829700000009</v>
      </c>
      <c r="G11">
        <f ca="1">VLOOKUP($P$4,excitation!$A$1:$AC$577,MATCH('A1 PMT'!G$3,excitation!$A$1:$AC$1,0),0)*SUM(INDIRECT("emission!"&amp;SUBSTITUTE(ADDRESS(1,MATCH(G$3,emission!$1:$1,0),4),1,"")&amp;MATCH($U$5,emission!$A:$A,0)):INDIRECT("emission!"&amp;SUBSTITUTE(ADDRESS(1,MATCH(G$3,emission!$1:$1,0),4),1,"")&amp;MATCH($V$5,emission!$A:$A,0)))</f>
        <v>7.5409206399999986</v>
      </c>
      <c r="H11">
        <f ca="1">VLOOKUP($P$4,excitation!$A$1:$AC$577,MATCH('A1 PMT'!H$3,excitation!$A$1:$AC$1,0),0)*SUM(INDIRECT("emission!"&amp;SUBSTITUTE(ADDRESS(1,MATCH(H$3,emission!$1:$1,0),4),1,"")&amp;MATCH($U$5,emission!$A:$A,0)):INDIRECT("emission!"&amp;SUBSTITUTE(ADDRESS(1,MATCH(H$3,emission!$1:$1,0),4),1,"")&amp;MATCH($V$5,emission!$A:$A,0)))</f>
        <v>2.5671206200000003</v>
      </c>
      <c r="I11">
        <f ca="1">VLOOKUP($P$4,excitation!$A$1:$AC$577,MATCH('A1 PMT'!I$3,excitation!$A$1:$AC$1,0),0)*SUM(INDIRECT("emission!"&amp;SUBSTITUTE(ADDRESS(1,MATCH(I$3,emission!$1:$1,0),4),1,"")&amp;MATCH($U$5,emission!$A:$A,0)):INDIRECT("emission!"&amp;SUBSTITUTE(ADDRESS(1,MATCH(I$3,emission!$1:$1,0),4),1,"")&amp;MATCH($V$5,emission!$A:$A,0)))</f>
        <v>3.8199339999999998E-2</v>
      </c>
      <c r="J11">
        <f ca="1">VLOOKUP($P$4,excitation!$A$1:$AC$577,MATCH('A1 PMT'!J$3,excitation!$A$1:$AC$1,0),0)*SUM(INDIRECT("emission!"&amp;SUBSTITUTE(ADDRESS(1,MATCH(J$3,emission!$1:$1,0),4),1,"")&amp;MATCH($U$5,emission!$A:$A,0)):INDIRECT("emission!"&amp;SUBSTITUTE(ADDRESS(1,MATCH(J$3,emission!$1:$1,0),4),1,"")&amp;MATCH($V$5,emission!$A:$A,0)))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11">
        <f ca="1">VLOOKUP($P$4,excitation!$A$1:$AC$577,MATCH('A1 PMT'!K$3,excitation!$A$1:$AC$1,0),0)*SUM(INDIRECT("emission!"&amp;SUBSTITUTE(ADDRESS(1,MATCH(K$3,emission!$1:$1,0),4),1,"")&amp;MATCH($U$5,emission!$A:$A,0)):INDIRECT("emission!"&amp;SUBSTITUTE(ADDRESS(1,MATCH(K$3,emission!$1:$1,0),4),1,"")&amp;MATCH($V$5,emission!$A:$A,0)))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11" t="e">
        <f ca="1">VLOOKUP($P$4,excitation!$A$1:$AC$577,MATCH('A1 PMT'!L$3,excitation!$A$1:$AC$1,0),0)*SUM(INDIRECT("emission!"&amp;SUBSTITUTE(ADDRESS(1,MATCH(L$3,emission!$1:$1,0),4),1,"")&amp;MATCH($U$5,emission!$A:$A,0)):INDIRECT("emission!"&amp;SUBSTITUTE(ADDRESS(1,MATCH(L$3,emission!$1:$1,0),4),1,"")&amp;MATCH($V$5,emission!$A:$A,0)))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11" t="e">
        <f ca="1">VLOOKUP($P$4,excitation!$A$1:$AC$577,MATCH('A1 PMT'!M$3,excitation!$A$1:$AC$1,0),0)*SUM(INDIRECT("emission!"&amp;SUBSTITUTE(ADDRESS(1,MATCH(M$3,emission!$1:$1,0),4),1,"")&amp;MATCH($U$5,emission!$A:$A,0)):INDIRECT("emission!"&amp;SUBSTITUTE(ADDRESS(1,MATCH(M$3,emission!$1:$1,0),4),1,"")&amp;MATCH($V$5,emission!$A:$A,0)))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AC11" s="24"/>
      <c r="AD11" s="13" t="s">
        <v>69</v>
      </c>
      <c r="AE11">
        <f t="shared" ca="1" si="1"/>
        <v>0</v>
      </c>
      <c r="AF11">
        <f t="shared" ca="1" si="2"/>
        <v>0</v>
      </c>
      <c r="AG11">
        <f t="shared" ca="1" si="3"/>
        <v>1</v>
      </c>
      <c r="AH11">
        <f t="shared" ca="1" si="4"/>
        <v>0.27507315775472202</v>
      </c>
      <c r="AI11">
        <f t="shared" ca="1" si="5"/>
        <v>0.10448807238834154</v>
      </c>
      <c r="AJ11">
        <f t="shared" ca="1" si="6"/>
        <v>1.9004857266237472E-3</v>
      </c>
      <c r="AK11">
        <f t="shared" ca="1" si="7"/>
        <v>0</v>
      </c>
      <c r="AL11">
        <f t="shared" ca="1" si="8"/>
        <v>0</v>
      </c>
      <c r="AM11" t="e">
        <f t="shared" ca="1" si="9"/>
        <v>#N/A</v>
      </c>
      <c r="AN11" t="e">
        <f t="shared" ca="1" si="10"/>
        <v>#N/A</v>
      </c>
    </row>
    <row r="12" spans="2:40" x14ac:dyDescent="0.25">
      <c r="B12" s="24"/>
      <c r="C12" s="13" t="s">
        <v>70</v>
      </c>
      <c r="D12">
        <f ca="1">VLOOKUP($P$4,excitation!$A$1:$AC$577,MATCH('A1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12">
        <f ca="1">VLOOKUP($P$4,excitation!$A$1:$AC$577,MATCH('A1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12">
        <f ca="1">VLOOKUP($P$4,excitation!$A$1:$AC$577,MATCH('A1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23.584137200000001</v>
      </c>
      <c r="G12">
        <f ca="1">VLOOKUP($P$4,excitation!$A$1:$AC$577,MATCH('A1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3.9243195200000001</v>
      </c>
      <c r="H12">
        <f ca="1">VLOOKUP($P$4,excitation!$A$1:$AC$577,MATCH('A1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2.7255455400000006</v>
      </c>
      <c r="I12">
        <f ca="1">VLOOKUP($P$4,excitation!$A$1:$AC$577,MATCH('A1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9.1363719999999982E-2</v>
      </c>
      <c r="J12">
        <f ca="1">VLOOKUP($P$4,excitation!$A$1:$AC$577,MATCH('A1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12">
        <f ca="1">VLOOKUP($P$4,excitation!$A$1:$AC$577,MATCH('A1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12" t="e">
        <f ca="1">VLOOKUP($P$4,excitation!$A$1:$AC$577,MATCH('A1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12" t="e">
        <f ca="1">VLOOKUP($P$4,excitation!$A$1:$AC$577,MATCH('A1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AC12" s="24"/>
      <c r="AD12" s="13" t="s">
        <v>70</v>
      </c>
      <c r="AE12">
        <f t="shared" ca="1" si="1"/>
        <v>0</v>
      </c>
      <c r="AF12">
        <f t="shared" ca="1" si="2"/>
        <v>0</v>
      </c>
      <c r="AG12">
        <f t="shared" ca="1" si="3"/>
        <v>0.73957361941068644</v>
      </c>
      <c r="AH12">
        <f t="shared" ca="1" si="4"/>
        <v>0.1431489620350779</v>
      </c>
      <c r="AI12">
        <f t="shared" ca="1" si="5"/>
        <v>0.11093635315088601</v>
      </c>
      <c r="AJ12">
        <f t="shared" ca="1" si="6"/>
        <v>4.5455090530686802E-3</v>
      </c>
      <c r="AK12">
        <f t="shared" ca="1" si="7"/>
        <v>0</v>
      </c>
      <c r="AL12">
        <f t="shared" ca="1" si="8"/>
        <v>0</v>
      </c>
      <c r="AM12" t="e">
        <f t="shared" ca="1" si="9"/>
        <v>#N/A</v>
      </c>
      <c r="AN12" t="e">
        <f t="shared" ca="1" si="10"/>
        <v>#N/A</v>
      </c>
    </row>
    <row r="13" spans="2:40" x14ac:dyDescent="0.25">
      <c r="B13" s="24"/>
      <c r="C13" s="13" t="s">
        <v>71</v>
      </c>
      <c r="D13">
        <f ca="1">VLOOKUP($P$4,excitation!$A$1:$AC$577,MATCH('A1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13">
        <f ca="1">VLOOKUP($P$4,excitation!$A$1:$AC$577,MATCH('A1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13">
        <f ca="1">VLOOKUP($P$4,excitation!$A$1:$AC$577,MATCH('A1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22.134453900000004</v>
      </c>
      <c r="G13">
        <f ca="1">VLOOKUP($P$4,excitation!$A$1:$AC$577,MATCH('A1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1.0187174800000001</v>
      </c>
      <c r="H13">
        <f ca="1">VLOOKUP($P$4,excitation!$A$1:$AC$577,MATCH('A1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1.4653088400000005</v>
      </c>
      <c r="I13">
        <f ca="1">VLOOKUP($P$4,excitation!$A$1:$AC$577,MATCH('A1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0.76671208999999996</v>
      </c>
      <c r="J13">
        <f ca="1">VLOOKUP($P$4,excitation!$A$1:$AC$577,MATCH('A1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1.9566479999999997E-2</v>
      </c>
      <c r="K13">
        <f ca="1">VLOOKUP($P$4,excitation!$A$1:$AC$577,MATCH('A1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13" t="e">
        <f ca="1">VLOOKUP($P$4,excitation!$A$1:$AC$577,MATCH('A1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13" t="e">
        <f ca="1">VLOOKUP($P$4,excitation!$A$1:$AC$577,MATCH('A1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13" s="24"/>
      <c r="AD13" s="13" t="s">
        <v>71</v>
      </c>
      <c r="AE13">
        <f t="shared" ca="1" si="1"/>
        <v>0</v>
      </c>
      <c r="AF13">
        <f t="shared" ca="1" si="2"/>
        <v>0</v>
      </c>
      <c r="AG13">
        <f t="shared" ca="1" si="3"/>
        <v>0.69411308311511966</v>
      </c>
      <c r="AH13">
        <f t="shared" ca="1" si="4"/>
        <v>3.7160162195200207E-2</v>
      </c>
      <c r="AI13">
        <f t="shared" ca="1" si="5"/>
        <v>5.9641644787690892E-2</v>
      </c>
      <c r="AJ13">
        <f t="shared" ca="1" si="6"/>
        <v>3.8145302601428767E-2</v>
      </c>
      <c r="AK13">
        <f t="shared" ca="1" si="7"/>
        <v>7.4673304293714987E-3</v>
      </c>
      <c r="AL13">
        <f t="shared" ca="1" si="8"/>
        <v>0</v>
      </c>
      <c r="AM13" t="e">
        <f t="shared" ca="1" si="9"/>
        <v>#N/A</v>
      </c>
      <c r="AN13" t="e">
        <f t="shared" ca="1" si="10"/>
        <v>#N/A</v>
      </c>
    </row>
    <row r="14" spans="2:40" x14ac:dyDescent="0.25">
      <c r="B14" s="24"/>
      <c r="C14" s="13" t="s">
        <v>72</v>
      </c>
      <c r="D14">
        <f ca="1">VLOOKUP($P$4,excitation!$A$1:$AC$577,MATCH('A1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14">
        <f ca="1">VLOOKUP($P$4,excitation!$A$1:$AC$577,MATCH('A1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14">
        <f ca="1">VLOOKUP($P$4,excitation!$A$1:$AC$577,MATCH('A1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4.2025828000000001</v>
      </c>
      <c r="G14">
        <f ca="1">VLOOKUP($P$4,excitation!$A$1:$AC$577,MATCH('A1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1.658536E-2</v>
      </c>
      <c r="H14">
        <f ca="1">VLOOKUP($P$4,excitation!$A$1:$AC$577,MATCH('A1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2.0080840000000003E-2</v>
      </c>
      <c r="I14">
        <f ca="1">VLOOKUP($P$4,excitation!$A$1:$AC$577,MATCH('A1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7.2943249999999987E-2</v>
      </c>
      <c r="J14">
        <f ca="1">VLOOKUP($P$4,excitation!$A$1:$AC$577,MATCH('A1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1.8220799999999992E-2</v>
      </c>
      <c r="K14">
        <f ca="1">VLOOKUP($P$4,excitation!$A$1:$AC$577,MATCH('A1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14" t="e">
        <f ca="1">VLOOKUP($P$4,excitation!$A$1:$AC$577,MATCH('A1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14" t="e">
        <f ca="1">VLOOKUP($P$4,excitation!$A$1:$AC$577,MATCH('A1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14" s="24"/>
      <c r="AD14" s="13" t="s">
        <v>72</v>
      </c>
      <c r="AE14">
        <f t="shared" ca="1" si="1"/>
        <v>0</v>
      </c>
      <c r="AF14">
        <f t="shared" ca="1" si="2"/>
        <v>0</v>
      </c>
      <c r="AG14">
        <f t="shared" ca="1" si="3"/>
        <v>0.13178855541380996</v>
      </c>
      <c r="AH14">
        <f t="shared" ca="1" si="4"/>
        <v>6.0499076511947724E-4</v>
      </c>
      <c r="AI14">
        <f t="shared" ca="1" si="5"/>
        <v>8.1733918039998622E-4</v>
      </c>
      <c r="AJ14">
        <f t="shared" ca="1" si="6"/>
        <v>3.6290576088107186E-3</v>
      </c>
      <c r="AK14">
        <f t="shared" ca="1" si="7"/>
        <v>6.9537665582921487E-3</v>
      </c>
      <c r="AL14">
        <f t="shared" ca="1" si="8"/>
        <v>0</v>
      </c>
      <c r="AM14" t="e">
        <f t="shared" ca="1" si="9"/>
        <v>#N/A</v>
      </c>
      <c r="AN14" t="e">
        <f t="shared" ca="1" si="10"/>
        <v>#N/A</v>
      </c>
    </row>
    <row r="15" spans="2:40" x14ac:dyDescent="0.25">
      <c r="B15" s="24">
        <v>476</v>
      </c>
      <c r="C15" s="13" t="s">
        <v>69</v>
      </c>
      <c r="D15">
        <f ca="1">VLOOKUP($P$5,excitation!$A$1:$AC$577,MATCH('A1 PMT'!D$3,excitation!$A$1:$AC$1,0),0)*SUM(INDIRECT("emission!"&amp;SUBSTITUTE(ADDRESS(1,MATCH(D$3,emission!$1:$1,0),4),1,"")&amp;MATCH($U$5,emission!$A:$A,0)):INDIRECT("emission!"&amp;SUBSTITUTE(ADDRESS(1,MATCH(D$3,emission!$1:$1,0),4),1,"")&amp;MATCH($V$5,emission!$A:$A,0)))</f>
        <v>0</v>
      </c>
      <c r="E15">
        <f ca="1">VLOOKUP($P$5,excitation!$A$1:$AC$577,MATCH('A1 PMT'!E$3,excitation!$A$1:$AC$1,0),0)*SUM(INDIRECT("emission!"&amp;SUBSTITUTE(ADDRESS(1,MATCH(E$3,emission!$1:$1,0),4),1,"")&amp;MATCH($U$5,emission!$A:$A,0)):INDIRECT("emission!"&amp;SUBSTITUTE(ADDRESS(1,MATCH(E$3,emission!$1:$1,0),4),1,"")&amp;MATCH($V$5,emission!$A:$A,0)))</f>
        <v>0</v>
      </c>
      <c r="F15">
        <f ca="1">VLOOKUP($P$5,excitation!$A$1:$AC$577,MATCH('A1 PMT'!F$3,excitation!$A$1:$AC$1,0),0)*SUM(INDIRECT("emission!"&amp;SUBSTITUTE(ADDRESS(1,MATCH(F$3,emission!$1:$1,0),4),1,"")&amp;MATCH($U$5,emission!$A:$A,0)):INDIRECT("emission!"&amp;SUBSTITUTE(ADDRESS(1,MATCH(F$3,emission!$1:$1,0),4),1,"")&amp;MATCH($V$5,emission!$A:$A,0)))</f>
        <v>18.304912080000005</v>
      </c>
      <c r="G15">
        <f ca="1">VLOOKUP($P$5,excitation!$A$1:$AC$577,MATCH('A1 PMT'!G$3,excitation!$A$1:$AC$1,0),0)*SUM(INDIRECT("emission!"&amp;SUBSTITUTE(ADDRESS(1,MATCH(G$3,emission!$1:$1,0),4),1,"")&amp;MATCH($U$5,emission!$A:$A,0)):INDIRECT("emission!"&amp;SUBSTITUTE(ADDRESS(1,MATCH(G$3,emission!$1:$1,0),4),1,"")&amp;MATCH($V$5,emission!$A:$A,0)))</f>
        <v>16.573251599999995</v>
      </c>
      <c r="H15">
        <f ca="1">VLOOKUP($P$5,excitation!$A$1:$AC$577,MATCH('A1 PMT'!H$3,excitation!$A$1:$AC$1,0),0)*SUM(INDIRECT("emission!"&amp;SUBSTITUTE(ADDRESS(1,MATCH(H$3,emission!$1:$1,0),4),1,"")&amp;MATCH($U$5,emission!$A:$A,0)):INDIRECT("emission!"&amp;SUBSTITUTE(ADDRESS(1,MATCH(H$3,emission!$1:$1,0),4),1,"")&amp;MATCH($V$5,emission!$A:$A,0)))</f>
        <v>6.8933739900000015</v>
      </c>
      <c r="I15">
        <f ca="1">VLOOKUP($P$5,excitation!$A$1:$AC$577,MATCH('A1 PMT'!I$3,excitation!$A$1:$AC$1,0),0)*SUM(INDIRECT("emission!"&amp;SUBSTITUTE(ADDRESS(1,MATCH(I$3,emission!$1:$1,0),4),1,"")&amp;MATCH($U$5,emission!$A:$A,0)):INDIRECT("emission!"&amp;SUBSTITUTE(ADDRESS(1,MATCH(I$3,emission!$1:$1,0),4),1,"")&amp;MATCH($V$5,emission!$A:$A,0)))</f>
        <v>0.10811898</v>
      </c>
      <c r="J15">
        <f ca="1">VLOOKUP($P$5,excitation!$A$1:$AC$577,MATCH('A1 PMT'!J$3,excitation!$A$1:$AC$1,0),0)*SUM(INDIRECT("emission!"&amp;SUBSTITUTE(ADDRESS(1,MATCH(J$3,emission!$1:$1,0),4),1,"")&amp;MATCH($U$5,emission!$A:$A,0)):INDIRECT("emission!"&amp;SUBSTITUTE(ADDRESS(1,MATCH(J$3,emission!$1:$1,0),4),1,"")&amp;MATCH($V$5,emission!$A:$A,0)))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15">
        <f ca="1">VLOOKUP($P$5,excitation!$A$1:$AC$577,MATCH('A1 PMT'!K$3,excitation!$A$1:$AC$1,0),0)*SUM(INDIRECT("emission!"&amp;SUBSTITUTE(ADDRESS(1,MATCH(K$3,emission!$1:$1,0),4),1,"")&amp;MATCH($U$5,emission!$A:$A,0)):INDIRECT("emission!"&amp;SUBSTITUTE(ADDRESS(1,MATCH(K$3,emission!$1:$1,0),4),1,"")&amp;MATCH($V$5,emission!$A:$A,0)))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15" t="e">
        <f ca="1">VLOOKUP($P$5,excitation!$A$1:$AC$577,MATCH('A1 PMT'!L$3,excitation!$A$1:$AC$1,0),0)*SUM(INDIRECT("emission!"&amp;SUBSTITUTE(ADDRESS(1,MATCH(L$3,emission!$1:$1,0),4),1,"")&amp;MATCH($U$5,emission!$A:$A,0)):INDIRECT("emission!"&amp;SUBSTITUTE(ADDRESS(1,MATCH(L$3,emission!$1:$1,0),4),1,"")&amp;MATCH($V$5,emission!$A:$A,0)))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15" t="e">
        <f ca="1">VLOOKUP($P$5,excitation!$A$1:$AC$577,MATCH('A1 PMT'!M$3,excitation!$A$1:$AC$1,0),0)*SUM(INDIRECT("emission!"&amp;SUBSTITUTE(ADDRESS(1,MATCH(M$3,emission!$1:$1,0),4),1,"")&amp;MATCH($U$5,emission!$A:$A,0)):INDIRECT("emission!"&amp;SUBSTITUTE(ADDRESS(1,MATCH(M$3,emission!$1:$1,0),4),1,"")&amp;MATCH($V$5,emission!$A:$A,0)))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AC15" s="24">
        <v>476</v>
      </c>
      <c r="AD15" s="13" t="s">
        <v>69</v>
      </c>
      <c r="AE15">
        <f t="shared" ca="1" si="1"/>
        <v>0</v>
      </c>
      <c r="AF15">
        <f t="shared" ca="1" si="2"/>
        <v>0</v>
      </c>
      <c r="AG15">
        <f t="shared" ca="1" si="3"/>
        <v>0.57402269861286248</v>
      </c>
      <c r="AH15">
        <f t="shared" ca="1" si="4"/>
        <v>0.60454908220271353</v>
      </c>
      <c r="AI15">
        <f t="shared" ca="1" si="5"/>
        <v>0.28057713956075458</v>
      </c>
      <c r="AJ15">
        <f t="shared" ca="1" si="6"/>
        <v>5.3791133110445994E-3</v>
      </c>
      <c r="AK15">
        <f t="shared" ca="1" si="7"/>
        <v>0</v>
      </c>
      <c r="AL15">
        <f t="shared" ca="1" si="8"/>
        <v>0</v>
      </c>
      <c r="AM15" t="e">
        <f t="shared" ca="1" si="9"/>
        <v>#N/A</v>
      </c>
      <c r="AN15" t="e">
        <f t="shared" ca="1" si="10"/>
        <v>#N/A</v>
      </c>
    </row>
    <row r="16" spans="2:40" x14ac:dyDescent="0.25">
      <c r="B16" s="24"/>
      <c r="C16" s="13" t="s">
        <v>70</v>
      </c>
      <c r="D16">
        <f ca="1">VLOOKUP($P$5,excitation!$A$1:$AC$577,MATCH('A1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16">
        <f ca="1">VLOOKUP($P$5,excitation!$A$1:$AC$577,MATCH('A1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16">
        <f ca="1">VLOOKUP($P$5,excitation!$A$1:$AC$577,MATCH('A1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13.537830079999999</v>
      </c>
      <c r="G16">
        <f ca="1">VLOOKUP($P$5,excitation!$A$1:$AC$577,MATCH('A1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8.6247737999999998</v>
      </c>
      <c r="H16">
        <f ca="1">VLOOKUP($P$5,excitation!$A$1:$AC$577,MATCH('A1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7.3187853300000025</v>
      </c>
      <c r="I16">
        <f ca="1">VLOOKUP($P$5,excitation!$A$1:$AC$577,MATCH('A1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0.25859483999999999</v>
      </c>
      <c r="J16">
        <f ca="1">VLOOKUP($P$5,excitation!$A$1:$AC$577,MATCH('A1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16">
        <f ca="1">VLOOKUP($P$5,excitation!$A$1:$AC$577,MATCH('A1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16" t="e">
        <f ca="1">VLOOKUP($P$5,excitation!$A$1:$AC$577,MATCH('A1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16" t="e">
        <f ca="1">VLOOKUP($P$5,excitation!$A$1:$AC$577,MATCH('A1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AC16" s="24"/>
      <c r="AD16" s="13" t="s">
        <v>70</v>
      </c>
      <c r="AE16">
        <f t="shared" ca="1" si="1"/>
        <v>0</v>
      </c>
      <c r="AF16">
        <f t="shared" ca="1" si="2"/>
        <v>0</v>
      </c>
      <c r="AG16">
        <f t="shared" ca="1" si="3"/>
        <v>0.4245320448370043</v>
      </c>
      <c r="AH16">
        <f t="shared" ca="1" si="4"/>
        <v>0.31460930002390181</v>
      </c>
      <c r="AI16">
        <f t="shared" ca="1" si="5"/>
        <v>0.29789241899968549</v>
      </c>
      <c r="AJ16">
        <f t="shared" ca="1" si="6"/>
        <v>1.2865557425823369E-2</v>
      </c>
      <c r="AK16">
        <f t="shared" ca="1" si="7"/>
        <v>0</v>
      </c>
      <c r="AL16">
        <f t="shared" ca="1" si="8"/>
        <v>0</v>
      </c>
      <c r="AM16" t="e">
        <f t="shared" ca="1" si="9"/>
        <v>#N/A</v>
      </c>
      <c r="AN16" t="e">
        <f t="shared" ca="1" si="10"/>
        <v>#N/A</v>
      </c>
    </row>
    <row r="17" spans="2:40" x14ac:dyDescent="0.25">
      <c r="B17" s="24"/>
      <c r="C17" s="13" t="s">
        <v>71</v>
      </c>
      <c r="D17">
        <f ca="1">VLOOKUP($P$5,excitation!$A$1:$AC$577,MATCH('A1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17">
        <f ca="1">VLOOKUP($P$5,excitation!$A$1:$AC$577,MATCH('A1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17">
        <f ca="1">VLOOKUP($P$5,excitation!$A$1:$AC$577,MATCH('A1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12.705678960000002</v>
      </c>
      <c r="G17">
        <f ca="1">VLOOKUP($P$5,excitation!$A$1:$AC$577,MATCH('A1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2.2389124499999999</v>
      </c>
      <c r="H17">
        <f ca="1">VLOOKUP($P$5,excitation!$A$1:$AC$577,MATCH('A1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3.9347281800000014</v>
      </c>
      <c r="I17">
        <f ca="1">VLOOKUP($P$5,excitation!$A$1:$AC$577,MATCH('A1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2.17009323</v>
      </c>
      <c r="J17">
        <f ca="1">VLOOKUP($P$5,excitation!$A$1:$AC$577,MATCH('A1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5.0546739999999993E-2</v>
      </c>
      <c r="K17">
        <f ca="1">VLOOKUP($P$5,excitation!$A$1:$AC$577,MATCH('A1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17" t="e">
        <f ca="1">VLOOKUP($P$5,excitation!$A$1:$AC$577,MATCH('A1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17" t="e">
        <f ca="1">VLOOKUP($P$5,excitation!$A$1:$AC$577,MATCH('A1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17" s="24"/>
      <c r="AD17" s="13" t="s">
        <v>71</v>
      </c>
      <c r="AE17">
        <f t="shared" ca="1" si="1"/>
        <v>0</v>
      </c>
      <c r="AF17">
        <f t="shared" ca="1" si="2"/>
        <v>0</v>
      </c>
      <c r="AG17">
        <f t="shared" ca="1" si="3"/>
        <v>0.39843666511223513</v>
      </c>
      <c r="AH17">
        <f t="shared" ca="1" si="4"/>
        <v>8.1669698828425979E-2</v>
      </c>
      <c r="AI17">
        <f t="shared" ca="1" si="5"/>
        <v>0.16015303671250455</v>
      </c>
      <c r="AJ17">
        <f t="shared" ca="1" si="6"/>
        <v>0.10796603315810757</v>
      </c>
      <c r="AK17">
        <f t="shared" ca="1" si="7"/>
        <v>1.9290603609209707E-2</v>
      </c>
      <c r="AL17">
        <f t="shared" ca="1" si="8"/>
        <v>0</v>
      </c>
      <c r="AM17" t="e">
        <f t="shared" ca="1" si="9"/>
        <v>#N/A</v>
      </c>
      <c r="AN17" t="e">
        <f t="shared" ca="1" si="10"/>
        <v>#N/A</v>
      </c>
    </row>
    <row r="18" spans="2:40" x14ac:dyDescent="0.25">
      <c r="B18" s="24"/>
      <c r="C18" s="13" t="s">
        <v>72</v>
      </c>
      <c r="D18">
        <f ca="1">VLOOKUP($P$5,excitation!$A$1:$AC$577,MATCH('A1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18">
        <f ca="1">VLOOKUP($P$5,excitation!$A$1:$AC$577,MATCH('A1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18">
        <f ca="1">VLOOKUP($P$5,excitation!$A$1:$AC$577,MATCH('A1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2.41237792</v>
      </c>
      <c r="G18">
        <f ca="1">VLOOKUP($P$5,excitation!$A$1:$AC$577,MATCH('A1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3.6450900000000001E-2</v>
      </c>
      <c r="H18">
        <f ca="1">VLOOKUP($P$5,excitation!$A$1:$AC$577,MATCH('A1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5.3922180000000014E-2</v>
      </c>
      <c r="I18">
        <f ca="1">VLOOKUP($P$5,excitation!$A$1:$AC$577,MATCH('A1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0.20645775</v>
      </c>
      <c r="J18">
        <f ca="1">VLOOKUP($P$5,excitation!$A$1:$AC$577,MATCH('A1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4.7070399999999978E-2</v>
      </c>
      <c r="K18">
        <f ca="1">VLOOKUP($P$5,excitation!$A$1:$AC$577,MATCH('A1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18" t="e">
        <f ca="1">VLOOKUP($P$5,excitation!$A$1:$AC$577,MATCH('A1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18" t="e">
        <f ca="1">VLOOKUP($P$5,excitation!$A$1:$AC$577,MATCH('A1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18" s="24"/>
      <c r="AD18" s="13" t="s">
        <v>72</v>
      </c>
      <c r="AE18">
        <f t="shared" ca="1" si="1"/>
        <v>0</v>
      </c>
      <c r="AF18">
        <f t="shared" ca="1" si="2"/>
        <v>0</v>
      </c>
      <c r="AG18">
        <f t="shared" ca="1" si="3"/>
        <v>7.5649622224925966E-2</v>
      </c>
      <c r="AH18">
        <f t="shared" ca="1" si="4"/>
        <v>1.3296339591238027E-3</v>
      </c>
      <c r="AI18">
        <f t="shared" ca="1" si="5"/>
        <v>2.1947642830967497E-3</v>
      </c>
      <c r="AJ18">
        <f t="shared" ca="1" si="6"/>
        <v>1.0271643620697476E-2</v>
      </c>
      <c r="AK18">
        <f t="shared" ca="1" si="7"/>
        <v>1.7963896942254719E-2</v>
      </c>
      <c r="AL18">
        <f t="shared" ca="1" si="8"/>
        <v>0</v>
      </c>
      <c r="AM18" t="e">
        <f t="shared" ca="1" si="9"/>
        <v>#N/A</v>
      </c>
      <c r="AN18" t="e">
        <f t="shared" ca="1" si="10"/>
        <v>#N/A</v>
      </c>
    </row>
    <row r="19" spans="2:40" x14ac:dyDescent="0.25">
      <c r="B19" s="24">
        <v>488</v>
      </c>
      <c r="C19" s="13" t="s">
        <v>69</v>
      </c>
      <c r="D19">
        <f ca="1">VLOOKUP($P$6,excitation!$A$1:$AC$577,MATCH('A1 PMT'!D$3,excitation!$A$1:$AC$1,0),0)*SUM(INDIRECT("emission!"&amp;SUBSTITUTE(ADDRESS(1,MATCH(D$3,emission!$1:$1,0),4),1,"")&amp;MATCH($U$5,emission!$A:$A,0)):INDIRECT("emission!"&amp;SUBSTITUTE(ADDRESS(1,MATCH(D$3,emission!$1:$1,0),4),1,"")&amp;MATCH($V$5,emission!$A:$A,0)))</f>
        <v>0</v>
      </c>
      <c r="E19">
        <f ca="1">VLOOKUP($P$6,excitation!$A$1:$AC$577,MATCH('A1 PMT'!E$3,excitation!$A$1:$AC$1,0),0)*SUM(INDIRECT("emission!"&amp;SUBSTITUTE(ADDRESS(1,MATCH(E$3,emission!$1:$1,0),4),1,"")&amp;MATCH($U$5,emission!$A:$A,0)):INDIRECT("emission!"&amp;SUBSTITUTE(ADDRESS(1,MATCH(E$3,emission!$1:$1,0),4),1,"")&amp;MATCH($V$5,emission!$A:$A,0)))</f>
        <v>0</v>
      </c>
      <c r="F19">
        <f ca="1">VLOOKUP($P$6,excitation!$A$1:$AC$577,MATCH('A1 PMT'!F$3,excitation!$A$1:$AC$1,0),0)*SUM(INDIRECT("emission!"&amp;SUBSTITUTE(ADDRESS(1,MATCH(F$3,emission!$1:$1,0),4),1,"")&amp;MATCH($U$5,emission!$A:$A,0)):INDIRECT("emission!"&amp;SUBSTITUTE(ADDRESS(1,MATCH(F$3,emission!$1:$1,0),4),1,"")&amp;MATCH($V$5,emission!$A:$A,0)))</f>
        <v>9.8320540500000035</v>
      </c>
      <c r="G19">
        <f ca="1">VLOOKUP($P$6,excitation!$A$1:$AC$577,MATCH('A1 PMT'!G$3,excitation!$A$1:$AC$1,0),0)*SUM(INDIRECT("emission!"&amp;SUBSTITUTE(ADDRESS(1,MATCH(G$3,emission!$1:$1,0),4),1,"")&amp;MATCH($U$5,emission!$A:$A,0)):INDIRECT("emission!"&amp;SUBSTITUTE(ADDRESS(1,MATCH(G$3,emission!$1:$1,0),4),1,"")&amp;MATCH($V$5,emission!$A:$A,0)))</f>
        <v>27.414236639999991</v>
      </c>
      <c r="H19">
        <f ca="1">VLOOKUP($P$6,excitation!$A$1:$AC$577,MATCH('A1 PMT'!H$3,excitation!$A$1:$AC$1,0),0)*SUM(INDIRECT("emission!"&amp;SUBSTITUTE(ADDRESS(1,MATCH(H$3,emission!$1:$1,0),4),1,"")&amp;MATCH($U$5,emission!$A:$A,0)):INDIRECT("emission!"&amp;SUBSTITUTE(ADDRESS(1,MATCH(H$3,emission!$1:$1,0),4),1,"")&amp;MATCH($V$5,emission!$A:$A,0)))</f>
        <v>10.1665741</v>
      </c>
      <c r="I19">
        <f ca="1">VLOOKUP($P$6,excitation!$A$1:$AC$577,MATCH('A1 PMT'!I$3,excitation!$A$1:$AC$1,0),0)*SUM(INDIRECT("emission!"&amp;SUBSTITUTE(ADDRESS(1,MATCH(I$3,emission!$1:$1,0),4),1,"")&amp;MATCH($U$5,emission!$A:$A,0)):INDIRECT("emission!"&amp;SUBSTITUTE(ADDRESS(1,MATCH(I$3,emission!$1:$1,0),4),1,"")&amp;MATCH($V$5,emission!$A:$A,0)))</f>
        <v>0.19234649999999998</v>
      </c>
      <c r="J19">
        <f ca="1">VLOOKUP($P$6,excitation!$A$1:$AC$577,MATCH('A1 PMT'!J$3,excitation!$A$1:$AC$1,0),0)*SUM(INDIRECT("emission!"&amp;SUBSTITUTE(ADDRESS(1,MATCH(J$3,emission!$1:$1,0),4),1,"")&amp;MATCH($U$5,emission!$A:$A,0)):INDIRECT("emission!"&amp;SUBSTITUTE(ADDRESS(1,MATCH(J$3,emission!$1:$1,0),4),1,"")&amp;MATCH($V$5,emission!$A:$A,0)))</f>
        <v>0</v>
      </c>
      <c r="K19">
        <f ca="1">VLOOKUP($P$6,excitation!$A$1:$AC$577,MATCH('A1 PMT'!K$3,excitation!$A$1:$AC$1,0),0)*SUM(INDIRECT("emission!"&amp;SUBSTITUTE(ADDRESS(1,MATCH(K$3,emission!$1:$1,0),4),1,"")&amp;MATCH($U$5,emission!$A:$A,0)):INDIRECT("emission!"&amp;SUBSTITUTE(ADDRESS(1,MATCH(K$3,emission!$1:$1,0),4),1,"")&amp;MATCH($V$5,emission!$A:$A,0)))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19" t="e">
        <f ca="1">VLOOKUP($P$6,excitation!$A$1:$AC$577,MATCH('A1 PMT'!L$3,excitation!$A$1:$AC$1,0),0)*SUM(INDIRECT("emission!"&amp;SUBSTITUTE(ADDRESS(1,MATCH(L$3,emission!$1:$1,0),4),1,"")&amp;MATCH($U$5,emission!$A:$A,0)):INDIRECT("emission!"&amp;SUBSTITUTE(ADDRESS(1,MATCH(L$3,emission!$1:$1,0),4),1,"")&amp;MATCH($V$5,emission!$A:$A,0)))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19" t="e">
        <f ca="1">VLOOKUP($P$6,excitation!$A$1:$AC$577,MATCH('A1 PMT'!M$3,excitation!$A$1:$AC$1,0),0)*SUM(INDIRECT("emission!"&amp;SUBSTITUTE(ADDRESS(1,MATCH(M$3,emission!$1:$1,0),4),1,"")&amp;MATCH($U$5,emission!$A:$A,0)):INDIRECT("emission!"&amp;SUBSTITUTE(ADDRESS(1,MATCH(M$3,emission!$1:$1,0),4),1,"")&amp;MATCH($V$5,emission!$A:$A,0)))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AC19" s="24">
        <v>488</v>
      </c>
      <c r="AD19" s="13" t="s">
        <v>69</v>
      </c>
      <c r="AE19">
        <f t="shared" ca="1" si="1"/>
        <v>0</v>
      </c>
      <c r="AF19">
        <f t="shared" ca="1" si="2"/>
        <v>0</v>
      </c>
      <c r="AG19">
        <f t="shared" ca="1" si="3"/>
        <v>0.30832282471626737</v>
      </c>
      <c r="AH19">
        <f t="shared" ca="1" si="4"/>
        <v>1</v>
      </c>
      <c r="AI19">
        <f t="shared" ca="1" si="5"/>
        <v>0.41380436985553026</v>
      </c>
      <c r="AJ19">
        <f t="shared" ca="1" si="6"/>
        <v>9.5695836057909534E-3</v>
      </c>
      <c r="AK19">
        <f t="shared" ca="1" si="7"/>
        <v>0</v>
      </c>
      <c r="AL19">
        <f t="shared" ca="1" si="8"/>
        <v>0</v>
      </c>
      <c r="AM19" t="e">
        <f t="shared" ca="1" si="9"/>
        <v>#N/A</v>
      </c>
      <c r="AN19" t="e">
        <f t="shared" ca="1" si="10"/>
        <v>#N/A</v>
      </c>
    </row>
    <row r="20" spans="2:40" x14ac:dyDescent="0.25">
      <c r="B20" s="24"/>
      <c r="C20" s="13" t="s">
        <v>70</v>
      </c>
      <c r="D20">
        <f ca="1">VLOOKUP($P$6,excitation!$A$1:$AC$577,MATCH('A1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20">
        <f ca="1">VLOOKUP($P$6,excitation!$A$1:$AC$577,MATCH('A1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20">
        <f ca="1">VLOOKUP($P$6,excitation!$A$1:$AC$577,MATCH('A1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7.2715277999999994</v>
      </c>
      <c r="G20">
        <f ca="1">VLOOKUP($P$6,excitation!$A$1:$AC$577,MATCH('A1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14.266457519999999</v>
      </c>
      <c r="H20">
        <f ca="1">VLOOKUP($P$6,excitation!$A$1:$AC$577,MATCH('A1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10.793984700000001</v>
      </c>
      <c r="I20">
        <f ca="1">VLOOKUP($P$6,excitation!$A$1:$AC$577,MATCH('A1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0.46004699999999993</v>
      </c>
      <c r="J20">
        <f ca="1">VLOOKUP($P$6,excitation!$A$1:$AC$577,MATCH('A1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20">
        <f ca="1">VLOOKUP($P$6,excitation!$A$1:$AC$577,MATCH('A1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20" t="e">
        <f ca="1">VLOOKUP($P$6,excitation!$A$1:$AC$577,MATCH('A1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20" t="e">
        <f ca="1">VLOOKUP($P$6,excitation!$A$1:$AC$577,MATCH('A1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AC20" s="24"/>
      <c r="AD20" s="13" t="s">
        <v>70</v>
      </c>
      <c r="AE20">
        <f t="shared" ca="1" si="1"/>
        <v>0</v>
      </c>
      <c r="AF20">
        <f t="shared" ca="1" si="2"/>
        <v>0</v>
      </c>
      <c r="AG20">
        <f t="shared" ca="1" si="3"/>
        <v>0.22802742742233645</v>
      </c>
      <c r="AH20">
        <f t="shared" ca="1" si="4"/>
        <v>0.52040323819135181</v>
      </c>
      <c r="AI20">
        <f t="shared" ca="1" si="5"/>
        <v>0.43934151200587179</v>
      </c>
      <c r="AJ20">
        <f t="shared" ca="1" si="6"/>
        <v>2.2888163959798126E-2</v>
      </c>
      <c r="AK20">
        <f t="shared" ca="1" si="7"/>
        <v>0</v>
      </c>
      <c r="AL20">
        <f t="shared" ca="1" si="8"/>
        <v>0</v>
      </c>
      <c r="AM20" t="e">
        <f t="shared" ca="1" si="9"/>
        <v>#N/A</v>
      </c>
      <c r="AN20" t="e">
        <f t="shared" ca="1" si="10"/>
        <v>#N/A</v>
      </c>
    </row>
    <row r="21" spans="2:40" x14ac:dyDescent="0.25">
      <c r="B21" s="24"/>
      <c r="C21" s="13" t="s">
        <v>71</v>
      </c>
      <c r="D21">
        <f ca="1">VLOOKUP($P$6,excitation!$A$1:$AC$577,MATCH('A1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21">
        <f ca="1">VLOOKUP($P$6,excitation!$A$1:$AC$577,MATCH('A1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21">
        <f ca="1">VLOOKUP($P$6,excitation!$A$1:$AC$577,MATCH('A1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6.824557350000001</v>
      </c>
      <c r="G21">
        <f ca="1">VLOOKUP($P$6,excitation!$A$1:$AC$577,MATCH('A1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3.70344198</v>
      </c>
      <c r="H21">
        <f ca="1">VLOOKUP($P$6,excitation!$A$1:$AC$577,MATCH('A1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5.8030662000000017</v>
      </c>
      <c r="I21">
        <f ca="1">VLOOKUP($P$6,excitation!$A$1:$AC$577,MATCH('A1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3.8606527499999994</v>
      </c>
      <c r="J21">
        <f ca="1">VLOOKUP($P$6,excitation!$A$1:$AC$577,MATCH('A1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8.6418619999999988E-2</v>
      </c>
      <c r="K21" s="23">
        <f ca="1">VLOOKUP($P$6,excitation!$A$1:$AC$577,MATCH('A1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21" t="e">
        <f ca="1">VLOOKUP($P$6,excitation!$A$1:$AC$577,MATCH('A1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21" t="e">
        <f ca="1">VLOOKUP($P$6,excitation!$A$1:$AC$577,MATCH('A1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21" s="24"/>
      <c r="AD21" s="13" t="s">
        <v>71</v>
      </c>
      <c r="AE21">
        <f t="shared" ca="1" si="1"/>
        <v>0</v>
      </c>
      <c r="AF21">
        <f t="shared" ca="1" si="2"/>
        <v>0</v>
      </c>
      <c r="AG21">
        <f t="shared" ca="1" si="3"/>
        <v>0.21401090645857093</v>
      </c>
      <c r="AH21">
        <f t="shared" ca="1" si="4"/>
        <v>0.13509192426669012</v>
      </c>
      <c r="AI21">
        <f t="shared" ca="1" si="5"/>
        <v>0.23619895242006128</v>
      </c>
      <c r="AJ21">
        <f t="shared" ca="1" si="6"/>
        <v>0.19207440355843106</v>
      </c>
      <c r="AK21">
        <f t="shared" ca="1" si="7"/>
        <v>3.2980709396390785E-2</v>
      </c>
      <c r="AL21">
        <f t="shared" ca="1" si="8"/>
        <v>0</v>
      </c>
      <c r="AM21" t="e">
        <f t="shared" ca="1" si="9"/>
        <v>#N/A</v>
      </c>
      <c r="AN21" t="e">
        <f t="shared" ca="1" si="10"/>
        <v>#N/A</v>
      </c>
    </row>
    <row r="22" spans="2:40" x14ac:dyDescent="0.25">
      <c r="B22" s="24"/>
      <c r="C22" s="13" t="s">
        <v>72</v>
      </c>
      <c r="D22">
        <f ca="1">VLOOKUP($P$6,excitation!$A$1:$AC$577,MATCH('A1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22">
        <f ca="1">VLOOKUP($P$6,excitation!$A$1:$AC$577,MATCH('A1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22">
        <f ca="1">VLOOKUP($P$6,excitation!$A$1:$AC$577,MATCH('A1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1.2957521999999999</v>
      </c>
      <c r="G22">
        <f ca="1">VLOOKUP($P$6,excitation!$A$1:$AC$577,MATCH('A1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6.0294359999999998E-2</v>
      </c>
      <c r="H22">
        <f ca="1">VLOOKUP($P$6,excitation!$A$1:$AC$577,MATCH('A1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7.9526200000000005E-2</v>
      </c>
      <c r="I22">
        <f ca="1">VLOOKUP($P$6,excitation!$A$1:$AC$577,MATCH('A1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0.36729374999999992</v>
      </c>
      <c r="J22">
        <f ca="1">VLOOKUP($P$6,excitation!$A$1:$AC$577,MATCH('A1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8.0475199999999969E-2</v>
      </c>
      <c r="K22">
        <f ca="1">VLOOKUP($P$6,excitation!$A$1:$AC$577,MATCH('A1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22" t="e">
        <f ca="1">VLOOKUP($P$6,excitation!$A$1:$AC$577,MATCH('A1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22" t="e">
        <f ca="1">VLOOKUP($P$6,excitation!$A$1:$AC$577,MATCH('A1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22" s="24"/>
      <c r="AD22" s="13" t="s">
        <v>72</v>
      </c>
      <c r="AE22">
        <f t="shared" ca="1" si="1"/>
        <v>0</v>
      </c>
      <c r="AF22">
        <f t="shared" ca="1" si="2"/>
        <v>0</v>
      </c>
      <c r="AG22">
        <f t="shared" ca="1" si="3"/>
        <v>4.0633419670462211E-2</v>
      </c>
      <c r="AH22">
        <f t="shared" ca="1" si="4"/>
        <v>2.199381321164521E-3</v>
      </c>
      <c r="AI22">
        <f t="shared" ca="1" si="5"/>
        <v>3.2369103647220624E-3</v>
      </c>
      <c r="AJ22">
        <f t="shared" ca="1" si="6"/>
        <v>1.8273523295248319E-2</v>
      </c>
      <c r="AK22">
        <f t="shared" ca="1" si="7"/>
        <v>3.0712468965790326E-2</v>
      </c>
      <c r="AL22">
        <f t="shared" ca="1" si="8"/>
        <v>0</v>
      </c>
      <c r="AM22" t="e">
        <f t="shared" ca="1" si="9"/>
        <v>#N/A</v>
      </c>
      <c r="AN22" t="e">
        <f t="shared" ca="1" si="10"/>
        <v>#N/A</v>
      </c>
    </row>
    <row r="23" spans="2:40" x14ac:dyDescent="0.25">
      <c r="B23" s="24">
        <v>514</v>
      </c>
      <c r="C23" s="13" t="s">
        <v>70</v>
      </c>
      <c r="D23">
        <f ca="1">VLOOKUP($P$7,excitation!$A$1:$AC$577,MATCH('A1 PMT'!D$3,excitation!$A$1:$AC$1,0),0)*SUM(INDIRECT("emission!"&amp;SUBSTITUTE(ADDRESS(1,MATCH(D$3,emission!$1:$1,0),4),1,"")&amp;MATCH($U$6,emission!$A:$A,0)):INDIRECT("emission!"&amp;SUBSTITUTE(ADDRESS(1,MATCH(D$3,emission!$1:$1,0),4),1,"")&amp;MATCH($V$6,emission!$A:$A,0)))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23">
        <f ca="1">VLOOKUP($P$7,excitation!$A$1:$AC$577,MATCH('A1 PMT'!E$3,excitation!$A$1:$AC$1,0),0)*SUM(INDIRECT("emission!"&amp;SUBSTITUTE(ADDRESS(1,MATCH(E$3,emission!$1:$1,0),4),1,"")&amp;MATCH($U$6,emission!$A:$A,0)):INDIRECT("emission!"&amp;SUBSTITUTE(ADDRESS(1,MATCH(E$3,emission!$1:$1,0),4),1,"")&amp;MATCH($V$6,emission!$A:$A,0)))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23">
        <f ca="1">VLOOKUP($P$7,excitation!$A$1:$AC$577,MATCH('A1 PMT'!F$3,excitation!$A$1:$AC$1,0),0)*SUM(INDIRECT("emission!"&amp;SUBSTITUTE(ADDRESS(1,MATCH(F$3,emission!$1:$1,0),4),1,"")&amp;MATCH($U$6,emission!$A:$A,0)):INDIRECT("emission!"&amp;SUBSTITUTE(ADDRESS(1,MATCH(F$3,emission!$1:$1,0),4),1,"")&amp;MATCH($V$6,emission!$A:$A,0)))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0.94574471999999998</v>
      </c>
      <c r="G23">
        <f ca="1">VLOOKUP($P$7,excitation!$A$1:$AC$577,MATCH('A1 PMT'!G$3,excitation!$A$1:$AC$1,0),0)*SUM(INDIRECT("emission!"&amp;SUBSTITUTE(ADDRESS(1,MATCH(G$3,emission!$1:$1,0),4),1,"")&amp;MATCH($U$6,emission!$A:$A,0)):INDIRECT("emission!"&amp;SUBSTITUTE(ADDRESS(1,MATCH(G$3,emission!$1:$1,0),4),1,"")&amp;MATCH($V$6,emission!$A:$A,0)))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9.3686486799999997</v>
      </c>
      <c r="H23">
        <f ca="1">VLOOKUP($P$7,excitation!$A$1:$AC$577,MATCH('A1 PMT'!H$3,excitation!$A$1:$AC$1,0),0)*SUM(INDIRECT("emission!"&amp;SUBSTITUTE(ADDRESS(1,MATCH(H$3,emission!$1:$1,0),4),1,"")&amp;MATCH($U$6,emission!$A:$A,0)):INDIRECT("emission!"&amp;SUBSTITUTE(ADDRESS(1,MATCH(H$3,emission!$1:$1,0),4),1,"")&amp;MATCH($V$6,emission!$A:$A,0)))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24.568551810000006</v>
      </c>
      <c r="I23">
        <f ca="1">VLOOKUP($P$7,excitation!$A$1:$AC$577,MATCH('A1 PMT'!I$3,excitation!$A$1:$AC$1,0),0)*SUM(INDIRECT("emission!"&amp;SUBSTITUTE(ADDRESS(1,MATCH(I$3,emission!$1:$1,0),4),1,"")&amp;MATCH($U$6,emission!$A:$A,0)):INDIRECT("emission!"&amp;SUBSTITUTE(ADDRESS(1,MATCH(I$3,emission!$1:$1,0),4),1,"")&amp;MATCH($V$6,emission!$A:$A,0)))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1.4640793999999999</v>
      </c>
      <c r="J23">
        <f ca="1">VLOOKUP($P$7,excitation!$A$1:$AC$577,MATCH('A1 PMT'!J$3,excitation!$A$1:$AC$1,0),0)*SUM(INDIRECT("emission!"&amp;SUBSTITUTE(ADDRESS(1,MATCH(J$3,emission!$1:$1,0),4),1,"")&amp;MATCH($U$6,emission!$A:$A,0)):INDIRECT("emission!"&amp;SUBSTITUTE(ADDRESS(1,MATCH(J$3,emission!$1:$1,0),4),1,"")&amp;MATCH($V$6,emission!$A:$A,0)))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</v>
      </c>
      <c r="K23">
        <f ca="1">VLOOKUP($P$7,excitation!$A$1:$AC$577,MATCH('A1 PMT'!K$3,excitation!$A$1:$AC$1,0),0)*SUM(INDIRECT("emission!"&amp;SUBSTITUTE(ADDRESS(1,MATCH(K$3,emission!$1:$1,0),4),1,"")&amp;MATCH($U$6,emission!$A:$A,0)):INDIRECT("emission!"&amp;SUBSTITUTE(ADDRESS(1,MATCH(K$3,emission!$1:$1,0),4),1,"")&amp;MATCH($V$6,emission!$A:$A,0)))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23" t="e">
        <f ca="1">VLOOKUP($P$7,excitation!$A$1:$AC$577,MATCH('A1 PMT'!L$3,excitation!$A$1:$AC$1,0),0)*SUM(INDIRECT("emission!"&amp;SUBSTITUTE(ADDRESS(1,MATCH(L$3,emission!$1:$1,0),4),1,"")&amp;MATCH($U$6,emission!$A:$A,0)):INDIRECT("emission!"&amp;SUBSTITUTE(ADDRESS(1,MATCH(L$3,emission!$1:$1,0),4),1,"")&amp;MATCH($V$6,emission!$A:$A,0)))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23" t="e">
        <f ca="1">VLOOKUP($P$7,excitation!$A$1:$AC$577,MATCH('A1 PMT'!M$3,excitation!$A$1:$AC$1,0),0)*SUM(INDIRECT("emission!"&amp;SUBSTITUTE(ADDRESS(1,MATCH(M$3,emission!$1:$1,0),4),1,"")&amp;MATCH($U$6,emission!$A:$A,0)):INDIRECT("emission!"&amp;SUBSTITUTE(ADDRESS(1,MATCH(M$3,emission!$1:$1,0),4),1,"")&amp;MATCH($V$6,emission!$A:$A,0)))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AC23" s="24">
        <v>514</v>
      </c>
      <c r="AD23" s="13" t="s">
        <v>70</v>
      </c>
      <c r="AE23">
        <f t="shared" ca="1" si="1"/>
        <v>0</v>
      </c>
      <c r="AF23">
        <f t="shared" ca="1" si="2"/>
        <v>0</v>
      </c>
      <c r="AG23">
        <f t="shared" ca="1" si="3"/>
        <v>2.9657554977629039E-2</v>
      </c>
      <c r="AH23">
        <f t="shared" ca="1" si="4"/>
        <v>0.34174391951991273</v>
      </c>
      <c r="AI23">
        <f t="shared" ca="1" si="5"/>
        <v>1</v>
      </c>
      <c r="AJ23">
        <f t="shared" ca="1" si="6"/>
        <v>7.2840577935217199E-2</v>
      </c>
      <c r="AK23">
        <f t="shared" ca="1" si="7"/>
        <v>0</v>
      </c>
      <c r="AL23">
        <f t="shared" ca="1" si="8"/>
        <v>0</v>
      </c>
      <c r="AM23" t="e">
        <f t="shared" ca="1" si="9"/>
        <v>#N/A</v>
      </c>
      <c r="AN23" t="e">
        <f t="shared" ca="1" si="10"/>
        <v>#N/A</v>
      </c>
    </row>
    <row r="24" spans="2:40" x14ac:dyDescent="0.25">
      <c r="B24" s="24"/>
      <c r="C24" s="13" t="s">
        <v>71</v>
      </c>
      <c r="D24">
        <f ca="1">VLOOKUP($P$7,excitation!$A$1:$AC$577,MATCH('A1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24">
        <f ca="1">VLOOKUP($P$7,excitation!$A$1:$AC$577,MATCH('A1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24">
        <f ca="1">VLOOKUP($P$7,excitation!$A$1:$AC$577,MATCH('A1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0.88761114000000019</v>
      </c>
      <c r="G24">
        <f ca="1">VLOOKUP($P$7,excitation!$A$1:$AC$577,MATCH('A1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2.4320155699999999</v>
      </c>
      <c r="H24">
        <f ca="1">VLOOKUP($P$7,excitation!$A$1:$AC$577,MATCH('A1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13.208554260000003</v>
      </c>
      <c r="I24">
        <f ca="1">VLOOKUP($P$7,excitation!$A$1:$AC$577,MATCH('A1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12.286358049999999</v>
      </c>
      <c r="J24">
        <f ca="1">VLOOKUP($P$7,excitation!$A$1:$AC$577,MATCH('A1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0.41578769999999993</v>
      </c>
      <c r="K24">
        <f ca="1">VLOOKUP($P$7,excitation!$A$1:$AC$577,MATCH('A1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24" t="e">
        <f ca="1">VLOOKUP($P$7,excitation!$A$1:$AC$577,MATCH('A1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24" t="e">
        <f ca="1">VLOOKUP($P$7,excitation!$A$1:$AC$577,MATCH('A1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24" s="24"/>
      <c r="AD24" s="13" t="s">
        <v>71</v>
      </c>
      <c r="AE24">
        <f t="shared" ca="1" si="1"/>
        <v>0</v>
      </c>
      <c r="AF24">
        <f t="shared" ca="1" si="2"/>
        <v>0</v>
      </c>
      <c r="AG24">
        <f t="shared" ca="1" si="3"/>
        <v>2.7834547343077942E-2</v>
      </c>
      <c r="AH24">
        <f t="shared" ca="1" si="4"/>
        <v>8.8713598045311121E-2</v>
      </c>
      <c r="AI24">
        <f t="shared" ca="1" si="5"/>
        <v>0.53762038406446877</v>
      </c>
      <c r="AJ24">
        <f t="shared" ca="1" si="6"/>
        <v>0.61126836500876125</v>
      </c>
      <c r="AK24">
        <f t="shared" ca="1" si="7"/>
        <v>0.15868077162414435</v>
      </c>
      <c r="AL24">
        <f t="shared" ca="1" si="8"/>
        <v>0</v>
      </c>
      <c r="AM24" t="e">
        <f t="shared" ca="1" si="9"/>
        <v>#N/A</v>
      </c>
      <c r="AN24" t="e">
        <f t="shared" ca="1" si="10"/>
        <v>#N/A</v>
      </c>
    </row>
    <row r="25" spans="2:40" x14ac:dyDescent="0.25">
      <c r="B25" s="24"/>
      <c r="C25" s="13" t="s">
        <v>72</v>
      </c>
      <c r="D25">
        <f ca="1">VLOOKUP($P$7,excitation!$A$1:$AC$577,MATCH('A1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25">
        <f ca="1">VLOOKUP($P$7,excitation!$A$1:$AC$577,MATCH('A1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25">
        <f ca="1">VLOOKUP($P$7,excitation!$A$1:$AC$577,MATCH('A1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0.16852728</v>
      </c>
      <c r="G25">
        <f ca="1">VLOOKUP($P$7,excitation!$A$1:$AC$577,MATCH('A1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3.9594739999999996E-2</v>
      </c>
      <c r="H25">
        <f ca="1">VLOOKUP($P$7,excitation!$A$1:$AC$577,MATCH('A1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0.18101226000000001</v>
      </c>
      <c r="I25">
        <f ca="1">VLOOKUP($P$7,excitation!$A$1:$AC$577,MATCH('A1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1.16889625</v>
      </c>
      <c r="J25">
        <f ca="1">VLOOKUP($P$7,excitation!$A$1:$AC$577,MATCH('A1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0.38719199999999981</v>
      </c>
      <c r="K25">
        <f ca="1">VLOOKUP($P$7,excitation!$A$1:$AC$577,MATCH('A1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0.52524287999999997</v>
      </c>
      <c r="L25" t="e">
        <f ca="1">VLOOKUP($P$7,excitation!$A$1:$AC$577,MATCH('A1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25" t="e">
        <f ca="1">VLOOKUP($P$7,excitation!$A$1:$AC$577,MATCH('A1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P25" s="1"/>
      <c r="Q25" s="1" t="str">
        <f t="shared" ref="Q25:Z25" si="13">D3</f>
        <v>DAPI</v>
      </c>
      <c r="R25" s="1" t="str">
        <f t="shared" si="13"/>
        <v>Alexa 405</v>
      </c>
      <c r="S25" s="1" t="str">
        <f t="shared" si="13"/>
        <v>Alexa 430</v>
      </c>
      <c r="T25" s="1" t="str">
        <f t="shared" si="13"/>
        <v>Alexa 488</v>
      </c>
      <c r="U25" s="1" t="str">
        <f t="shared" si="13"/>
        <v>Alexa 514</v>
      </c>
      <c r="V25" s="1" t="str">
        <f t="shared" si="13"/>
        <v>Alexa 555</v>
      </c>
      <c r="W25" s="1" t="str">
        <f t="shared" si="13"/>
        <v>Alexa 610</v>
      </c>
      <c r="X25" s="1" t="str">
        <f t="shared" si="13"/>
        <v>Alexa 647</v>
      </c>
      <c r="Y25" s="1">
        <f t="shared" si="13"/>
        <v>0</v>
      </c>
      <c r="Z25" s="1">
        <f t="shared" si="13"/>
        <v>0</v>
      </c>
      <c r="AA25" s="17"/>
      <c r="AC25" s="24"/>
      <c r="AD25" s="13" t="s">
        <v>72</v>
      </c>
      <c r="AE25">
        <f t="shared" ca="1" si="1"/>
        <v>0</v>
      </c>
      <c r="AF25">
        <f t="shared" ca="1" si="2"/>
        <v>0</v>
      </c>
      <c r="AG25">
        <f t="shared" ca="1" si="3"/>
        <v>5.2848374049926311E-3</v>
      </c>
      <c r="AH25">
        <f t="shared" ca="1" si="4"/>
        <v>1.4443130596686936E-3</v>
      </c>
      <c r="AI25">
        <f t="shared" ca="1" si="5"/>
        <v>7.3676406081991186E-3</v>
      </c>
      <c r="AJ25">
        <f t="shared" ca="1" si="6"/>
        <v>5.8154686416807815E-2</v>
      </c>
      <c r="AK25">
        <f t="shared" ca="1" si="7"/>
        <v>0.14776753936370815</v>
      </c>
      <c r="AL25">
        <f t="shared" ca="1" si="8"/>
        <v>1.6867752137753309E-2</v>
      </c>
      <c r="AM25" t="e">
        <f t="shared" ca="1" si="9"/>
        <v>#N/A</v>
      </c>
      <c r="AN25" t="e">
        <f t="shared" ca="1" si="10"/>
        <v>#N/A</v>
      </c>
    </row>
    <row r="26" spans="2:40" x14ac:dyDescent="0.25">
      <c r="B26" s="24">
        <v>561</v>
      </c>
      <c r="C26" s="13" t="s">
        <v>71</v>
      </c>
      <c r="D26">
        <f ca="1">VLOOKUP($P$8,excitation!$A$1:$AC$577,MATCH('A1 PMT'!D$3,excitation!$A$1:$AC$1,0),0)*SUM(INDIRECT("emission!"&amp;SUBSTITUTE(ADDRESS(1,MATCH(D$3,emission!$1:$1,0),4),1,"")&amp;MATCH($U$7,emission!$A:$A,0)):INDIRECT("emission!"&amp;SUBSTITUTE(ADDRESS(1,MATCH(D$3,emission!$1:$1,0),4),1,"")&amp;MATCH($V$7,emission!$A:$A,0)))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26">
        <f ca="1">VLOOKUP($P$8,excitation!$A$1:$AC$577,MATCH('A1 PMT'!E$3,excitation!$A$1:$AC$1,0),0)*SUM(INDIRECT("emission!"&amp;SUBSTITUTE(ADDRESS(1,MATCH(E$3,emission!$1:$1,0),4),1,"")&amp;MATCH($U$7,emission!$A:$A,0)):INDIRECT("emission!"&amp;SUBSTITUTE(ADDRESS(1,MATCH(E$3,emission!$1:$1,0),4),1,"")&amp;MATCH($V$7,emission!$A:$A,0)))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26">
        <f ca="1">VLOOKUP($P$8,excitation!$A$1:$AC$577,MATCH('A1 PMT'!F$3,excitation!$A$1:$AC$1,0),0)*SUM(INDIRECT("emission!"&amp;SUBSTITUTE(ADDRESS(1,MATCH(F$3,emission!$1:$1,0),4),1,"")&amp;MATCH($U$7,emission!$A:$A,0)):INDIRECT("emission!"&amp;SUBSTITUTE(ADDRESS(1,MATCH(F$3,emission!$1:$1,0),4),1,"")&amp;MATCH($V$7,emission!$A:$A,0)))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0.15630888000000004</v>
      </c>
      <c r="G26">
        <f ca="1">VLOOKUP($P$8,excitation!$A$1:$AC$577,MATCH('A1 PMT'!G$3,excitation!$A$1:$AC$1,0),0)*SUM(INDIRECT("emission!"&amp;SUBSTITUTE(ADDRESS(1,MATCH(G$3,emission!$1:$1,0),4),1,"")&amp;MATCH($U$7,emission!$A:$A,0)):INDIRECT("emission!"&amp;SUBSTITUTE(ADDRESS(1,MATCH(G$3,emission!$1:$1,0),4),1,"")&amp;MATCH($V$7,emission!$A:$A,0)))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0</v>
      </c>
      <c r="H26">
        <f ca="1">VLOOKUP($P$8,excitation!$A$1:$AC$577,MATCH('A1 PMT'!H$3,excitation!$A$1:$AC$1,0),0)*SUM(INDIRECT("emission!"&amp;SUBSTITUTE(ADDRESS(1,MATCH(H$3,emission!$1:$1,0),4),1,"")&amp;MATCH($U$7,emission!$A:$A,0)):INDIRECT("emission!"&amp;SUBSTITUTE(ADDRESS(1,MATCH(H$3,emission!$1:$1,0),4),1,"")&amp;MATCH($V$7,emission!$A:$A,0)))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0.16342764000000004</v>
      </c>
      <c r="I26">
        <f ca="1">VLOOKUP($P$8,excitation!$A$1:$AC$577,MATCH('A1 PMT'!I$3,excitation!$A$1:$AC$1,0),0)*SUM(INDIRECT("emission!"&amp;SUBSTITUTE(ADDRESS(1,MATCH(I$3,emission!$1:$1,0),4),1,"")&amp;MATCH($U$7,emission!$A:$A,0)):INDIRECT("emission!"&amp;SUBSTITUTE(ADDRESS(1,MATCH(I$3,emission!$1:$1,0),4),1,"")&amp;MATCH($V$7,emission!$A:$A,0)))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20.099777369999998</v>
      </c>
      <c r="J26">
        <f ca="1">VLOOKUP($P$8,excitation!$A$1:$AC$577,MATCH('A1 PMT'!J$3,excitation!$A$1:$AC$1,0),0)*SUM(INDIRECT("emission!"&amp;SUBSTITUTE(ADDRESS(1,MATCH(J$3,emission!$1:$1,0),4),1,"")&amp;MATCH($U$7,emission!$A:$A,0)):INDIRECT("emission!"&amp;SUBSTITUTE(ADDRESS(1,MATCH(J$3,emission!$1:$1,0),4),1,"")&amp;MATCH($V$7,emission!$A:$A,0)))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2.6202777799999999</v>
      </c>
      <c r="K26">
        <f ca="1">VLOOKUP($P$8,excitation!$A$1:$AC$577,MATCH('A1 PMT'!K$3,excitation!$A$1:$AC$1,0),0)*SUM(INDIRECT("emission!"&amp;SUBSTITUTE(ADDRESS(1,MATCH(K$3,emission!$1:$1,0),4),1,"")&amp;MATCH($U$7,emission!$A:$A,0)):INDIRECT("emission!"&amp;SUBSTITUTE(ADDRESS(1,MATCH(K$3,emission!$1:$1,0),4),1,"")&amp;MATCH($V$7,emission!$A:$A,0)))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26" t="e">
        <f ca="1">VLOOKUP($P$8,excitation!$A$1:$AC$577,MATCH('A1 PMT'!L$3,excitation!$A$1:$AC$1,0),0)*SUM(INDIRECT("emission!"&amp;SUBSTITUTE(ADDRESS(1,MATCH(L$3,emission!$1:$1,0),4),1,"")&amp;MATCH($U$7,emission!$A:$A,0)):INDIRECT("emission!"&amp;SUBSTITUTE(ADDRESS(1,MATCH(L$3,emission!$1:$1,0),4),1,"")&amp;MATCH($V$7,emission!$A:$A,0)))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26" t="e">
        <f ca="1">VLOOKUP($P$8,excitation!$A$1:$AC$577,MATCH('A1 PMT'!M$3,excitation!$A$1:$AC$1,0),0)*SUM(INDIRECT("emission!"&amp;SUBSTITUTE(ADDRESS(1,MATCH(M$3,emission!$1:$1,0),4),1,"")&amp;MATCH($U$7,emission!$A:$A,0)):INDIRECT("emission!"&amp;SUBSTITUTE(ADDRESS(1,MATCH(M$3,emission!$1:$1,0),4),1,"")&amp;MATCH($V$7,emission!$A:$A,0)))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P26" s="1" t="str">
        <f>$D$3</f>
        <v>DAPI</v>
      </c>
      <c r="Q26" s="18">
        <f t="shared" ref="Q26:Z26" ca="1" si="14">PEARSON($D$4:$D$28,D4:D28)</f>
        <v>1.0000000000000002</v>
      </c>
      <c r="R26" s="18">
        <f t="shared" ca="1" si="14"/>
        <v>0.87147143642229585</v>
      </c>
      <c r="S26" s="18">
        <f t="shared" ca="1" si="14"/>
        <v>-3.396716316293788E-2</v>
      </c>
      <c r="T26" s="18">
        <f t="shared" ca="1" si="14"/>
        <v>-0.22272490532310818</v>
      </c>
      <c r="U26" s="18">
        <f t="shared" ca="1" si="14"/>
        <v>-0.24135620936344546</v>
      </c>
      <c r="V26" s="18">
        <f t="shared" ca="1" si="14"/>
        <v>-0.16130754606657965</v>
      </c>
      <c r="W26" s="18">
        <f t="shared" ca="1" si="14"/>
        <v>-0.17282246790963166</v>
      </c>
      <c r="X26" s="18">
        <f t="shared" ca="1" si="14"/>
        <v>-8.9744461595597166E-2</v>
      </c>
      <c r="Y26" s="18" t="e">
        <f t="shared" ca="1" si="14"/>
        <v>#N/A</v>
      </c>
      <c r="Z26" s="18" t="e">
        <f t="shared" ca="1" si="14"/>
        <v>#N/A</v>
      </c>
      <c r="AA26" s="16"/>
      <c r="AC26" s="24">
        <v>561</v>
      </c>
      <c r="AD26" s="13" t="s">
        <v>71</v>
      </c>
      <c r="AE26">
        <f t="shared" ca="1" si="1"/>
        <v>0</v>
      </c>
      <c r="AF26">
        <f t="shared" ca="1" si="2"/>
        <v>0</v>
      </c>
      <c r="AG26">
        <f t="shared" ca="1" si="3"/>
        <v>4.9016812931206438E-3</v>
      </c>
      <c r="AH26">
        <f t="shared" ca="1" si="4"/>
        <v>0</v>
      </c>
      <c r="AI26">
        <f t="shared" ca="1" si="5"/>
        <v>6.6519036719730855E-3</v>
      </c>
      <c r="AJ26">
        <f t="shared" ca="1" si="6"/>
        <v>1</v>
      </c>
      <c r="AK26">
        <f t="shared" ca="1" si="7"/>
        <v>1</v>
      </c>
      <c r="AL26">
        <f t="shared" ca="1" si="8"/>
        <v>0</v>
      </c>
      <c r="AM26" t="e">
        <f t="shared" ca="1" si="9"/>
        <v>#N/A</v>
      </c>
      <c r="AN26" t="e">
        <f t="shared" ca="1" si="10"/>
        <v>#N/A</v>
      </c>
    </row>
    <row r="27" spans="2:40" x14ac:dyDescent="0.25">
      <c r="B27" s="24"/>
      <c r="C27" s="13" t="s">
        <v>72</v>
      </c>
      <c r="D27">
        <f ca="1">VLOOKUP($P$8,excitation!$A$1:$AC$577,MATCH('A1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27">
        <f ca="1">VLOOKUP($P$8,excitation!$A$1:$AC$577,MATCH('A1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27">
        <f ca="1">VLOOKUP($P$8,excitation!$A$1:$AC$577,MATCH('A1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2.9677759999999997E-2</v>
      </c>
      <c r="G27">
        <f ca="1">VLOOKUP($P$8,excitation!$A$1:$AC$577,MATCH('A1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0</v>
      </c>
      <c r="H27">
        <f ca="1">VLOOKUP($P$8,excitation!$A$1:$AC$577,MATCH('A1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2.2396400000000002E-3</v>
      </c>
      <c r="I27">
        <f ca="1">VLOOKUP($P$8,excitation!$A$1:$AC$577,MATCH('A1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1.9122472499999998</v>
      </c>
      <c r="J27">
        <f ca="1">VLOOKUP($P$8,excitation!$A$1:$AC$577,MATCH('A1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2.4400687999999993</v>
      </c>
      <c r="K27">
        <f ca="1">VLOOKUP($P$8,excitation!$A$1:$AC$577,MATCH('A1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2.9180160000000002</v>
      </c>
      <c r="L27" t="e">
        <f ca="1">VLOOKUP($P$8,excitation!$A$1:$AC$577,MATCH('A1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27" t="e">
        <f ca="1">VLOOKUP($P$8,excitation!$A$1:$AC$577,MATCH('A1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P27" s="1" t="str">
        <f>$E$3</f>
        <v>Alexa 405</v>
      </c>
      <c r="Q27" s="18">
        <f t="shared" ref="Q27:Z27" ca="1" si="15">PEARSON($E$4:$E$28,D4:D28)</f>
        <v>0.87147143642229585</v>
      </c>
      <c r="R27" s="18">
        <f t="shared" ca="1" si="15"/>
        <v>1.0000000000000002</v>
      </c>
      <c r="S27" s="18">
        <f t="shared" ca="1" si="15"/>
        <v>-0.19991949061570971</v>
      </c>
      <c r="T27" s="18">
        <f t="shared" ca="1" si="15"/>
        <v>-0.15347462366371345</v>
      </c>
      <c r="U27" s="18">
        <f t="shared" ca="1" si="15"/>
        <v>-0.16244575514469667</v>
      </c>
      <c r="V27" s="18">
        <f t="shared" ca="1" si="15"/>
        <v>-0.10582598614292131</v>
      </c>
      <c r="W27" s="18">
        <f t="shared" ca="1" si="15"/>
        <v>-0.11849880614560802</v>
      </c>
      <c r="X27" s="18">
        <f t="shared" ca="1" si="15"/>
        <v>-5.8706445562942418E-2</v>
      </c>
      <c r="Y27" s="18" t="e">
        <f t="shared" ca="1" si="15"/>
        <v>#N/A</v>
      </c>
      <c r="Z27" s="18" t="e">
        <f t="shared" ca="1" si="15"/>
        <v>#N/A</v>
      </c>
      <c r="AA27" s="16"/>
      <c r="AC27" s="24"/>
      <c r="AD27" s="13" t="s">
        <v>72</v>
      </c>
      <c r="AE27">
        <f t="shared" ca="1" si="1"/>
        <v>0</v>
      </c>
      <c r="AF27">
        <f t="shared" ca="1" si="2"/>
        <v>0</v>
      </c>
      <c r="AG27">
        <f t="shared" ca="1" si="3"/>
        <v>9.3066319081631238E-4</v>
      </c>
      <c r="AH27">
        <f t="shared" ca="1" si="4"/>
        <v>0</v>
      </c>
      <c r="AI27">
        <f t="shared" ca="1" si="5"/>
        <v>9.1158812180716802E-5</v>
      </c>
      <c r="AJ27">
        <f t="shared" ca="1" si="6"/>
        <v>9.5137732861366509E-2</v>
      </c>
      <c r="AK27">
        <f t="shared" ca="1" si="7"/>
        <v>0.93122523826462378</v>
      </c>
      <c r="AL27">
        <f t="shared" ca="1" si="8"/>
        <v>9.3709734098629496E-2</v>
      </c>
      <c r="AM27" t="e">
        <f t="shared" ca="1" si="9"/>
        <v>#N/A</v>
      </c>
      <c r="AN27" t="e">
        <f t="shared" ca="1" si="10"/>
        <v>#N/A</v>
      </c>
    </row>
    <row r="28" spans="2:40" x14ac:dyDescent="0.25">
      <c r="B28" s="19">
        <v>641</v>
      </c>
      <c r="C28" s="13" t="s">
        <v>72</v>
      </c>
      <c r="D28">
        <f ca="1">VLOOKUP($P$9,excitation!$A$1:$AC$577,MATCH('A1 PMT'!D$3,excitation!$A$1:$AC$1,0),0)*SUM(INDIRECT("emission!"&amp;SUBSTITUTE(ADDRESS(1,MATCH(D$3,emission!$1:$1,0),4),1,"")&amp;MATCH($U$8,emission!$A:$A,0)):INDIRECT("emission!"&amp;SUBSTITUTE(ADDRESS(1,MATCH(D$3,emission!$1:$1,0),4),1,"")&amp;MATCH($V$8,emission!$A:$A,0)))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28">
        <f ca="1">VLOOKUP($P$9,excitation!$A$1:$AC$577,MATCH('A1 PMT'!E$3,excitation!$A$1:$AC$1,0),0)*SUM(INDIRECT("emission!"&amp;SUBSTITUTE(ADDRESS(1,MATCH(E$3,emission!$1:$1,0),4),1,"")&amp;MATCH($U$8,emission!$A:$A,0)):INDIRECT("emission!"&amp;SUBSTITUTE(ADDRESS(1,MATCH(E$3,emission!$1:$1,0),4),1,"")&amp;MATCH($V$8,emission!$A:$A,0)))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28">
        <f ca="1">VLOOKUP($P$9,excitation!$A$1:$AC$577,MATCH('A1 PMT'!F$3,excitation!$A$1:$AC$1,0),0)*SUM(INDIRECT("emission!"&amp;SUBSTITUTE(ADDRESS(1,MATCH(F$3,emission!$1:$1,0),4),1,"")&amp;MATCH($U$8,emission!$A:$A,0)):INDIRECT("emission!"&amp;SUBSTITUTE(ADDRESS(1,MATCH(F$3,emission!$1:$1,0),4),1,"")&amp;MATCH($V$8,emission!$A:$A,0)))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0</v>
      </c>
      <c r="G28">
        <f ca="1">VLOOKUP($P$9,excitation!$A$1:$AC$577,MATCH('A1 PMT'!G$3,excitation!$A$1:$AC$1,0),0)*SUM(INDIRECT("emission!"&amp;SUBSTITUTE(ADDRESS(1,MATCH(G$3,emission!$1:$1,0),4),1,"")&amp;MATCH($U$8,emission!$A:$A,0)):INDIRECT("emission!"&amp;SUBSTITUTE(ADDRESS(1,MATCH(G$3,emission!$1:$1,0),4),1,"")&amp;MATCH($V$8,emission!$A:$A,0)))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0</v>
      </c>
      <c r="H28">
        <f ca="1">VLOOKUP($P$9,excitation!$A$1:$AC$577,MATCH('A1 PMT'!H$3,excitation!$A$1:$AC$1,0),0)*SUM(INDIRECT("emission!"&amp;SUBSTITUTE(ADDRESS(1,MATCH(H$3,emission!$1:$1,0),4),1,"")&amp;MATCH($U$8,emission!$A:$A,0)):INDIRECT("emission!"&amp;SUBSTITUTE(ADDRESS(1,MATCH(H$3,emission!$1:$1,0),4),1,"")&amp;MATCH($V$8,emission!$A:$A,0)))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0</v>
      </c>
      <c r="I28">
        <f ca="1">VLOOKUP($P$9,excitation!$A$1:$AC$577,MATCH('A1 PMT'!I$3,excitation!$A$1:$AC$1,0),0)*SUM(INDIRECT("emission!"&amp;SUBSTITUTE(ADDRESS(1,MATCH(I$3,emission!$1:$1,0),4),1,"")&amp;MATCH($U$8,emission!$A:$A,0)):INDIRECT("emission!"&amp;SUBSTITUTE(ADDRESS(1,MATCH(I$3,emission!$1:$1,0),4),1,"")&amp;MATCH($V$8,emission!$A:$A,0)))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0</v>
      </c>
      <c r="J28">
        <f ca="1">VLOOKUP($P$9,excitation!$A$1:$AC$577,MATCH('A1 PMT'!J$3,excitation!$A$1:$AC$1,0),0)*SUM(INDIRECT("emission!"&amp;SUBSTITUTE(ADDRESS(1,MATCH(J$3,emission!$1:$1,0),4),1,"")&amp;MATCH($U$8,emission!$A:$A,0)):INDIRECT("emission!"&amp;SUBSTITUTE(ADDRESS(1,MATCH(J$3,emission!$1:$1,0),4),1,"")&amp;MATCH($V$8,emission!$A:$A,0)))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0.60356399999999977</v>
      </c>
      <c r="K28">
        <f ca="1">VLOOKUP($P$9,excitation!$A$1:$AC$577,MATCH('A1 PMT'!K$3,excitation!$A$1:$AC$1,0),0)*SUM(INDIRECT("emission!"&amp;SUBSTITUTE(ADDRESS(1,MATCH(K$3,emission!$1:$1,0),4),1,"")&amp;MATCH($U$8,emission!$A:$A,0)):INDIRECT("emission!"&amp;SUBSTITUTE(ADDRESS(1,MATCH(K$3,emission!$1:$1,0),4),1,"")&amp;MATCH($V$8,emission!$A:$A,0)))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31.13887824</v>
      </c>
      <c r="L28" t="e">
        <f ca="1">VLOOKUP($P$9,excitation!$A$1:$AC$577,MATCH('A1 PMT'!L$3,excitation!$A$1:$AC$1,0),0)*SUM(INDIRECT("emission!"&amp;SUBSTITUTE(ADDRESS(1,MATCH(L$3,emission!$1:$1,0),4),1,"")&amp;MATCH($U$8,emission!$A:$A,0)):INDIRECT("emission!"&amp;SUBSTITUTE(ADDRESS(1,MATCH(L$3,emission!$1:$1,0),4),1,"")&amp;MATCH($V$8,emission!$A:$A,0)))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28" t="e">
        <f ca="1">VLOOKUP($P$9,excitation!$A$1:$AC$577,MATCH('A1 PMT'!M$3,excitation!$A$1:$AC$1,0),0)*SUM(INDIRECT("emission!"&amp;SUBSTITUTE(ADDRESS(1,MATCH(M$3,emission!$1:$1,0),4),1,"")&amp;MATCH($U$8,emission!$A:$A,0)):INDIRECT("emission!"&amp;SUBSTITUTE(ADDRESS(1,MATCH(M$3,emission!$1:$1,0),4),1,"")&amp;MATCH($V$8,emission!$A:$A,0)))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P28" s="1" t="str">
        <f>$F$3</f>
        <v>Alexa 430</v>
      </c>
      <c r="Q28" s="18">
        <f t="shared" ref="Q28:Z28" ca="1" si="16">PEARSON($F$4:$F$28,D4:D28)</f>
        <v>-3.396716316293788E-2</v>
      </c>
      <c r="R28" s="18">
        <f t="shared" ca="1" si="16"/>
        <v>-0.19991949061570971</v>
      </c>
      <c r="S28" s="18">
        <f t="shared" ca="1" si="16"/>
        <v>0.99999999999999989</v>
      </c>
      <c r="T28" s="18">
        <f t="shared" ca="1" si="16"/>
        <v>0.20626718832984392</v>
      </c>
      <c r="U28" s="18">
        <f t="shared" ca="1" si="16"/>
        <v>-8.1402829133694496E-2</v>
      </c>
      <c r="V28" s="18">
        <f t="shared" ca="1" si="16"/>
        <v>-0.29435047436655032</v>
      </c>
      <c r="W28" s="18">
        <f t="shared" ca="1" si="16"/>
        <v>-0.34806458787430616</v>
      </c>
      <c r="X28" s="18">
        <f t="shared" ca="1" si="16"/>
        <v>-0.21668256495447152</v>
      </c>
      <c r="Y28" s="18" t="e">
        <f t="shared" ca="1" si="16"/>
        <v>#N/A</v>
      </c>
      <c r="Z28" s="18" t="e">
        <f t="shared" ca="1" si="16"/>
        <v>#N/A</v>
      </c>
      <c r="AA28" s="16"/>
      <c r="AC28" s="19">
        <v>641</v>
      </c>
      <c r="AD28" s="13" t="s">
        <v>72</v>
      </c>
      <c r="AE28">
        <f t="shared" ca="1" si="1"/>
        <v>0</v>
      </c>
      <c r="AF28">
        <f t="shared" ca="1" si="2"/>
        <v>0</v>
      </c>
      <c r="AG28">
        <f t="shared" ca="1" si="3"/>
        <v>0</v>
      </c>
      <c r="AH28">
        <f t="shared" ca="1" si="4"/>
        <v>0</v>
      </c>
      <c r="AI28">
        <f t="shared" ca="1" si="5"/>
        <v>0</v>
      </c>
      <c r="AJ28">
        <f t="shared" ca="1" si="6"/>
        <v>0</v>
      </c>
      <c r="AK28">
        <f t="shared" ca="1" si="7"/>
        <v>0.23034351724342744</v>
      </c>
      <c r="AL28">
        <f t="shared" ca="1" si="8"/>
        <v>1</v>
      </c>
      <c r="AM28" t="e">
        <f t="shared" ca="1" si="9"/>
        <v>#N/A</v>
      </c>
      <c r="AN28" t="e">
        <f t="shared" ca="1" si="10"/>
        <v>#N/A</v>
      </c>
    </row>
    <row r="29" spans="2:40" x14ac:dyDescent="0.25">
      <c r="P29" s="1" t="str">
        <f>$G$3</f>
        <v>Alexa 488</v>
      </c>
      <c r="Q29" s="18">
        <f t="shared" ref="Q29:Z29" ca="1" si="17">PEARSON($G$4:$G$28,D4:D28)</f>
        <v>-0.22272490532310818</v>
      </c>
      <c r="R29" s="18">
        <f t="shared" ca="1" si="17"/>
        <v>-0.15347462366371345</v>
      </c>
      <c r="S29" s="18">
        <f t="shared" ca="1" si="17"/>
        <v>0.20626718832984392</v>
      </c>
      <c r="T29" s="18">
        <f t="shared" ca="1" si="17"/>
        <v>1</v>
      </c>
      <c r="U29" s="18">
        <f t="shared" ca="1" si="17"/>
        <v>0.59973841820507368</v>
      </c>
      <c r="V29" s="18">
        <f t="shared" ca="1" si="17"/>
        <v>-0.13679986903783137</v>
      </c>
      <c r="W29" s="18">
        <f t="shared" ca="1" si="17"/>
        <v>-0.26061800716091987</v>
      </c>
      <c r="X29" s="18">
        <f t="shared" ca="1" si="17"/>
        <v>-0.1359176555658104</v>
      </c>
      <c r="Y29" s="18" t="e">
        <f t="shared" ca="1" si="17"/>
        <v>#N/A</v>
      </c>
      <c r="Z29" s="18" t="e">
        <f t="shared" ca="1" si="17"/>
        <v>#N/A</v>
      </c>
    </row>
    <row r="30" spans="2:40" x14ac:dyDescent="0.25">
      <c r="P30" s="1" t="str">
        <f>$H$3</f>
        <v>Alexa 514</v>
      </c>
      <c r="Q30" s="18">
        <f t="shared" ref="Q30:Z30" ca="1" si="18">PEARSON($H$4:$H$28,D4:D28)</f>
        <v>-0.24135620936344546</v>
      </c>
      <c r="R30" s="18">
        <f t="shared" ca="1" si="18"/>
        <v>-0.16244575514469667</v>
      </c>
      <c r="S30" s="18">
        <f t="shared" ca="1" si="18"/>
        <v>-8.1402829133694496E-2</v>
      </c>
      <c r="T30" s="18">
        <f t="shared" ca="1" si="18"/>
        <v>0.59973841820507368</v>
      </c>
      <c r="U30" s="18">
        <f t="shared" ca="1" si="18"/>
        <v>1</v>
      </c>
      <c r="V30" s="18">
        <f t="shared" ca="1" si="18"/>
        <v>0.12025212976726743</v>
      </c>
      <c r="W30" s="18">
        <f t="shared" ca="1" si="18"/>
        <v>-0.21875885492277836</v>
      </c>
      <c r="X30" s="18">
        <f t="shared" ca="1" si="18"/>
        <v>-0.14275231082014231</v>
      </c>
      <c r="Y30" s="18" t="e">
        <f t="shared" ca="1" si="18"/>
        <v>#N/A</v>
      </c>
      <c r="Z30" s="18" t="e">
        <f t="shared" ca="1" si="18"/>
        <v>#N/A</v>
      </c>
    </row>
    <row r="31" spans="2:40" x14ac:dyDescent="0.25">
      <c r="J31" s="12"/>
      <c r="P31" s="1" t="str">
        <f>$I$3</f>
        <v>Alexa 555</v>
      </c>
      <c r="Q31" s="18">
        <f t="shared" ref="Q31:Z31" ca="1" si="19">PEARSON($I$4:$I$28,D4:D28)</f>
        <v>-0.16130754606657965</v>
      </c>
      <c r="R31" s="18">
        <f t="shared" ca="1" si="19"/>
        <v>-0.10582598614292131</v>
      </c>
      <c r="S31" s="18">
        <f t="shared" ca="1" si="19"/>
        <v>-0.29435047436655032</v>
      </c>
      <c r="T31" s="18">
        <f t="shared" ca="1" si="19"/>
        <v>-0.13679986903783137</v>
      </c>
      <c r="U31" s="18">
        <f t="shared" ca="1" si="19"/>
        <v>0.12025212976726743</v>
      </c>
      <c r="V31" s="18">
        <f t="shared" ca="1" si="19"/>
        <v>1</v>
      </c>
      <c r="W31" s="18">
        <f t="shared" ca="1" si="19"/>
        <v>0.64580644742877102</v>
      </c>
      <c r="X31" s="18">
        <f t="shared" ca="1" si="19"/>
        <v>-8.3593552340334068E-2</v>
      </c>
      <c r="Y31" s="18" t="e">
        <f t="shared" ca="1" si="19"/>
        <v>#N/A</v>
      </c>
      <c r="Z31" s="18" t="e">
        <f t="shared" ca="1" si="19"/>
        <v>#N/A</v>
      </c>
    </row>
    <row r="32" spans="2:40" x14ac:dyDescent="0.25">
      <c r="P32" s="1" t="str">
        <f>$J$3</f>
        <v>Alexa 610</v>
      </c>
      <c r="Q32" s="18">
        <f t="shared" ref="Q32:Z32" ca="1" si="20">PEARSON($J$4:$J$28,D4:D28)</f>
        <v>-0.17282246790963166</v>
      </c>
      <c r="R32" s="18">
        <f t="shared" ca="1" si="20"/>
        <v>-0.11849880614560802</v>
      </c>
      <c r="S32" s="18">
        <f t="shared" ca="1" si="20"/>
        <v>-0.34806458787430616</v>
      </c>
      <c r="T32" s="18">
        <f t="shared" ca="1" si="20"/>
        <v>-0.26061800716091987</v>
      </c>
      <c r="U32" s="18">
        <f t="shared" ca="1" si="20"/>
        <v>-0.21875885492277836</v>
      </c>
      <c r="V32" s="18">
        <f t="shared" ca="1" si="20"/>
        <v>0.64580644742877102</v>
      </c>
      <c r="W32" s="18">
        <f t="shared" ca="1" si="20"/>
        <v>0.99999999999999989</v>
      </c>
      <c r="X32" s="18">
        <f t="shared" ca="1" si="20"/>
        <v>0.14734244712740313</v>
      </c>
      <c r="Y32" s="18" t="e">
        <f t="shared" ca="1" si="20"/>
        <v>#N/A</v>
      </c>
      <c r="Z32" s="18" t="e">
        <f t="shared" ca="1" si="20"/>
        <v>#N/A</v>
      </c>
    </row>
    <row r="33" spans="16:26" x14ac:dyDescent="0.25">
      <c r="P33" s="1" t="str">
        <f>$K$3</f>
        <v>Alexa 647</v>
      </c>
      <c r="Q33" s="18">
        <f t="shared" ref="Q33:Z33" ca="1" si="21">PEARSON($K$4:$K$28,D4:D28)</f>
        <v>-8.9744461595597166E-2</v>
      </c>
      <c r="R33" s="18">
        <f t="shared" ca="1" si="21"/>
        <v>-5.8706445562942418E-2</v>
      </c>
      <c r="S33" s="18">
        <f t="shared" ca="1" si="21"/>
        <v>-0.21668256495447152</v>
      </c>
      <c r="T33" s="18">
        <f t="shared" ca="1" si="21"/>
        <v>-0.1359176555658104</v>
      </c>
      <c r="U33" s="18">
        <f t="shared" ca="1" si="21"/>
        <v>-0.14275231082014231</v>
      </c>
      <c r="V33" s="18">
        <f t="shared" ca="1" si="21"/>
        <v>-8.3593552340334068E-2</v>
      </c>
      <c r="W33" s="18">
        <f t="shared" ca="1" si="21"/>
        <v>0.14734244712740313</v>
      </c>
      <c r="X33" s="18">
        <f t="shared" ca="1" si="21"/>
        <v>1.0000000000000002</v>
      </c>
      <c r="Y33" s="18" t="e">
        <f t="shared" ca="1" si="21"/>
        <v>#N/A</v>
      </c>
      <c r="Z33" s="18" t="e">
        <f t="shared" ca="1" si="21"/>
        <v>#N/A</v>
      </c>
    </row>
    <row r="34" spans="16:26" x14ac:dyDescent="0.25">
      <c r="P34" s="1">
        <f>$L$3</f>
        <v>0</v>
      </c>
      <c r="Q34" s="18" t="e">
        <f t="shared" ref="Q34:Z34" ca="1" si="22">PEARSON($L$4:$L$28,D4:D28)</f>
        <v>#N/A</v>
      </c>
      <c r="R34" s="18" t="e">
        <f t="shared" ca="1" si="22"/>
        <v>#N/A</v>
      </c>
      <c r="S34" s="18" t="e">
        <f t="shared" ca="1" si="22"/>
        <v>#N/A</v>
      </c>
      <c r="T34" s="18" t="e">
        <f t="shared" ca="1" si="22"/>
        <v>#N/A</v>
      </c>
      <c r="U34" s="18" t="e">
        <f t="shared" ca="1" si="22"/>
        <v>#N/A</v>
      </c>
      <c r="V34" s="18" t="e">
        <f t="shared" ca="1" si="22"/>
        <v>#N/A</v>
      </c>
      <c r="W34" s="18" t="e">
        <f t="shared" ca="1" si="22"/>
        <v>#N/A</v>
      </c>
      <c r="X34" s="18" t="e">
        <f t="shared" ca="1" si="22"/>
        <v>#N/A</v>
      </c>
      <c r="Y34" s="18" t="e">
        <f t="shared" ca="1" si="22"/>
        <v>#N/A</v>
      </c>
      <c r="Z34" s="18" t="e">
        <f t="shared" ca="1" si="22"/>
        <v>#N/A</v>
      </c>
    </row>
    <row r="35" spans="16:26" x14ac:dyDescent="0.25">
      <c r="P35" s="1">
        <f>$M$3</f>
        <v>0</v>
      </c>
      <c r="Q35" s="18" t="e">
        <f t="shared" ref="Q35:Z35" ca="1" si="23">PEARSON($M$4:$M$28,D4:D28)</f>
        <v>#N/A</v>
      </c>
      <c r="R35" s="18" t="e">
        <f t="shared" ca="1" si="23"/>
        <v>#N/A</v>
      </c>
      <c r="S35" s="18" t="e">
        <f t="shared" ca="1" si="23"/>
        <v>#N/A</v>
      </c>
      <c r="T35" s="18" t="e">
        <f t="shared" ca="1" si="23"/>
        <v>#N/A</v>
      </c>
      <c r="U35" s="18" t="e">
        <f t="shared" ca="1" si="23"/>
        <v>#N/A</v>
      </c>
      <c r="V35" s="18" t="e">
        <f t="shared" ca="1" si="23"/>
        <v>#N/A</v>
      </c>
      <c r="W35" s="18" t="e">
        <f t="shared" ca="1" si="23"/>
        <v>#N/A</v>
      </c>
      <c r="X35" s="18" t="e">
        <f t="shared" ca="1" si="23"/>
        <v>#N/A</v>
      </c>
      <c r="Y35" s="18" t="e">
        <f t="shared" ca="1" si="23"/>
        <v>#N/A</v>
      </c>
      <c r="Z35" s="18" t="e">
        <f t="shared" ca="1" si="23"/>
        <v>#N/A</v>
      </c>
    </row>
  </sheetData>
  <mergeCells count="12">
    <mergeCell ref="B26:B27"/>
    <mergeCell ref="B4:B9"/>
    <mergeCell ref="B10:B14"/>
    <mergeCell ref="B15:B18"/>
    <mergeCell ref="B19:B22"/>
    <mergeCell ref="B23:B25"/>
    <mergeCell ref="AC26:AC27"/>
    <mergeCell ref="AC4:AC9"/>
    <mergeCell ref="AC10:AC14"/>
    <mergeCell ref="AC15:AC18"/>
    <mergeCell ref="AC19:AC22"/>
    <mergeCell ref="AC23:AC25"/>
  </mergeCells>
  <conditionalFormatting sqref="Q26:Z35 AA26:AA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list!$A$73:$A$101</xm:f>
          </x14:formula1>
          <xm:sqref>D3:M3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AK195"/>
  <sheetViews>
    <sheetView topLeftCell="J1" workbookViewId="0">
      <selection activeCell="K34" sqref="K34"/>
    </sheetView>
  </sheetViews>
  <sheetFormatPr defaultRowHeight="15" x14ac:dyDescent="0.25"/>
  <cols>
    <col min="1" max="1" width="14.7109375" customWidth="1"/>
    <col min="15" max="15" width="14.7109375" customWidth="1"/>
  </cols>
  <sheetData>
    <row r="1" spans="1:37" x14ac:dyDescent="0.25">
      <c r="A1" t="s">
        <v>60</v>
      </c>
      <c r="B1" s="25" t="s">
        <v>61</v>
      </c>
      <c r="C1" s="25"/>
    </row>
    <row r="2" spans="1:37" ht="15.75" thickBot="1" x14ac:dyDescent="0.3">
      <c r="B2" t="s">
        <v>73</v>
      </c>
      <c r="C2" t="s">
        <v>74</v>
      </c>
      <c r="D2" s="14" t="s">
        <v>57</v>
      </c>
      <c r="E2" s="14" t="s">
        <v>0</v>
      </c>
      <c r="F2" s="14" t="s">
        <v>12</v>
      </c>
      <c r="G2" s="14" t="s">
        <v>13</v>
      </c>
      <c r="H2" s="14" t="s">
        <v>15</v>
      </c>
      <c r="I2" s="14" t="s">
        <v>18</v>
      </c>
      <c r="J2" s="14" t="s">
        <v>21</v>
      </c>
      <c r="K2" s="14" t="s">
        <v>24</v>
      </c>
      <c r="L2" s="14"/>
      <c r="M2" s="14"/>
      <c r="S2" t="s">
        <v>60</v>
      </c>
      <c r="T2" t="s">
        <v>73</v>
      </c>
      <c r="U2" t="s">
        <v>78</v>
      </c>
      <c r="W2" t="s">
        <v>80</v>
      </c>
      <c r="X2" t="s">
        <v>81</v>
      </c>
      <c r="AB2" t="str">
        <f t="shared" ref="AB2:AK2" si="0">D2</f>
        <v>DAPI</v>
      </c>
      <c r="AC2" t="str">
        <f t="shared" si="0"/>
        <v>Alexa 405</v>
      </c>
      <c r="AD2" t="str">
        <f t="shared" si="0"/>
        <v>Alexa 430</v>
      </c>
      <c r="AE2" t="str">
        <f t="shared" si="0"/>
        <v>Alexa 488</v>
      </c>
      <c r="AF2" t="str">
        <f t="shared" si="0"/>
        <v>Alexa 514</v>
      </c>
      <c r="AG2" t="str">
        <f t="shared" si="0"/>
        <v>Alexa 555</v>
      </c>
      <c r="AH2" t="str">
        <f t="shared" si="0"/>
        <v>Alexa 610</v>
      </c>
      <c r="AI2" t="str">
        <f t="shared" si="0"/>
        <v>Alexa 647</v>
      </c>
      <c r="AJ2">
        <f t="shared" si="0"/>
        <v>0</v>
      </c>
      <c r="AK2">
        <f t="shared" si="0"/>
        <v>0</v>
      </c>
    </row>
    <row r="3" spans="1:37" x14ac:dyDescent="0.25">
      <c r="A3">
        <f t="shared" ref="A3:A34" si="1">IF(ROW()&lt;$X$3,$S$3,IF(ROW()&lt;$X$4,$S$4,IF(ROW()&lt;$X$5,$S$5,IF(ROW()&lt;$X$6,$S$6,IF(ROW()&lt;$X$7,$S$7,IF(ROW()&lt;$X$8,$S$8,IF(ROW()&lt;$X$9,$S$9,NA())))))))</f>
        <v>403</v>
      </c>
      <c r="B3">
        <f t="shared" ref="B3:B34" si="2">IF(A3=A2,B2+$P$4,VLOOKUP(A3,$S$2:$T$9,2,FALSE))</f>
        <v>430</v>
      </c>
      <c r="C3">
        <f>T3+$P$4-1</f>
        <v>439</v>
      </c>
      <c r="D3">
        <f ca="1">VLOOKUP($A3,excitation!$A$1:$AC$577,MATCH('A1 PMT'!D$3,excitation!$A$1:$AC$1,0),0)*SUM(INDIRECT("emission!"&amp;SUBSTITUTE(ADDRESS(1,MATCH(D$2,emission!$1:$1,0),4),1,"")&amp;MATCH($B3,emission!$A:$A,0)):INDIRECT("emission!"&amp;SUBSTITUTE(ADDRESS(1,MATCH(D$2,emission!$1:$1,0),4),1,"")&amp;MATCH($C3,emission!$A:$A,0)))</f>
        <v>0.82200384000000004</v>
      </c>
      <c r="E3">
        <f ca="1">VLOOKUP($A3,excitation!$A$1:$AC$577,MATCH('A1 PMT'!E$3,excitation!$A$1:$AC$1,0),0)*SUM(INDIRECT("emission!"&amp;SUBSTITUTE(ADDRESS(1,MATCH(E$2,emission!$1:$1,0),4),1,"")&amp;MATCH($B3,emission!$A:$A,0)):INDIRECT("emission!"&amp;SUBSTITUTE(ADDRESS(1,MATCH(E$2,emission!$1:$1,0),4),1,"")&amp;MATCH($C3,emission!$A:$A,0)))</f>
        <v>8.8820370000000004</v>
      </c>
      <c r="F3">
        <f ca="1">VLOOKUP($A3,excitation!$A$1:$AC$577,MATCH('A1 PMT'!F$3,excitation!$A$1:$AC$1,0),0)*SUM(INDIRECT("emission!"&amp;SUBSTITUTE(ADDRESS(1,MATCH(F$2,emission!$1:$1,0),4),1,"")&amp;MATCH($B3,emission!$A:$A,0)):INDIRECT("emission!"&amp;SUBSTITUTE(ADDRESS(1,MATCH(F$2,emission!$1:$1,0),4),1,"")&amp;MATCH($C3,emission!$A:$A,0)))</f>
        <v>3.2023290000000003E-2</v>
      </c>
      <c r="G3">
        <f ca="1">VLOOKUP($A3,excitation!$A$1:$AC$577,MATCH('A1 PMT'!G$3,excitation!$A$1:$AC$1,0),0)*SUM(INDIRECT("emission!"&amp;SUBSTITUTE(ADDRESS(1,MATCH(G$2,emission!$1:$1,0),4),1,"")&amp;MATCH($B3,emission!$A:$A,0)):INDIRECT("emission!"&amp;SUBSTITUTE(ADDRESS(1,MATCH(G$2,emission!$1:$1,0),4),1,"")&amp;MATCH($C3,emission!$A:$A,0)))</f>
        <v>0</v>
      </c>
      <c r="H3">
        <f ca="1">VLOOKUP($A3,excitation!$A$1:$AC$577,MATCH('A1 PMT'!H$3,excitation!$A$1:$AC$1,0),0)*SUM(INDIRECT("emission!"&amp;SUBSTITUTE(ADDRESS(1,MATCH(H$2,emission!$1:$1,0),4),1,"")&amp;MATCH($B3,emission!$A:$A,0)):INDIRECT("emission!"&amp;SUBSTITUTE(ADDRESS(1,MATCH(H$2,emission!$1:$1,0),4),1,"")&amp;MATCH($C3,emission!$A:$A,0)))</f>
        <v>0</v>
      </c>
      <c r="I3">
        <f ca="1">VLOOKUP($A3,excitation!$A$1:$AC$577,MATCH('A1 PMT'!I$3,excitation!$A$1:$AC$1,0),0)*SUM(INDIRECT("emission!"&amp;SUBSTITUTE(ADDRESS(1,MATCH(I$2,emission!$1:$1,0),4),1,"")&amp;MATCH($B3,emission!$A:$A,0)):INDIRECT("emission!"&amp;SUBSTITUTE(ADDRESS(1,MATCH(I$2,emission!$1:$1,0),4),1,"")&amp;MATCH($C3,emission!$A:$A,0)))</f>
        <v>0</v>
      </c>
      <c r="J3">
        <f ca="1">VLOOKUP($A3,excitation!$A$1:$AC$577,MATCH('A1 PMT'!J$3,excitation!$A$1:$AC$1,0),0)*SUM(INDIRECT("emission!"&amp;SUBSTITUTE(ADDRESS(1,MATCH(J$2,emission!$1:$1,0),4),1,"")&amp;MATCH($B3,emission!$A:$A,0)):INDIRECT("emission!"&amp;SUBSTITUTE(ADDRESS(1,MATCH(J$2,emission!$1:$1,0),4),1,"")&amp;MATCH($C3,emission!$A:$A,0)))</f>
        <v>0</v>
      </c>
      <c r="K3">
        <f ca="1">VLOOKUP($A3,excitation!$A$1:$AC$577,MATCH('A1 PMT'!K$3,excitation!$A$1:$AC$1,0),0)*SUM(INDIRECT("emission!"&amp;SUBSTITUTE(ADDRESS(1,MATCH(K$2,emission!$1:$1,0),4),1,"")&amp;MATCH($B3,emission!$A:$A,0)):INDIRECT("emission!"&amp;SUBSTITUTE(ADDRESS(1,MATCH(K$2,emission!$1:$1,0),4),1,"")&amp;MATCH($C3,emission!$A:$A,0)))</f>
        <v>0</v>
      </c>
      <c r="L3" t="e">
        <f ca="1">VLOOKUP($A3,excitation!$A$1:$AC$577,MATCH('A1 PMT'!L$3,excitation!$A$1:$AC$1,0),0)*SUM(INDIRECT("emission!"&amp;SUBSTITUTE(ADDRESS(1,MATCH(L$2,emission!$1:$1,0),4),1,"")&amp;MATCH($B3,emission!$A:$A,0)):INDIRECT("emission!"&amp;SUBSTITUTE(ADDRESS(1,MATCH(L$2,emission!$1:$1,0),4),1,"")&amp;MATCH($C3,emission!$A:$A,0)))</f>
        <v>#N/A</v>
      </c>
      <c r="M3" t="e">
        <f ca="1">VLOOKUP($A3,excitation!$A$1:$AC$577,MATCH('A1 PMT'!M$3,excitation!$A$1:$AC$1,0),0)*SUM(INDIRECT("emission!"&amp;SUBSTITUTE(ADDRESS(1,MATCH(M$2,emission!$1:$1,0),4),1,"")&amp;MATCH($B3,emission!$A:$A,0)):INDIRECT("emission!"&amp;SUBSTITUTE(ADDRESS(1,MATCH(M$2,emission!$1:$1,0),4),1,"")&amp;MATCH($C3,emission!$A:$A,0)))</f>
        <v>#N/A</v>
      </c>
      <c r="O3" s="1" t="s">
        <v>73</v>
      </c>
      <c r="P3" s="21">
        <v>400</v>
      </c>
      <c r="Q3" s="1" t="s">
        <v>77</v>
      </c>
      <c r="S3">
        <v>403</v>
      </c>
      <c r="T3">
        <f t="shared" ref="T3:T9" si="3">ROUNDUP((S3+$P$6)/$P$4,0)*$P$4</f>
        <v>430</v>
      </c>
      <c r="U3">
        <f t="shared" ref="U3:U9" si="4">($P$7-T3)/$P$4</f>
        <v>37</v>
      </c>
      <c r="W3">
        <v>3</v>
      </c>
      <c r="X3">
        <f>W3+U3</f>
        <v>40</v>
      </c>
      <c r="AA3">
        <f>A3</f>
        <v>403</v>
      </c>
      <c r="AB3">
        <f ca="1">D3/MAX(D$3:D$1000)</f>
        <v>0.80187573270808921</v>
      </c>
      <c r="AC3">
        <f t="shared" ref="AC3:AK18" ca="1" si="5">E3/MAX(E$3:E$1000)</f>
        <v>1</v>
      </c>
      <c r="AD3">
        <f t="shared" ca="1" si="5"/>
        <v>4.1198603348731825E-3</v>
      </c>
      <c r="AE3">
        <f t="shared" ca="1" si="5"/>
        <v>0</v>
      </c>
      <c r="AF3">
        <f t="shared" ca="1" si="5"/>
        <v>0</v>
      </c>
      <c r="AG3">
        <f t="shared" ca="1" si="5"/>
        <v>0</v>
      </c>
      <c r="AH3">
        <f t="shared" ca="1" si="5"/>
        <v>0</v>
      </c>
      <c r="AI3">
        <f t="shared" ca="1" si="5"/>
        <v>0</v>
      </c>
      <c r="AJ3" t="e">
        <f t="shared" ca="1" si="5"/>
        <v>#N/A</v>
      </c>
      <c r="AK3" t="e">
        <f t="shared" ca="1" si="5"/>
        <v>#N/A</v>
      </c>
    </row>
    <row r="4" spans="1:37" x14ac:dyDescent="0.25">
      <c r="A4">
        <f t="shared" si="1"/>
        <v>403</v>
      </c>
      <c r="B4">
        <f t="shared" si="2"/>
        <v>440</v>
      </c>
      <c r="C4">
        <f t="shared" ref="C4:C35" si="6">B4+$P$4-1</f>
        <v>449</v>
      </c>
      <c r="D4">
        <f ca="1">VLOOKUP($A4,excitation!$A$1:$AC$577,MATCH('A1 PMT'!D$3,excitation!$A$1:$AC$1,0),0)*SUM(INDIRECT("emission!"&amp;SUBSTITUTE(ADDRESS(1,MATCH(D$2,emission!$1:$1,0),4),1,"")&amp;MATCH($B4,emission!$A:$A,0)):INDIRECT("emission!"&amp;SUBSTITUTE(ADDRESS(1,MATCH(D$2,emission!$1:$1,0),4),1,"")&amp;MATCH($C4,emission!$A:$A,0)))</f>
        <v>0.96169808000000001</v>
      </c>
      <c r="E4">
        <f ca="1">VLOOKUP($A4,excitation!$A$1:$AC$577,MATCH('A1 PMT'!E$3,excitation!$A$1:$AC$1,0),0)*SUM(INDIRECT("emission!"&amp;SUBSTITUTE(ADDRESS(1,MATCH(E$2,emission!$1:$1,0),4),1,"")&amp;MATCH($B4,emission!$A:$A,0)):INDIRECT("emission!"&amp;SUBSTITUTE(ADDRESS(1,MATCH(E$2,emission!$1:$1,0),4),1,"")&amp;MATCH($C4,emission!$A:$A,0)))</f>
        <v>7.7281964999999992</v>
      </c>
      <c r="F4">
        <f ca="1">VLOOKUP($A4,excitation!$A$1:$AC$577,MATCH('A1 PMT'!F$3,excitation!$A$1:$AC$1,0),0)*SUM(INDIRECT("emission!"&amp;SUBSTITUTE(ADDRESS(1,MATCH(F$2,emission!$1:$1,0),4),1,"")&amp;MATCH($B4,emission!$A:$A,0)):INDIRECT("emission!"&amp;SUBSTITUTE(ADDRESS(1,MATCH(F$2,emission!$1:$1,0),4),1,"")&amp;MATCH($C4,emission!$A:$A,0)))</f>
        <v>3.2703189999999993E-2</v>
      </c>
      <c r="G4">
        <f ca="1">VLOOKUP($A4,excitation!$A$1:$AC$577,MATCH('A1 PMT'!G$3,excitation!$A$1:$AC$1,0),0)*SUM(INDIRECT("emission!"&amp;SUBSTITUTE(ADDRESS(1,MATCH(G$2,emission!$1:$1,0),4),1,"")&amp;MATCH($B4,emission!$A:$A,0)):INDIRECT("emission!"&amp;SUBSTITUTE(ADDRESS(1,MATCH(G$2,emission!$1:$1,0),4),1,"")&amp;MATCH($C4,emission!$A:$A,0)))</f>
        <v>0</v>
      </c>
      <c r="H4">
        <f ca="1">VLOOKUP($A4,excitation!$A$1:$AC$577,MATCH('A1 PMT'!H$3,excitation!$A$1:$AC$1,0),0)*SUM(INDIRECT("emission!"&amp;SUBSTITUTE(ADDRESS(1,MATCH(H$2,emission!$1:$1,0),4),1,"")&amp;MATCH($B4,emission!$A:$A,0)):INDIRECT("emission!"&amp;SUBSTITUTE(ADDRESS(1,MATCH(H$2,emission!$1:$1,0),4),1,"")&amp;MATCH($C4,emission!$A:$A,0)))</f>
        <v>0</v>
      </c>
      <c r="I4">
        <f ca="1">VLOOKUP($A4,excitation!$A$1:$AC$577,MATCH('A1 PMT'!I$3,excitation!$A$1:$AC$1,0),0)*SUM(INDIRECT("emission!"&amp;SUBSTITUTE(ADDRESS(1,MATCH(I$2,emission!$1:$1,0),4),1,"")&amp;MATCH($B4,emission!$A:$A,0)):INDIRECT("emission!"&amp;SUBSTITUTE(ADDRESS(1,MATCH(I$2,emission!$1:$1,0),4),1,"")&amp;MATCH($C4,emission!$A:$A,0)))</f>
        <v>0</v>
      </c>
      <c r="J4">
        <f ca="1">VLOOKUP($A4,excitation!$A$1:$AC$577,MATCH('A1 PMT'!J$3,excitation!$A$1:$AC$1,0),0)*SUM(INDIRECT("emission!"&amp;SUBSTITUTE(ADDRESS(1,MATCH(J$2,emission!$1:$1,0),4),1,"")&amp;MATCH($B4,emission!$A:$A,0)):INDIRECT("emission!"&amp;SUBSTITUTE(ADDRESS(1,MATCH(J$2,emission!$1:$1,0),4),1,"")&amp;MATCH($C4,emission!$A:$A,0)))</f>
        <v>0</v>
      </c>
      <c r="K4">
        <f ca="1">VLOOKUP($A4,excitation!$A$1:$AC$577,MATCH('A1 PMT'!K$3,excitation!$A$1:$AC$1,0),0)*SUM(INDIRECT("emission!"&amp;SUBSTITUTE(ADDRESS(1,MATCH(K$2,emission!$1:$1,0),4),1,"")&amp;MATCH($B4,emission!$A:$A,0)):INDIRECT("emission!"&amp;SUBSTITUTE(ADDRESS(1,MATCH(K$2,emission!$1:$1,0),4),1,"")&amp;MATCH($C4,emission!$A:$A,0)))</f>
        <v>0</v>
      </c>
      <c r="L4" t="e">
        <f ca="1">VLOOKUP($A4,excitation!$A$1:$AC$577,MATCH('A1 PMT'!L$3,excitation!$A$1:$AC$1,0),0)*SUM(INDIRECT("emission!"&amp;SUBSTITUTE(ADDRESS(1,MATCH(L$2,emission!$1:$1,0),4),1,"")&amp;MATCH($B4,emission!$A:$A,0)):INDIRECT("emission!"&amp;SUBSTITUTE(ADDRESS(1,MATCH(L$2,emission!$1:$1,0),4),1,"")&amp;MATCH($C4,emission!$A:$A,0)))</f>
        <v>#N/A</v>
      </c>
      <c r="M4" t="e">
        <f ca="1">VLOOKUP($A4,excitation!$A$1:$AC$577,MATCH('A1 PMT'!M$3,excitation!$A$1:$AC$1,0),0)*SUM(INDIRECT("emission!"&amp;SUBSTITUTE(ADDRESS(1,MATCH(M$2,emission!$1:$1,0),4),1,"")&amp;MATCH($B4,emission!$A:$A,0)):INDIRECT("emission!"&amp;SUBSTITUTE(ADDRESS(1,MATCH(M$2,emission!$1:$1,0),4),1,"")&amp;MATCH($C4,emission!$A:$A,0)))</f>
        <v>#N/A</v>
      </c>
      <c r="O4" s="1" t="s">
        <v>75</v>
      </c>
      <c r="P4" s="21">
        <v>10</v>
      </c>
      <c r="Q4" s="1" t="s">
        <v>77</v>
      </c>
      <c r="S4">
        <v>457</v>
      </c>
      <c r="T4">
        <f t="shared" si="3"/>
        <v>480</v>
      </c>
      <c r="U4">
        <f t="shared" si="4"/>
        <v>32</v>
      </c>
      <c r="W4">
        <f>X3+1</f>
        <v>41</v>
      </c>
      <c r="X4">
        <f t="shared" ref="X4:X9" si="7">W4+U4</f>
        <v>73</v>
      </c>
      <c r="AA4">
        <f t="shared" ref="AA4:AA67" si="8">A4</f>
        <v>403</v>
      </c>
      <c r="AB4">
        <f t="shared" ref="AB4:AB67" ca="1" si="9">D4/MAX(D$3:D$1000)</f>
        <v>0.93814933096171738</v>
      </c>
      <c r="AC4">
        <f t="shared" ca="1" si="5"/>
        <v>0.87009280641366382</v>
      </c>
      <c r="AD4">
        <f t="shared" ca="1" si="5"/>
        <v>4.2073308303057326E-3</v>
      </c>
      <c r="AE4">
        <f t="shared" ca="1" si="5"/>
        <v>0</v>
      </c>
      <c r="AF4">
        <f t="shared" ca="1" si="5"/>
        <v>0</v>
      </c>
      <c r="AG4">
        <f t="shared" ca="1" si="5"/>
        <v>0</v>
      </c>
      <c r="AH4">
        <f t="shared" ca="1" si="5"/>
        <v>0</v>
      </c>
      <c r="AI4">
        <f t="shared" ca="1" si="5"/>
        <v>0</v>
      </c>
      <c r="AJ4" t="e">
        <f t="shared" ca="1" si="5"/>
        <v>#N/A</v>
      </c>
      <c r="AK4" t="e">
        <f t="shared" ca="1" si="5"/>
        <v>#N/A</v>
      </c>
    </row>
    <row r="5" spans="1:37" x14ac:dyDescent="0.25">
      <c r="A5">
        <f t="shared" si="1"/>
        <v>403</v>
      </c>
      <c r="B5">
        <f t="shared" si="2"/>
        <v>450</v>
      </c>
      <c r="C5">
        <f t="shared" si="6"/>
        <v>459</v>
      </c>
      <c r="D5">
        <f ca="1">VLOOKUP($A5,excitation!$A$1:$AC$577,MATCH('A1 PMT'!D$3,excitation!$A$1:$AC$1,0),0)*SUM(INDIRECT("emission!"&amp;SUBSTITUTE(ADDRESS(1,MATCH(D$2,emission!$1:$1,0),4),1,"")&amp;MATCH($B5,emission!$A:$A,0)):INDIRECT("emission!"&amp;SUBSTITUTE(ADDRESS(1,MATCH(D$2,emission!$1:$1,0),4),1,"")&amp;MATCH($C5,emission!$A:$A,0)))</f>
        <v>1.0191132000000001</v>
      </c>
      <c r="E5">
        <f ca="1">VLOOKUP($A5,excitation!$A$1:$AC$577,MATCH('A1 PMT'!E$3,excitation!$A$1:$AC$1,0),0)*SUM(INDIRECT("emission!"&amp;SUBSTITUTE(ADDRESS(1,MATCH(E$2,emission!$1:$1,0),4),1,"")&amp;MATCH($B5,emission!$A:$A,0)):INDIRECT("emission!"&amp;SUBSTITUTE(ADDRESS(1,MATCH(E$2,emission!$1:$1,0),4),1,"")&amp;MATCH($C5,emission!$A:$A,0)))</f>
        <v>5.8025812499999994</v>
      </c>
      <c r="F5">
        <f ca="1">VLOOKUP($A5,excitation!$A$1:$AC$577,MATCH('A1 PMT'!F$3,excitation!$A$1:$AC$1,0),0)*SUM(INDIRECT("emission!"&amp;SUBSTITUTE(ADDRESS(1,MATCH(F$2,emission!$1:$1,0),4),1,"")&amp;MATCH($B5,emission!$A:$A,0)):INDIRECT("emission!"&amp;SUBSTITUTE(ADDRESS(1,MATCH(F$2,emission!$1:$1,0),4),1,"")&amp;MATCH($C5,emission!$A:$A,0)))</f>
        <v>4.7593000000000003E-2</v>
      </c>
      <c r="G5">
        <f ca="1">VLOOKUP($A5,excitation!$A$1:$AC$577,MATCH('A1 PMT'!G$3,excitation!$A$1:$AC$1,0),0)*SUM(INDIRECT("emission!"&amp;SUBSTITUTE(ADDRESS(1,MATCH(G$2,emission!$1:$1,0),4),1,"")&amp;MATCH($B5,emission!$A:$A,0)):INDIRECT("emission!"&amp;SUBSTITUTE(ADDRESS(1,MATCH(G$2,emission!$1:$1,0),4),1,"")&amp;MATCH($C5,emission!$A:$A,0)))</f>
        <v>0</v>
      </c>
      <c r="H5">
        <f ca="1">VLOOKUP($A5,excitation!$A$1:$AC$577,MATCH('A1 PMT'!H$3,excitation!$A$1:$AC$1,0),0)*SUM(INDIRECT("emission!"&amp;SUBSTITUTE(ADDRESS(1,MATCH(H$2,emission!$1:$1,0),4),1,"")&amp;MATCH($B5,emission!$A:$A,0)):INDIRECT("emission!"&amp;SUBSTITUTE(ADDRESS(1,MATCH(H$2,emission!$1:$1,0),4),1,"")&amp;MATCH($C5,emission!$A:$A,0)))</f>
        <v>0</v>
      </c>
      <c r="I5">
        <f ca="1">VLOOKUP($A5,excitation!$A$1:$AC$577,MATCH('A1 PMT'!I$3,excitation!$A$1:$AC$1,0),0)*SUM(INDIRECT("emission!"&amp;SUBSTITUTE(ADDRESS(1,MATCH(I$2,emission!$1:$1,0),4),1,"")&amp;MATCH($B5,emission!$A:$A,0)):INDIRECT("emission!"&amp;SUBSTITUTE(ADDRESS(1,MATCH(I$2,emission!$1:$1,0),4),1,"")&amp;MATCH($C5,emission!$A:$A,0)))</f>
        <v>0</v>
      </c>
      <c r="J5">
        <f ca="1">VLOOKUP($A5,excitation!$A$1:$AC$577,MATCH('A1 PMT'!J$3,excitation!$A$1:$AC$1,0),0)*SUM(INDIRECT("emission!"&amp;SUBSTITUTE(ADDRESS(1,MATCH(J$2,emission!$1:$1,0),4),1,"")&amp;MATCH($B5,emission!$A:$A,0)):INDIRECT("emission!"&amp;SUBSTITUTE(ADDRESS(1,MATCH(J$2,emission!$1:$1,0),4),1,"")&amp;MATCH($C5,emission!$A:$A,0)))</f>
        <v>0</v>
      </c>
      <c r="K5">
        <f ca="1">VLOOKUP($A5,excitation!$A$1:$AC$577,MATCH('A1 PMT'!K$3,excitation!$A$1:$AC$1,0),0)*SUM(INDIRECT("emission!"&amp;SUBSTITUTE(ADDRESS(1,MATCH(K$2,emission!$1:$1,0),4),1,"")&amp;MATCH($B5,emission!$A:$A,0)):INDIRECT("emission!"&amp;SUBSTITUTE(ADDRESS(1,MATCH(K$2,emission!$1:$1,0),4),1,"")&amp;MATCH($C5,emission!$A:$A,0)))</f>
        <v>0</v>
      </c>
      <c r="L5" t="e">
        <f ca="1">VLOOKUP($A5,excitation!$A$1:$AC$577,MATCH('A1 PMT'!L$3,excitation!$A$1:$AC$1,0),0)*SUM(INDIRECT("emission!"&amp;SUBSTITUTE(ADDRESS(1,MATCH(L$2,emission!$1:$1,0),4),1,"")&amp;MATCH($B5,emission!$A:$A,0)):INDIRECT("emission!"&amp;SUBSTITUTE(ADDRESS(1,MATCH(L$2,emission!$1:$1,0),4),1,"")&amp;MATCH($C5,emission!$A:$A,0)))</f>
        <v>#N/A</v>
      </c>
      <c r="M5" t="e">
        <f ca="1">VLOOKUP($A5,excitation!$A$1:$AC$577,MATCH('A1 PMT'!M$3,excitation!$A$1:$AC$1,0),0)*SUM(INDIRECT("emission!"&amp;SUBSTITUTE(ADDRESS(1,MATCH(M$2,emission!$1:$1,0),4),1,"")&amp;MATCH($B5,emission!$A:$A,0)):INDIRECT("emission!"&amp;SUBSTITUTE(ADDRESS(1,MATCH(M$2,emission!$1:$1,0),4),1,"")&amp;MATCH($C5,emission!$A:$A,0)))</f>
        <v>#N/A</v>
      </c>
      <c r="O5" s="1" t="s">
        <v>76</v>
      </c>
      <c r="P5" s="21">
        <v>40</v>
      </c>
      <c r="Q5" s="1"/>
      <c r="S5">
        <v>476</v>
      </c>
      <c r="T5">
        <f t="shared" si="3"/>
        <v>500</v>
      </c>
      <c r="U5">
        <f t="shared" si="4"/>
        <v>30</v>
      </c>
      <c r="W5">
        <f>X4+1</f>
        <v>74</v>
      </c>
      <c r="X5">
        <f t="shared" si="7"/>
        <v>104</v>
      </c>
      <c r="AA5">
        <f t="shared" si="8"/>
        <v>403</v>
      </c>
      <c r="AB5">
        <f t="shared" ca="1" si="9"/>
        <v>0.99415854792416236</v>
      </c>
      <c r="AC5">
        <f t="shared" ca="1" si="5"/>
        <v>0.65329397411877466</v>
      </c>
      <c r="AD5">
        <f t="shared" ca="1" si="5"/>
        <v>6.1229346802786147E-3</v>
      </c>
      <c r="AE5">
        <f t="shared" ca="1" si="5"/>
        <v>0</v>
      </c>
      <c r="AF5">
        <f t="shared" ca="1" si="5"/>
        <v>0</v>
      </c>
      <c r="AG5">
        <f t="shared" ca="1" si="5"/>
        <v>0</v>
      </c>
      <c r="AH5">
        <f t="shared" ca="1" si="5"/>
        <v>0</v>
      </c>
      <c r="AI5">
        <f t="shared" ca="1" si="5"/>
        <v>0</v>
      </c>
      <c r="AJ5" t="e">
        <f t="shared" ca="1" si="5"/>
        <v>#N/A</v>
      </c>
      <c r="AK5" t="e">
        <f t="shared" ca="1" si="5"/>
        <v>#N/A</v>
      </c>
    </row>
    <row r="6" spans="1:37" x14ac:dyDescent="0.25">
      <c r="A6">
        <f t="shared" si="1"/>
        <v>403</v>
      </c>
      <c r="B6">
        <f t="shared" si="2"/>
        <v>460</v>
      </c>
      <c r="C6">
        <f t="shared" si="6"/>
        <v>469</v>
      </c>
      <c r="D6">
        <f ca="1">VLOOKUP($A6,excitation!$A$1:$AC$577,MATCH('A1 PMT'!D$3,excitation!$A$1:$AC$1,0),0)*SUM(INDIRECT("emission!"&amp;SUBSTITUTE(ADDRESS(1,MATCH(D$2,emission!$1:$1,0),4),1,"")&amp;MATCH($B6,emission!$A:$A,0)):INDIRECT("emission!"&amp;SUBSTITUTE(ADDRESS(1,MATCH(D$2,emission!$1:$1,0),4),1,"")&amp;MATCH($C6,emission!$A:$A,0)))</f>
        <v>1.0251012799999999</v>
      </c>
      <c r="E6">
        <f ca="1">VLOOKUP($A6,excitation!$A$1:$AC$577,MATCH('A1 PMT'!E$3,excitation!$A$1:$AC$1,0),0)*SUM(INDIRECT("emission!"&amp;SUBSTITUTE(ADDRESS(1,MATCH(E$2,emission!$1:$1,0),4),1,"")&amp;MATCH($B6,emission!$A:$A,0)):INDIRECT("emission!"&amp;SUBSTITUTE(ADDRESS(1,MATCH(E$2,emission!$1:$1,0),4),1,"")&amp;MATCH($C6,emission!$A:$A,0)))</f>
        <v>4.0906867499999997</v>
      </c>
      <c r="F6">
        <f ca="1">VLOOKUP($A6,excitation!$A$1:$AC$577,MATCH('A1 PMT'!F$3,excitation!$A$1:$AC$1,0),0)*SUM(INDIRECT("emission!"&amp;SUBSTITUTE(ADDRESS(1,MATCH(F$2,emission!$1:$1,0),4),1,"")&amp;MATCH($B6,emission!$A:$A,0)):INDIRECT("emission!"&amp;SUBSTITUTE(ADDRESS(1,MATCH(F$2,emission!$1:$1,0),4),1,"")&amp;MATCH($C6,emission!$A:$A,0)))</f>
        <v>0.10436464999999999</v>
      </c>
      <c r="G6">
        <f ca="1">VLOOKUP($A6,excitation!$A$1:$AC$577,MATCH('A1 PMT'!G$3,excitation!$A$1:$AC$1,0),0)*SUM(INDIRECT("emission!"&amp;SUBSTITUTE(ADDRESS(1,MATCH(G$2,emission!$1:$1,0),4),1,"")&amp;MATCH($B6,emission!$A:$A,0)):INDIRECT("emission!"&amp;SUBSTITUTE(ADDRESS(1,MATCH(G$2,emission!$1:$1,0),4),1,"")&amp;MATCH($C6,emission!$A:$A,0)))</f>
        <v>0</v>
      </c>
      <c r="H6">
        <f ca="1">VLOOKUP($A6,excitation!$A$1:$AC$577,MATCH('A1 PMT'!H$3,excitation!$A$1:$AC$1,0),0)*SUM(INDIRECT("emission!"&amp;SUBSTITUTE(ADDRESS(1,MATCH(H$2,emission!$1:$1,0),4),1,"")&amp;MATCH($B6,emission!$A:$A,0)):INDIRECT("emission!"&amp;SUBSTITUTE(ADDRESS(1,MATCH(H$2,emission!$1:$1,0),4),1,"")&amp;MATCH($C6,emission!$A:$A,0)))</f>
        <v>0</v>
      </c>
      <c r="I6">
        <f ca="1">VLOOKUP($A6,excitation!$A$1:$AC$577,MATCH('A1 PMT'!I$3,excitation!$A$1:$AC$1,0),0)*SUM(INDIRECT("emission!"&amp;SUBSTITUTE(ADDRESS(1,MATCH(I$2,emission!$1:$1,0),4),1,"")&amp;MATCH($B6,emission!$A:$A,0)):INDIRECT("emission!"&amp;SUBSTITUTE(ADDRESS(1,MATCH(I$2,emission!$1:$1,0),4),1,"")&amp;MATCH($C6,emission!$A:$A,0)))</f>
        <v>0</v>
      </c>
      <c r="J6">
        <f ca="1">VLOOKUP($A6,excitation!$A$1:$AC$577,MATCH('A1 PMT'!J$3,excitation!$A$1:$AC$1,0),0)*SUM(INDIRECT("emission!"&amp;SUBSTITUTE(ADDRESS(1,MATCH(J$2,emission!$1:$1,0),4),1,"")&amp;MATCH($B6,emission!$A:$A,0)):INDIRECT("emission!"&amp;SUBSTITUTE(ADDRESS(1,MATCH(J$2,emission!$1:$1,0),4),1,"")&amp;MATCH($C6,emission!$A:$A,0)))</f>
        <v>0</v>
      </c>
      <c r="K6">
        <f ca="1">VLOOKUP($A6,excitation!$A$1:$AC$577,MATCH('A1 PMT'!K$3,excitation!$A$1:$AC$1,0),0)*SUM(INDIRECT("emission!"&amp;SUBSTITUTE(ADDRESS(1,MATCH(K$2,emission!$1:$1,0),4),1,"")&amp;MATCH($B6,emission!$A:$A,0)):INDIRECT("emission!"&amp;SUBSTITUTE(ADDRESS(1,MATCH(K$2,emission!$1:$1,0),4),1,"")&amp;MATCH($C6,emission!$A:$A,0)))</f>
        <v>0</v>
      </c>
      <c r="L6" t="e">
        <f ca="1">VLOOKUP($A6,excitation!$A$1:$AC$577,MATCH('A1 PMT'!L$3,excitation!$A$1:$AC$1,0),0)*SUM(INDIRECT("emission!"&amp;SUBSTITUTE(ADDRESS(1,MATCH(L$2,emission!$1:$1,0),4),1,"")&amp;MATCH($B6,emission!$A:$A,0)):INDIRECT("emission!"&amp;SUBSTITUTE(ADDRESS(1,MATCH(L$2,emission!$1:$1,0),4),1,"")&amp;MATCH($C6,emission!$A:$A,0)))</f>
        <v>#N/A</v>
      </c>
      <c r="M6" t="e">
        <f ca="1">VLOOKUP($A6,excitation!$A$1:$AC$577,MATCH('A1 PMT'!M$3,excitation!$A$1:$AC$1,0),0)*SUM(INDIRECT("emission!"&amp;SUBSTITUTE(ADDRESS(1,MATCH(M$2,emission!$1:$1,0),4),1,"")&amp;MATCH($B6,emission!$A:$A,0)):INDIRECT("emission!"&amp;SUBSTITUTE(ADDRESS(1,MATCH(M$2,emission!$1:$1,0),4),1,"")&amp;MATCH($C6,emission!$A:$A,0)))</f>
        <v>#N/A</v>
      </c>
      <c r="O6" s="1" t="s">
        <v>79</v>
      </c>
      <c r="P6" s="21">
        <v>20</v>
      </c>
      <c r="Q6" s="1" t="s">
        <v>77</v>
      </c>
      <c r="S6">
        <v>488</v>
      </c>
      <c r="T6">
        <f t="shared" si="3"/>
        <v>510</v>
      </c>
      <c r="U6">
        <f t="shared" si="4"/>
        <v>29</v>
      </c>
      <c r="W6">
        <f t="shared" ref="W6:W9" si="10">X5+1</f>
        <v>105</v>
      </c>
      <c r="X6">
        <f t="shared" si="7"/>
        <v>134</v>
      </c>
      <c r="AA6">
        <f t="shared" si="8"/>
        <v>403</v>
      </c>
      <c r="AB6">
        <f t="shared" ca="1" si="9"/>
        <v>1</v>
      </c>
      <c r="AC6">
        <f t="shared" ca="1" si="5"/>
        <v>0.46055727419284559</v>
      </c>
      <c r="AD6">
        <f t="shared" ca="1" si="5"/>
        <v>1.3426721048896674E-2</v>
      </c>
      <c r="AE6">
        <f t="shared" ca="1" si="5"/>
        <v>0</v>
      </c>
      <c r="AF6">
        <f t="shared" ca="1" si="5"/>
        <v>0</v>
      </c>
      <c r="AG6">
        <f t="shared" ca="1" si="5"/>
        <v>0</v>
      </c>
      <c r="AH6">
        <f t="shared" ca="1" si="5"/>
        <v>0</v>
      </c>
      <c r="AI6">
        <f t="shared" ca="1" si="5"/>
        <v>0</v>
      </c>
      <c r="AJ6" t="e">
        <f t="shared" ca="1" si="5"/>
        <v>#N/A</v>
      </c>
      <c r="AK6" t="e">
        <f t="shared" ca="1" si="5"/>
        <v>#N/A</v>
      </c>
    </row>
    <row r="7" spans="1:37" x14ac:dyDescent="0.25">
      <c r="A7">
        <f t="shared" si="1"/>
        <v>403</v>
      </c>
      <c r="B7">
        <f t="shared" si="2"/>
        <v>470</v>
      </c>
      <c r="C7">
        <f t="shared" si="6"/>
        <v>479</v>
      </c>
      <c r="D7">
        <f ca="1">VLOOKUP($A7,excitation!$A$1:$AC$577,MATCH('A1 PMT'!D$3,excitation!$A$1:$AC$1,0),0)*SUM(INDIRECT("emission!"&amp;SUBSTITUTE(ADDRESS(1,MATCH(D$2,emission!$1:$1,0),4),1,"")&amp;MATCH($B7,emission!$A:$A,0)):INDIRECT("emission!"&amp;SUBSTITUTE(ADDRESS(1,MATCH(D$2,emission!$1:$1,0),4),1,"")&amp;MATCH($C7,emission!$A:$A,0)))</f>
        <v>0.96504436000000005</v>
      </c>
      <c r="E7">
        <f ca="1">VLOOKUP($A7,excitation!$A$1:$AC$577,MATCH('A1 PMT'!E$3,excitation!$A$1:$AC$1,0),0)*SUM(INDIRECT("emission!"&amp;SUBSTITUTE(ADDRESS(1,MATCH(E$2,emission!$1:$1,0),4),1,"")&amp;MATCH($B7,emission!$A:$A,0)):INDIRECT("emission!"&amp;SUBSTITUTE(ADDRESS(1,MATCH(E$2,emission!$1:$1,0),4),1,"")&amp;MATCH($C7,emission!$A:$A,0)))</f>
        <v>2.8358392499999998</v>
      </c>
      <c r="F7">
        <f ca="1">VLOOKUP($A7,excitation!$A$1:$AC$577,MATCH('A1 PMT'!F$3,excitation!$A$1:$AC$1,0),0)*SUM(INDIRECT("emission!"&amp;SUBSTITUTE(ADDRESS(1,MATCH(F$2,emission!$1:$1,0),4),1,"")&amp;MATCH($B7,emission!$A:$A,0)):INDIRECT("emission!"&amp;SUBSTITUTE(ADDRESS(1,MATCH(F$2,emission!$1:$1,0),4),1,"")&amp;MATCH($C7,emission!$A:$A,0)))</f>
        <v>0.21416850000000001</v>
      </c>
      <c r="G7">
        <f ca="1">VLOOKUP($A7,excitation!$A$1:$AC$577,MATCH('A1 PMT'!G$3,excitation!$A$1:$AC$1,0),0)*SUM(INDIRECT("emission!"&amp;SUBSTITUTE(ADDRESS(1,MATCH(G$2,emission!$1:$1,0),4),1,"")&amp;MATCH($B7,emission!$A:$A,0)):INDIRECT("emission!"&amp;SUBSTITUTE(ADDRESS(1,MATCH(G$2,emission!$1:$1,0),4),1,"")&amp;MATCH($C7,emission!$A:$A,0)))</f>
        <v>8.2753999999999987E-4</v>
      </c>
      <c r="H7">
        <f ca="1">VLOOKUP($A7,excitation!$A$1:$AC$577,MATCH('A1 PMT'!H$3,excitation!$A$1:$AC$1,0),0)*SUM(INDIRECT("emission!"&amp;SUBSTITUTE(ADDRESS(1,MATCH(H$2,emission!$1:$1,0),4),1,"")&amp;MATCH($B7,emission!$A:$A,0)):INDIRECT("emission!"&amp;SUBSTITUTE(ADDRESS(1,MATCH(H$2,emission!$1:$1,0),4),1,"")&amp;MATCH($C7,emission!$A:$A,0)))</f>
        <v>0</v>
      </c>
      <c r="I7">
        <f ca="1">VLOOKUP($A7,excitation!$A$1:$AC$577,MATCH('A1 PMT'!I$3,excitation!$A$1:$AC$1,0),0)*SUM(INDIRECT("emission!"&amp;SUBSTITUTE(ADDRESS(1,MATCH(I$2,emission!$1:$1,0),4),1,"")&amp;MATCH($B7,emission!$A:$A,0)):INDIRECT("emission!"&amp;SUBSTITUTE(ADDRESS(1,MATCH(I$2,emission!$1:$1,0),4),1,"")&amp;MATCH($C7,emission!$A:$A,0)))</f>
        <v>0</v>
      </c>
      <c r="J7">
        <f ca="1">VLOOKUP($A7,excitation!$A$1:$AC$577,MATCH('A1 PMT'!J$3,excitation!$A$1:$AC$1,0),0)*SUM(INDIRECT("emission!"&amp;SUBSTITUTE(ADDRESS(1,MATCH(J$2,emission!$1:$1,0),4),1,"")&amp;MATCH($B7,emission!$A:$A,0)):INDIRECT("emission!"&amp;SUBSTITUTE(ADDRESS(1,MATCH(J$2,emission!$1:$1,0),4),1,"")&amp;MATCH($C7,emission!$A:$A,0)))</f>
        <v>0</v>
      </c>
      <c r="K7">
        <f ca="1">VLOOKUP($A7,excitation!$A$1:$AC$577,MATCH('A1 PMT'!K$3,excitation!$A$1:$AC$1,0),0)*SUM(INDIRECT("emission!"&amp;SUBSTITUTE(ADDRESS(1,MATCH(K$2,emission!$1:$1,0),4),1,"")&amp;MATCH($B7,emission!$A:$A,0)):INDIRECT("emission!"&amp;SUBSTITUTE(ADDRESS(1,MATCH(K$2,emission!$1:$1,0),4),1,"")&amp;MATCH($C7,emission!$A:$A,0)))</f>
        <v>0</v>
      </c>
      <c r="L7" t="e">
        <f ca="1">VLOOKUP($A7,excitation!$A$1:$AC$577,MATCH('A1 PMT'!L$3,excitation!$A$1:$AC$1,0),0)*SUM(INDIRECT("emission!"&amp;SUBSTITUTE(ADDRESS(1,MATCH(L$2,emission!$1:$1,0),4),1,"")&amp;MATCH($B7,emission!$A:$A,0)):INDIRECT("emission!"&amp;SUBSTITUTE(ADDRESS(1,MATCH(L$2,emission!$1:$1,0),4),1,"")&amp;MATCH($C7,emission!$A:$A,0)))</f>
        <v>#N/A</v>
      </c>
      <c r="M7" t="e">
        <f ca="1">VLOOKUP($A7,excitation!$A$1:$AC$577,MATCH('A1 PMT'!M$3,excitation!$A$1:$AC$1,0),0)*SUM(INDIRECT("emission!"&amp;SUBSTITUTE(ADDRESS(1,MATCH(M$2,emission!$1:$1,0),4),1,"")&amp;MATCH($B7,emission!$A:$A,0)):INDIRECT("emission!"&amp;SUBSTITUTE(ADDRESS(1,MATCH(M$2,emission!$1:$1,0),4),1,"")&amp;MATCH($C7,emission!$A:$A,0)))</f>
        <v>#N/A</v>
      </c>
      <c r="O7" s="1" t="s">
        <v>74</v>
      </c>
      <c r="P7" s="1">
        <f>P3+(P4*P5)</f>
        <v>800</v>
      </c>
      <c r="Q7" s="1" t="s">
        <v>77</v>
      </c>
      <c r="S7">
        <v>514</v>
      </c>
      <c r="T7">
        <f t="shared" si="3"/>
        <v>540</v>
      </c>
      <c r="U7">
        <f t="shared" si="4"/>
        <v>26</v>
      </c>
      <c r="W7">
        <f t="shared" si="10"/>
        <v>135</v>
      </c>
      <c r="X7">
        <f t="shared" si="7"/>
        <v>161</v>
      </c>
      <c r="AA7">
        <f t="shared" si="8"/>
        <v>403</v>
      </c>
      <c r="AB7">
        <f t="shared" ca="1" si="9"/>
        <v>0.94141367182762681</v>
      </c>
      <c r="AC7">
        <f t="shared" ca="1" si="5"/>
        <v>0.31927802710121561</v>
      </c>
      <c r="AD7">
        <f t="shared" ca="1" si="5"/>
        <v>2.7553206061253766E-2</v>
      </c>
      <c r="AE7">
        <f t="shared" ca="1" si="5"/>
        <v>1.1678990758166252E-4</v>
      </c>
      <c r="AF7">
        <f t="shared" ca="1" si="5"/>
        <v>0</v>
      </c>
      <c r="AG7">
        <f t="shared" ca="1" si="5"/>
        <v>0</v>
      </c>
      <c r="AH7">
        <f t="shared" ca="1" si="5"/>
        <v>0</v>
      </c>
      <c r="AI7">
        <f t="shared" ca="1" si="5"/>
        <v>0</v>
      </c>
      <c r="AJ7" t="e">
        <f t="shared" ca="1" si="5"/>
        <v>#N/A</v>
      </c>
      <c r="AK7" t="e">
        <f t="shared" ca="1" si="5"/>
        <v>#N/A</v>
      </c>
    </row>
    <row r="8" spans="1:37" x14ac:dyDescent="0.25">
      <c r="A8">
        <f t="shared" si="1"/>
        <v>403</v>
      </c>
      <c r="B8">
        <f t="shared" si="2"/>
        <v>480</v>
      </c>
      <c r="C8">
        <f t="shared" si="6"/>
        <v>489</v>
      </c>
      <c r="D8">
        <f ca="1">VLOOKUP($A8,excitation!$A$1:$AC$577,MATCH('A1 PMT'!D$3,excitation!$A$1:$AC$1,0),0)*SUM(INDIRECT("emission!"&amp;SUBSTITUTE(ADDRESS(1,MATCH(D$2,emission!$1:$1,0),4),1,"")&amp;MATCH($B8,emission!$A:$A,0)):INDIRECT("emission!"&amp;SUBSTITUTE(ADDRESS(1,MATCH(D$2,emission!$1:$1,0),4),1,"")&amp;MATCH($C8,emission!$A:$A,0)))</f>
        <v>0.86243892</v>
      </c>
      <c r="E8">
        <f ca="1">VLOOKUP($A8,excitation!$A$1:$AC$577,MATCH('A1 PMT'!E$3,excitation!$A$1:$AC$1,0),0)*SUM(INDIRECT("emission!"&amp;SUBSTITUTE(ADDRESS(1,MATCH(E$2,emission!$1:$1,0),4),1,"")&amp;MATCH($B8,emission!$A:$A,0)):INDIRECT("emission!"&amp;SUBSTITUTE(ADDRESS(1,MATCH(E$2,emission!$1:$1,0),4),1,"")&amp;MATCH($C8,emission!$A:$A,0)))</f>
        <v>1.864179</v>
      </c>
      <c r="F8">
        <f ca="1">VLOOKUP($A8,excitation!$A$1:$AC$577,MATCH('A1 PMT'!F$3,excitation!$A$1:$AC$1,0),0)*SUM(INDIRECT("emission!"&amp;SUBSTITUTE(ADDRESS(1,MATCH(F$2,emission!$1:$1,0),4),1,"")&amp;MATCH($B8,emission!$A:$A,0)):INDIRECT("emission!"&amp;SUBSTITUTE(ADDRESS(1,MATCH(F$2,emission!$1:$1,0),4),1,"")&amp;MATCH($C8,emission!$A:$A,0)))</f>
        <v>0.59015319999999982</v>
      </c>
      <c r="G8">
        <f ca="1">VLOOKUP($A8,excitation!$A$1:$AC$577,MATCH('A1 PMT'!G$3,excitation!$A$1:$AC$1,0),0)*SUM(INDIRECT("emission!"&amp;SUBSTITUTE(ADDRESS(1,MATCH(G$2,emission!$1:$1,0),4),1,"")&amp;MATCH($B8,emission!$A:$A,0)):INDIRECT("emission!"&amp;SUBSTITUTE(ADDRESS(1,MATCH(G$2,emission!$1:$1,0),4),1,"")&amp;MATCH($C8,emission!$A:$A,0)))</f>
        <v>5.7439499999999994E-3</v>
      </c>
      <c r="H8">
        <f ca="1">VLOOKUP($A8,excitation!$A$1:$AC$577,MATCH('A1 PMT'!H$3,excitation!$A$1:$AC$1,0),0)*SUM(INDIRECT("emission!"&amp;SUBSTITUTE(ADDRESS(1,MATCH(H$2,emission!$1:$1,0),4),1,"")&amp;MATCH($B8,emission!$A:$A,0)):INDIRECT("emission!"&amp;SUBSTITUTE(ADDRESS(1,MATCH(H$2,emission!$1:$1,0),4),1,"")&amp;MATCH($C8,emission!$A:$A,0)))</f>
        <v>1.8880000000000004E-4</v>
      </c>
      <c r="I8">
        <f ca="1">VLOOKUP($A8,excitation!$A$1:$AC$577,MATCH('A1 PMT'!I$3,excitation!$A$1:$AC$1,0),0)*SUM(INDIRECT("emission!"&amp;SUBSTITUTE(ADDRESS(1,MATCH(I$2,emission!$1:$1,0),4),1,"")&amp;MATCH($B8,emission!$A:$A,0)):INDIRECT("emission!"&amp;SUBSTITUTE(ADDRESS(1,MATCH(I$2,emission!$1:$1,0),4),1,"")&amp;MATCH($C8,emission!$A:$A,0)))</f>
        <v>0</v>
      </c>
      <c r="J8">
        <f ca="1">VLOOKUP($A8,excitation!$A$1:$AC$577,MATCH('A1 PMT'!J$3,excitation!$A$1:$AC$1,0),0)*SUM(INDIRECT("emission!"&amp;SUBSTITUTE(ADDRESS(1,MATCH(J$2,emission!$1:$1,0),4),1,"")&amp;MATCH($B8,emission!$A:$A,0)):INDIRECT("emission!"&amp;SUBSTITUTE(ADDRESS(1,MATCH(J$2,emission!$1:$1,0),4),1,"")&amp;MATCH($C8,emission!$A:$A,0)))</f>
        <v>0</v>
      </c>
      <c r="K8">
        <f ca="1">VLOOKUP($A8,excitation!$A$1:$AC$577,MATCH('A1 PMT'!K$3,excitation!$A$1:$AC$1,0),0)*SUM(INDIRECT("emission!"&amp;SUBSTITUTE(ADDRESS(1,MATCH(K$2,emission!$1:$1,0),4),1,"")&amp;MATCH($B8,emission!$A:$A,0)):INDIRECT("emission!"&amp;SUBSTITUTE(ADDRESS(1,MATCH(K$2,emission!$1:$1,0),4),1,"")&amp;MATCH($C8,emission!$A:$A,0)))</f>
        <v>0</v>
      </c>
      <c r="L8" t="e">
        <f ca="1">VLOOKUP($A8,excitation!$A$1:$AC$577,MATCH('A1 PMT'!L$3,excitation!$A$1:$AC$1,0),0)*SUM(INDIRECT("emission!"&amp;SUBSTITUTE(ADDRESS(1,MATCH(L$2,emission!$1:$1,0),4),1,"")&amp;MATCH($B8,emission!$A:$A,0)):INDIRECT("emission!"&amp;SUBSTITUTE(ADDRESS(1,MATCH(L$2,emission!$1:$1,0),4),1,"")&amp;MATCH($C8,emission!$A:$A,0)))</f>
        <v>#N/A</v>
      </c>
      <c r="M8" t="e">
        <f ca="1">VLOOKUP($A8,excitation!$A$1:$AC$577,MATCH('A1 PMT'!M$3,excitation!$A$1:$AC$1,0),0)*SUM(INDIRECT("emission!"&amp;SUBSTITUTE(ADDRESS(1,MATCH(M$2,emission!$1:$1,0),4),1,"")&amp;MATCH($B8,emission!$A:$A,0)):INDIRECT("emission!"&amp;SUBSTITUTE(ADDRESS(1,MATCH(M$2,emission!$1:$1,0),4),1,"")&amp;MATCH($C8,emission!$A:$A,0)))</f>
        <v>#N/A</v>
      </c>
      <c r="O8" s="1"/>
      <c r="P8" s="1"/>
      <c r="Q8" s="1"/>
      <c r="S8">
        <v>561</v>
      </c>
      <c r="T8">
        <f t="shared" si="3"/>
        <v>590</v>
      </c>
      <c r="U8">
        <f t="shared" si="4"/>
        <v>21</v>
      </c>
      <c r="W8">
        <f t="shared" si="10"/>
        <v>162</v>
      </c>
      <c r="X8">
        <f t="shared" si="7"/>
        <v>183</v>
      </c>
      <c r="AA8">
        <f t="shared" si="8"/>
        <v>403</v>
      </c>
      <c r="AB8">
        <f t="shared" ca="1" si="9"/>
        <v>0.84132069369769991</v>
      </c>
      <c r="AC8">
        <f t="shared" ca="1" si="5"/>
        <v>0.20988192235632433</v>
      </c>
      <c r="AD8">
        <f t="shared" ca="1" si="5"/>
        <v>7.59243900354548E-2</v>
      </c>
      <c r="AE8">
        <f t="shared" ca="1" si="5"/>
        <v>8.106380231211669E-4</v>
      </c>
      <c r="AF8">
        <f t="shared" ca="1" si="5"/>
        <v>2.0371254833140902E-5</v>
      </c>
      <c r="AG8">
        <f t="shared" ca="1" si="5"/>
        <v>0</v>
      </c>
      <c r="AH8">
        <f t="shared" ca="1" si="5"/>
        <v>0</v>
      </c>
      <c r="AI8">
        <f t="shared" ca="1" si="5"/>
        <v>0</v>
      </c>
      <c r="AJ8" t="e">
        <f t="shared" ca="1" si="5"/>
        <v>#N/A</v>
      </c>
      <c r="AK8" t="e">
        <f t="shared" ca="1" si="5"/>
        <v>#N/A</v>
      </c>
    </row>
    <row r="9" spans="1:37" x14ac:dyDescent="0.25">
      <c r="A9">
        <f t="shared" si="1"/>
        <v>403</v>
      </c>
      <c r="B9">
        <f t="shared" si="2"/>
        <v>490</v>
      </c>
      <c r="C9">
        <f t="shared" si="6"/>
        <v>499</v>
      </c>
      <c r="D9">
        <f ca="1">VLOOKUP($A9,excitation!$A$1:$AC$577,MATCH('A1 PMT'!D$3,excitation!$A$1:$AC$1,0),0)*SUM(INDIRECT("emission!"&amp;SUBSTITUTE(ADDRESS(1,MATCH(D$2,emission!$1:$1,0),4),1,"")&amp;MATCH($B9,emission!$A:$A,0)):INDIRECT("emission!"&amp;SUBSTITUTE(ADDRESS(1,MATCH(D$2,emission!$1:$1,0),4),1,"")&amp;MATCH($C9,emission!$A:$A,0)))</f>
        <v>0.75137972000000008</v>
      </c>
      <c r="E9">
        <f ca="1">VLOOKUP($A9,excitation!$A$1:$AC$577,MATCH('A1 PMT'!E$3,excitation!$A$1:$AC$1,0),0)*SUM(INDIRECT("emission!"&amp;SUBSTITUTE(ADDRESS(1,MATCH(E$2,emission!$1:$1,0),4),1,"")&amp;MATCH($B9,emission!$A:$A,0)):INDIRECT("emission!"&amp;SUBSTITUTE(ADDRESS(1,MATCH(E$2,emission!$1:$1,0),4),1,"")&amp;MATCH($C9,emission!$A:$A,0)))</f>
        <v>1.17735075</v>
      </c>
      <c r="F9">
        <f ca="1">VLOOKUP($A9,excitation!$A$1:$AC$577,MATCH('A1 PMT'!F$3,excitation!$A$1:$AC$1,0),0)*SUM(INDIRECT("emission!"&amp;SUBSTITUTE(ADDRESS(1,MATCH(F$2,emission!$1:$1,0),4),1,"")&amp;MATCH($B9,emission!$A:$A,0)):INDIRECT("emission!"&amp;SUBSTITUTE(ADDRESS(1,MATCH(F$2,emission!$1:$1,0),4),1,"")&amp;MATCH($C9,emission!$A:$A,0)))</f>
        <v>1.4151438600000001</v>
      </c>
      <c r="G9">
        <f ca="1">VLOOKUP($A9,excitation!$A$1:$AC$577,MATCH('A1 PMT'!G$3,excitation!$A$1:$AC$1,0),0)*SUM(INDIRECT("emission!"&amp;SUBSTITUTE(ADDRESS(1,MATCH(G$2,emission!$1:$1,0),4),1,"")&amp;MATCH($B9,emission!$A:$A,0)):INDIRECT("emission!"&amp;SUBSTITUTE(ADDRESS(1,MATCH(G$2,emission!$1:$1,0),4),1,"")&amp;MATCH($C9,emission!$A:$A,0)))</f>
        <v>3.7655640000000004E-2</v>
      </c>
      <c r="H9">
        <f ca="1">VLOOKUP($A9,excitation!$A$1:$AC$577,MATCH('A1 PMT'!H$3,excitation!$A$1:$AC$1,0),0)*SUM(INDIRECT("emission!"&amp;SUBSTITUTE(ADDRESS(1,MATCH(H$2,emission!$1:$1,0),4),1,"")&amp;MATCH($B9,emission!$A:$A,0)):INDIRECT("emission!"&amp;SUBSTITUTE(ADDRESS(1,MATCH(H$2,emission!$1:$1,0),4),1,"")&amp;MATCH($C9,emission!$A:$A,0)))</f>
        <v>1.5200000000000001E-4</v>
      </c>
      <c r="I9">
        <f ca="1">VLOOKUP($A9,excitation!$A$1:$AC$577,MATCH('A1 PMT'!I$3,excitation!$A$1:$AC$1,0),0)*SUM(INDIRECT("emission!"&amp;SUBSTITUTE(ADDRESS(1,MATCH(I$2,emission!$1:$1,0),4),1,"")&amp;MATCH($B9,emission!$A:$A,0)):INDIRECT("emission!"&amp;SUBSTITUTE(ADDRESS(1,MATCH(I$2,emission!$1:$1,0),4),1,"")&amp;MATCH($C9,emission!$A:$A,0)))</f>
        <v>0</v>
      </c>
      <c r="J9">
        <f ca="1">VLOOKUP($A9,excitation!$A$1:$AC$577,MATCH('A1 PMT'!J$3,excitation!$A$1:$AC$1,0),0)*SUM(INDIRECT("emission!"&amp;SUBSTITUTE(ADDRESS(1,MATCH(J$2,emission!$1:$1,0),4),1,"")&amp;MATCH($B9,emission!$A:$A,0)):INDIRECT("emission!"&amp;SUBSTITUTE(ADDRESS(1,MATCH(J$2,emission!$1:$1,0),4),1,"")&amp;MATCH($C9,emission!$A:$A,0)))</f>
        <v>0</v>
      </c>
      <c r="K9">
        <f ca="1">VLOOKUP($A9,excitation!$A$1:$AC$577,MATCH('A1 PMT'!K$3,excitation!$A$1:$AC$1,0),0)*SUM(INDIRECT("emission!"&amp;SUBSTITUTE(ADDRESS(1,MATCH(K$2,emission!$1:$1,0),4),1,"")&amp;MATCH($B9,emission!$A:$A,0)):INDIRECT("emission!"&amp;SUBSTITUTE(ADDRESS(1,MATCH(K$2,emission!$1:$1,0),4),1,"")&amp;MATCH($C9,emission!$A:$A,0)))</f>
        <v>0</v>
      </c>
      <c r="L9" t="e">
        <f ca="1">VLOOKUP($A9,excitation!$A$1:$AC$577,MATCH('A1 PMT'!L$3,excitation!$A$1:$AC$1,0),0)*SUM(INDIRECT("emission!"&amp;SUBSTITUTE(ADDRESS(1,MATCH(L$2,emission!$1:$1,0),4),1,"")&amp;MATCH($B9,emission!$A:$A,0)):INDIRECT("emission!"&amp;SUBSTITUTE(ADDRESS(1,MATCH(L$2,emission!$1:$1,0),4),1,"")&amp;MATCH($C9,emission!$A:$A,0)))</f>
        <v>#N/A</v>
      </c>
      <c r="M9" t="e">
        <f ca="1">VLOOKUP($A9,excitation!$A$1:$AC$577,MATCH('A1 PMT'!M$3,excitation!$A$1:$AC$1,0),0)*SUM(INDIRECT("emission!"&amp;SUBSTITUTE(ADDRESS(1,MATCH(M$2,emission!$1:$1,0),4),1,"")&amp;MATCH($B9,emission!$A:$A,0)):INDIRECT("emission!"&amp;SUBSTITUTE(ADDRESS(1,MATCH(M$2,emission!$1:$1,0),4),1,"")&amp;MATCH($C9,emission!$A:$A,0)))</f>
        <v>#N/A</v>
      </c>
      <c r="O9" s="1" t="s">
        <v>82</v>
      </c>
      <c r="P9" s="1">
        <f>SUM(U3:U9)</f>
        <v>188</v>
      </c>
      <c r="Q9" s="1"/>
      <c r="S9">
        <v>641</v>
      </c>
      <c r="T9">
        <f t="shared" si="3"/>
        <v>670</v>
      </c>
      <c r="U9">
        <f t="shared" si="4"/>
        <v>13</v>
      </c>
      <c r="W9">
        <f t="shared" si="10"/>
        <v>184</v>
      </c>
      <c r="X9">
        <f t="shared" si="7"/>
        <v>197</v>
      </c>
      <c r="AA9">
        <f t="shared" si="8"/>
        <v>403</v>
      </c>
      <c r="AB9">
        <f t="shared" ca="1" si="9"/>
        <v>0.73298095969600208</v>
      </c>
      <c r="AC9">
        <f t="shared" ca="1" si="5"/>
        <v>0.13255413707463726</v>
      </c>
      <c r="AD9">
        <f t="shared" ca="1" si="5"/>
        <v>0.18206108919331299</v>
      </c>
      <c r="AE9">
        <f t="shared" ca="1" si="5"/>
        <v>5.3143034965419866E-3</v>
      </c>
      <c r="AF9">
        <f t="shared" ca="1" si="5"/>
        <v>1.6400586518206658E-5</v>
      </c>
      <c r="AG9">
        <f t="shared" ca="1" si="5"/>
        <v>0</v>
      </c>
      <c r="AH9">
        <f t="shared" ca="1" si="5"/>
        <v>0</v>
      </c>
      <c r="AI9">
        <f t="shared" ca="1" si="5"/>
        <v>0</v>
      </c>
      <c r="AJ9" t="e">
        <f t="shared" ca="1" si="5"/>
        <v>#N/A</v>
      </c>
      <c r="AK9" t="e">
        <f t="shared" ca="1" si="5"/>
        <v>#N/A</v>
      </c>
    </row>
    <row r="10" spans="1:37" x14ac:dyDescent="0.25">
      <c r="A10">
        <f t="shared" si="1"/>
        <v>403</v>
      </c>
      <c r="B10">
        <f t="shared" si="2"/>
        <v>500</v>
      </c>
      <c r="C10">
        <f t="shared" si="6"/>
        <v>509</v>
      </c>
      <c r="D10">
        <f ca="1">VLOOKUP($A10,excitation!$A$1:$AC$577,MATCH('A1 PMT'!D$3,excitation!$A$1:$AC$1,0),0)*SUM(INDIRECT("emission!"&amp;SUBSTITUTE(ADDRESS(1,MATCH(D$2,emission!$1:$1,0),4),1,"")&amp;MATCH($B10,emission!$A:$A,0)):INDIRECT("emission!"&amp;SUBSTITUTE(ADDRESS(1,MATCH(D$2,emission!$1:$1,0),4),1,"")&amp;MATCH($C10,emission!$A:$A,0)))</f>
        <v>0.64041375999999994</v>
      </c>
      <c r="E10">
        <f ca="1">VLOOKUP($A10,excitation!$A$1:$AC$577,MATCH('A1 PMT'!E$3,excitation!$A$1:$AC$1,0),0)*SUM(INDIRECT("emission!"&amp;SUBSTITUTE(ADDRESS(1,MATCH(E$2,emission!$1:$1,0),4),1,"")&amp;MATCH($B10,emission!$A:$A,0)):INDIRECT("emission!"&amp;SUBSTITUTE(ADDRESS(1,MATCH(E$2,emission!$1:$1,0),4),1,"")&amp;MATCH($C10,emission!$A:$A,0)))</f>
        <v>0.71314425000000004</v>
      </c>
      <c r="F10">
        <f ca="1">VLOOKUP($A10,excitation!$A$1:$AC$577,MATCH('A1 PMT'!F$3,excitation!$A$1:$AC$1,0),0)*SUM(INDIRECT("emission!"&amp;SUBSTITUTE(ADDRESS(1,MATCH(F$2,emission!$1:$1,0),4),1,"")&amp;MATCH($B10,emission!$A:$A,0)):INDIRECT("emission!"&amp;SUBSTITUTE(ADDRESS(1,MATCH(F$2,emission!$1:$1,0),4),1,"")&amp;MATCH($C10,emission!$A:$A,0)))</f>
        <v>2.9166350199999993</v>
      </c>
      <c r="G10">
        <f ca="1">VLOOKUP($A10,excitation!$A$1:$AC$577,MATCH('A1 PMT'!G$3,excitation!$A$1:$AC$1,0),0)*SUM(INDIRECT("emission!"&amp;SUBSTITUTE(ADDRESS(1,MATCH(G$2,emission!$1:$1,0),4),1,"")&amp;MATCH($B10,emission!$A:$A,0)):INDIRECT("emission!"&amp;SUBSTITUTE(ADDRESS(1,MATCH(G$2,emission!$1:$1,0),4),1,"")&amp;MATCH($C10,emission!$A:$A,0)))</f>
        <v>0.13464487</v>
      </c>
      <c r="H10">
        <f ca="1">VLOOKUP($A10,excitation!$A$1:$AC$577,MATCH('A1 PMT'!H$3,excitation!$A$1:$AC$1,0),0)*SUM(INDIRECT("emission!"&amp;SUBSTITUTE(ADDRESS(1,MATCH(H$2,emission!$1:$1,0),4),1,"")&amp;MATCH($B10,emission!$A:$A,0)):INDIRECT("emission!"&amp;SUBSTITUTE(ADDRESS(1,MATCH(H$2,emission!$1:$1,0),4),1,"")&amp;MATCH($C10,emission!$A:$A,0)))</f>
        <v>2.0528E-3</v>
      </c>
      <c r="I10">
        <f ca="1">VLOOKUP($A10,excitation!$A$1:$AC$577,MATCH('A1 PMT'!I$3,excitation!$A$1:$AC$1,0),0)*SUM(INDIRECT("emission!"&amp;SUBSTITUTE(ADDRESS(1,MATCH(I$2,emission!$1:$1,0),4),1,"")&amp;MATCH($B10,emission!$A:$A,0)):INDIRECT("emission!"&amp;SUBSTITUTE(ADDRESS(1,MATCH(I$2,emission!$1:$1,0),4),1,"")&amp;MATCH($C10,emission!$A:$A,0)))</f>
        <v>0</v>
      </c>
      <c r="J10">
        <f ca="1">VLOOKUP($A10,excitation!$A$1:$AC$577,MATCH('A1 PMT'!J$3,excitation!$A$1:$AC$1,0),0)*SUM(INDIRECT("emission!"&amp;SUBSTITUTE(ADDRESS(1,MATCH(J$2,emission!$1:$1,0),4),1,"")&amp;MATCH($B10,emission!$A:$A,0)):INDIRECT("emission!"&amp;SUBSTITUTE(ADDRESS(1,MATCH(J$2,emission!$1:$1,0),4),1,"")&amp;MATCH($C10,emission!$A:$A,0)))</f>
        <v>0</v>
      </c>
      <c r="K10">
        <f ca="1">VLOOKUP($A10,excitation!$A$1:$AC$577,MATCH('A1 PMT'!K$3,excitation!$A$1:$AC$1,0),0)*SUM(INDIRECT("emission!"&amp;SUBSTITUTE(ADDRESS(1,MATCH(K$2,emission!$1:$1,0),4),1,"")&amp;MATCH($B10,emission!$A:$A,0)):INDIRECT("emission!"&amp;SUBSTITUTE(ADDRESS(1,MATCH(K$2,emission!$1:$1,0),4),1,"")&amp;MATCH($C10,emission!$A:$A,0)))</f>
        <v>0</v>
      </c>
      <c r="L10" t="e">
        <f ca="1">VLOOKUP($A10,excitation!$A$1:$AC$577,MATCH('A1 PMT'!L$3,excitation!$A$1:$AC$1,0),0)*SUM(INDIRECT("emission!"&amp;SUBSTITUTE(ADDRESS(1,MATCH(L$2,emission!$1:$1,0),4),1,"")&amp;MATCH($B10,emission!$A:$A,0)):INDIRECT("emission!"&amp;SUBSTITUTE(ADDRESS(1,MATCH(L$2,emission!$1:$1,0),4),1,"")&amp;MATCH($C10,emission!$A:$A,0)))</f>
        <v>#N/A</v>
      </c>
      <c r="M10" t="e">
        <f ca="1">VLOOKUP($A10,excitation!$A$1:$AC$577,MATCH('A1 PMT'!M$3,excitation!$A$1:$AC$1,0),0)*SUM(INDIRECT("emission!"&amp;SUBSTITUTE(ADDRESS(1,MATCH(M$2,emission!$1:$1,0),4),1,"")&amp;MATCH($B10,emission!$A:$A,0)):INDIRECT("emission!"&amp;SUBSTITUTE(ADDRESS(1,MATCH(M$2,emission!$1:$1,0),4),1,"")&amp;MATCH($C10,emission!$A:$A,0)))</f>
        <v>#N/A</v>
      </c>
      <c r="AA10">
        <f t="shared" si="8"/>
        <v>403</v>
      </c>
      <c r="AB10">
        <f t="shared" ca="1" si="9"/>
        <v>0.62473218256053686</v>
      </c>
      <c r="AC10">
        <f t="shared" ca="1" si="5"/>
        <v>8.0290619145135286E-2</v>
      </c>
      <c r="AD10">
        <f t="shared" ca="1" si="5"/>
        <v>0.37523093130655993</v>
      </c>
      <c r="AE10">
        <f t="shared" ca="1" si="5"/>
        <v>1.9002298286058639E-2</v>
      </c>
      <c r="AF10">
        <f t="shared" ca="1" si="5"/>
        <v>2.2149423687220149E-4</v>
      </c>
      <c r="AG10">
        <f t="shared" ca="1" si="5"/>
        <v>0</v>
      </c>
      <c r="AH10">
        <f t="shared" ca="1" si="5"/>
        <v>0</v>
      </c>
      <c r="AI10">
        <f t="shared" ca="1" si="5"/>
        <v>0</v>
      </c>
      <c r="AJ10" t="e">
        <f t="shared" ca="1" si="5"/>
        <v>#N/A</v>
      </c>
      <c r="AK10" t="e">
        <f t="shared" ca="1" si="5"/>
        <v>#N/A</v>
      </c>
    </row>
    <row r="11" spans="1:37" x14ac:dyDescent="0.25">
      <c r="A11">
        <f t="shared" si="1"/>
        <v>403</v>
      </c>
      <c r="B11">
        <f t="shared" si="2"/>
        <v>510</v>
      </c>
      <c r="C11">
        <f t="shared" si="6"/>
        <v>519</v>
      </c>
      <c r="D11">
        <f ca="1">VLOOKUP($A11,excitation!$A$1:$AC$577,MATCH('A1 PMT'!D$3,excitation!$A$1:$AC$1,0),0)*SUM(INDIRECT("emission!"&amp;SUBSTITUTE(ADDRESS(1,MATCH(D$2,emission!$1:$1,0),4),1,"")&amp;MATCH($B11,emission!$A:$A,0)):INDIRECT("emission!"&amp;SUBSTITUTE(ADDRESS(1,MATCH(D$2,emission!$1:$1,0),4),1,"")&amp;MATCH($C11,emission!$A:$A,0)))</f>
        <v>0.5336332399999999</v>
      </c>
      <c r="E11">
        <f ca="1">VLOOKUP($A11,excitation!$A$1:$AC$577,MATCH('A1 PMT'!E$3,excitation!$A$1:$AC$1,0),0)*SUM(INDIRECT("emission!"&amp;SUBSTITUTE(ADDRESS(1,MATCH(E$2,emission!$1:$1,0),4),1,"")&amp;MATCH($B11,emission!$A:$A,0)):INDIRECT("emission!"&amp;SUBSTITUTE(ADDRESS(1,MATCH(E$2,emission!$1:$1,0),4),1,"")&amp;MATCH($C11,emission!$A:$A,0)))</f>
        <v>0.41612175000000007</v>
      </c>
      <c r="F11">
        <f ca="1">VLOOKUP($A11,excitation!$A$1:$AC$577,MATCH('A1 PMT'!F$3,excitation!$A$1:$AC$1,0),0)*SUM(INDIRECT("emission!"&amp;SUBSTITUTE(ADDRESS(1,MATCH(F$2,emission!$1:$1,0),4),1,"")&amp;MATCH($B11,emission!$A:$A,0)):INDIRECT("emission!"&amp;SUBSTITUTE(ADDRESS(1,MATCH(F$2,emission!$1:$1,0),4),1,"")&amp;MATCH($C11,emission!$A:$A,0)))</f>
        <v>4.5646446300000001</v>
      </c>
      <c r="G11">
        <f ca="1">VLOOKUP($A11,excitation!$A$1:$AC$577,MATCH('A1 PMT'!G$3,excitation!$A$1:$AC$1,0),0)*SUM(INDIRECT("emission!"&amp;SUBSTITUTE(ADDRESS(1,MATCH(G$2,emission!$1:$1,0),4),1,"")&amp;MATCH($B11,emission!$A:$A,0)):INDIRECT("emission!"&amp;SUBSTITUTE(ADDRESS(1,MATCH(G$2,emission!$1:$1,0),4),1,"")&amp;MATCH($C11,emission!$A:$A,0)))</f>
        <v>0.23688718000000003</v>
      </c>
      <c r="H11">
        <f ca="1">VLOOKUP($A11,excitation!$A$1:$AC$577,MATCH('A1 PMT'!H$3,excitation!$A$1:$AC$1,0),0)*SUM(INDIRECT("emission!"&amp;SUBSTITUTE(ADDRESS(1,MATCH(H$2,emission!$1:$1,0),4),1,"")&amp;MATCH($B11,emission!$A:$A,0)):INDIRECT("emission!"&amp;SUBSTITUTE(ADDRESS(1,MATCH(H$2,emission!$1:$1,0),4),1,"")&amp;MATCH($C11,emission!$A:$A,0)))</f>
        <v>1.5769600000000002E-2</v>
      </c>
      <c r="I11">
        <f ca="1">VLOOKUP($A11,excitation!$A$1:$AC$577,MATCH('A1 PMT'!I$3,excitation!$A$1:$AC$1,0),0)*SUM(INDIRECT("emission!"&amp;SUBSTITUTE(ADDRESS(1,MATCH(I$2,emission!$1:$1,0),4),1,"")&amp;MATCH($B11,emission!$A:$A,0)):INDIRECT("emission!"&amp;SUBSTITUTE(ADDRESS(1,MATCH(I$2,emission!$1:$1,0),4),1,"")&amp;MATCH($C11,emission!$A:$A,0)))</f>
        <v>0</v>
      </c>
      <c r="J11">
        <f ca="1">VLOOKUP($A11,excitation!$A$1:$AC$577,MATCH('A1 PMT'!J$3,excitation!$A$1:$AC$1,0),0)*SUM(INDIRECT("emission!"&amp;SUBSTITUTE(ADDRESS(1,MATCH(J$2,emission!$1:$1,0),4),1,"")&amp;MATCH($B11,emission!$A:$A,0)):INDIRECT("emission!"&amp;SUBSTITUTE(ADDRESS(1,MATCH(J$2,emission!$1:$1,0),4),1,"")&amp;MATCH($C11,emission!$A:$A,0)))</f>
        <v>0</v>
      </c>
      <c r="K11">
        <f ca="1">VLOOKUP($A11,excitation!$A$1:$AC$577,MATCH('A1 PMT'!K$3,excitation!$A$1:$AC$1,0),0)*SUM(INDIRECT("emission!"&amp;SUBSTITUTE(ADDRESS(1,MATCH(K$2,emission!$1:$1,0),4),1,"")&amp;MATCH($B11,emission!$A:$A,0)):INDIRECT("emission!"&amp;SUBSTITUTE(ADDRESS(1,MATCH(K$2,emission!$1:$1,0),4),1,"")&amp;MATCH($C11,emission!$A:$A,0)))</f>
        <v>0</v>
      </c>
      <c r="L11" t="e">
        <f ca="1">VLOOKUP($A11,excitation!$A$1:$AC$577,MATCH('A1 PMT'!L$3,excitation!$A$1:$AC$1,0),0)*SUM(INDIRECT("emission!"&amp;SUBSTITUTE(ADDRESS(1,MATCH(L$2,emission!$1:$1,0),4),1,"")&amp;MATCH($B11,emission!$A:$A,0)):INDIRECT("emission!"&amp;SUBSTITUTE(ADDRESS(1,MATCH(L$2,emission!$1:$1,0),4),1,"")&amp;MATCH($C11,emission!$A:$A,0)))</f>
        <v>#N/A</v>
      </c>
      <c r="M11" t="e">
        <f ca="1">VLOOKUP($A11,excitation!$A$1:$AC$577,MATCH('A1 PMT'!M$3,excitation!$A$1:$AC$1,0),0)*SUM(INDIRECT("emission!"&amp;SUBSTITUTE(ADDRESS(1,MATCH(M$2,emission!$1:$1,0),4),1,"")&amp;MATCH($B11,emission!$A:$A,0)):INDIRECT("emission!"&amp;SUBSTITUTE(ADDRESS(1,MATCH(M$2,emission!$1:$1,0),4),1,"")&amp;MATCH($C11,emission!$A:$A,0)))</f>
        <v>#N/A</v>
      </c>
      <c r="AA11">
        <f t="shared" si="8"/>
        <v>403</v>
      </c>
      <c r="AB11">
        <f t="shared" ca="1" si="9"/>
        <v>0.52056635808707596</v>
      </c>
      <c r="AC11">
        <f t="shared" ca="1" si="5"/>
        <v>4.6849810465774917E-2</v>
      </c>
      <c r="AD11">
        <f t="shared" ca="1" si="5"/>
        <v>0.58725066518552194</v>
      </c>
      <c r="AE11">
        <f t="shared" ca="1" si="5"/>
        <v>3.3431655097615413E-2</v>
      </c>
      <c r="AF11">
        <f t="shared" ca="1" si="5"/>
        <v>1.701517691825735E-3</v>
      </c>
      <c r="AG11">
        <f t="shared" ca="1" si="5"/>
        <v>0</v>
      </c>
      <c r="AH11">
        <f t="shared" ca="1" si="5"/>
        <v>0</v>
      </c>
      <c r="AI11">
        <f t="shared" ca="1" si="5"/>
        <v>0</v>
      </c>
      <c r="AJ11" t="e">
        <f t="shared" ca="1" si="5"/>
        <v>#N/A</v>
      </c>
      <c r="AK11" t="e">
        <f t="shared" ca="1" si="5"/>
        <v>#N/A</v>
      </c>
    </row>
    <row r="12" spans="1:37" x14ac:dyDescent="0.25">
      <c r="A12">
        <f t="shared" si="1"/>
        <v>403</v>
      </c>
      <c r="B12">
        <f t="shared" si="2"/>
        <v>520</v>
      </c>
      <c r="C12">
        <f t="shared" si="6"/>
        <v>529</v>
      </c>
      <c r="D12">
        <f ca="1">VLOOKUP($A12,excitation!$A$1:$AC$577,MATCH('A1 PMT'!D$3,excitation!$A$1:$AC$1,0),0)*SUM(INDIRECT("emission!"&amp;SUBSTITUTE(ADDRESS(1,MATCH(D$2,emission!$1:$1,0),4),1,"")&amp;MATCH($B12,emission!$A:$A,0)):INDIRECT("emission!"&amp;SUBSTITUTE(ADDRESS(1,MATCH(D$2,emission!$1:$1,0),4),1,"")&amp;MATCH($C12,emission!$A:$A,0)))</f>
        <v>0.43501639999999997</v>
      </c>
      <c r="E12">
        <f ca="1">VLOOKUP($A12,excitation!$A$1:$AC$577,MATCH('A1 PMT'!E$3,excitation!$A$1:$AC$1,0),0)*SUM(INDIRECT("emission!"&amp;SUBSTITUTE(ADDRESS(1,MATCH(E$2,emission!$1:$1,0),4),1,"")&amp;MATCH($B12,emission!$A:$A,0)):INDIRECT("emission!"&amp;SUBSTITUTE(ADDRESS(1,MATCH(E$2,emission!$1:$1,0),4),1,"")&amp;MATCH($C12,emission!$A:$A,0)))</f>
        <v>0.22910400000000003</v>
      </c>
      <c r="F12">
        <f ca="1">VLOOKUP($A12,excitation!$A$1:$AC$577,MATCH('A1 PMT'!F$3,excitation!$A$1:$AC$1,0),0)*SUM(INDIRECT("emission!"&amp;SUBSTITUTE(ADDRESS(1,MATCH(F$2,emission!$1:$1,0),4),1,"")&amp;MATCH($B12,emission!$A:$A,0)):INDIRECT("emission!"&amp;SUBSTITUTE(ADDRESS(1,MATCH(F$2,emission!$1:$1,0),4),1,"")&amp;MATCH($C12,emission!$A:$A,0)))</f>
        <v>5.9210451299999995</v>
      </c>
      <c r="G12">
        <f ca="1">VLOOKUP($A12,excitation!$A$1:$AC$577,MATCH('A1 PMT'!G$3,excitation!$A$1:$AC$1,0),0)*SUM(INDIRECT("emission!"&amp;SUBSTITUTE(ADDRESS(1,MATCH(G$2,emission!$1:$1,0),4),1,"")&amp;MATCH($B12,emission!$A:$A,0)):INDIRECT("emission!"&amp;SUBSTITUTE(ADDRESS(1,MATCH(G$2,emission!$1:$1,0),4),1,"")&amp;MATCH($C12,emission!$A:$A,0)))</f>
        <v>0.24222250000000004</v>
      </c>
      <c r="H12">
        <f ca="1">VLOOKUP($A12,excitation!$A$1:$AC$577,MATCH('A1 PMT'!H$3,excitation!$A$1:$AC$1,0),0)*SUM(INDIRECT("emission!"&amp;SUBSTITUTE(ADDRESS(1,MATCH(H$2,emission!$1:$1,0),4),1,"")&amp;MATCH($B12,emission!$A:$A,0)):INDIRECT("emission!"&amp;SUBSTITUTE(ADDRESS(1,MATCH(H$2,emission!$1:$1,0),4),1,"")&amp;MATCH($C12,emission!$A:$A,0)))</f>
        <v>6.5089599999999997E-2</v>
      </c>
      <c r="I12">
        <f ca="1">VLOOKUP($A12,excitation!$A$1:$AC$577,MATCH('A1 PMT'!I$3,excitation!$A$1:$AC$1,0),0)*SUM(INDIRECT("emission!"&amp;SUBSTITUTE(ADDRESS(1,MATCH(I$2,emission!$1:$1,0),4),1,"")&amp;MATCH($B12,emission!$A:$A,0)):INDIRECT("emission!"&amp;SUBSTITUTE(ADDRESS(1,MATCH(I$2,emission!$1:$1,0),4),1,"")&amp;MATCH($C12,emission!$A:$A,0)))</f>
        <v>0</v>
      </c>
      <c r="J12">
        <f ca="1">VLOOKUP($A12,excitation!$A$1:$AC$577,MATCH('A1 PMT'!J$3,excitation!$A$1:$AC$1,0),0)*SUM(INDIRECT("emission!"&amp;SUBSTITUTE(ADDRESS(1,MATCH(J$2,emission!$1:$1,0),4),1,"")&amp;MATCH($B12,emission!$A:$A,0)):INDIRECT("emission!"&amp;SUBSTITUTE(ADDRESS(1,MATCH(J$2,emission!$1:$1,0),4),1,"")&amp;MATCH($C12,emission!$A:$A,0)))</f>
        <v>0</v>
      </c>
      <c r="K12">
        <f ca="1">VLOOKUP($A12,excitation!$A$1:$AC$577,MATCH('A1 PMT'!K$3,excitation!$A$1:$AC$1,0),0)*SUM(INDIRECT("emission!"&amp;SUBSTITUTE(ADDRESS(1,MATCH(K$2,emission!$1:$1,0),4),1,"")&amp;MATCH($B12,emission!$A:$A,0)):INDIRECT("emission!"&amp;SUBSTITUTE(ADDRESS(1,MATCH(K$2,emission!$1:$1,0),4),1,"")&amp;MATCH($C12,emission!$A:$A,0)))</f>
        <v>0</v>
      </c>
      <c r="L12" t="e">
        <f ca="1">VLOOKUP($A12,excitation!$A$1:$AC$577,MATCH('A1 PMT'!L$3,excitation!$A$1:$AC$1,0),0)*SUM(INDIRECT("emission!"&amp;SUBSTITUTE(ADDRESS(1,MATCH(L$2,emission!$1:$1,0),4),1,"")&amp;MATCH($B12,emission!$A:$A,0)):INDIRECT("emission!"&amp;SUBSTITUTE(ADDRESS(1,MATCH(L$2,emission!$1:$1,0),4),1,"")&amp;MATCH($C12,emission!$A:$A,0)))</f>
        <v>#N/A</v>
      </c>
      <c r="M12" t="e">
        <f ca="1">VLOOKUP($A12,excitation!$A$1:$AC$577,MATCH('A1 PMT'!M$3,excitation!$A$1:$AC$1,0),0)*SUM(INDIRECT("emission!"&amp;SUBSTITUTE(ADDRESS(1,MATCH(M$2,emission!$1:$1,0),4),1,"")&amp;MATCH($B12,emission!$A:$A,0)):INDIRECT("emission!"&amp;SUBSTITUTE(ADDRESS(1,MATCH(M$2,emission!$1:$1,0),4),1,"")&amp;MATCH($C12,emission!$A:$A,0)))</f>
        <v>#N/A</v>
      </c>
      <c r="AA12">
        <f t="shared" si="8"/>
        <v>403</v>
      </c>
      <c r="AB12">
        <f t="shared" ca="1" si="9"/>
        <v>0.42436431256821766</v>
      </c>
      <c r="AC12">
        <f t="shared" ca="1" si="5"/>
        <v>2.5794083046490352E-2</v>
      </c>
      <c r="AD12">
        <f t="shared" ca="1" si="5"/>
        <v>0.76175430357346241</v>
      </c>
      <c r="AE12">
        <f t="shared" ca="1" si="5"/>
        <v>3.4184623570098431E-2</v>
      </c>
      <c r="AF12">
        <f t="shared" ca="1" si="5"/>
        <v>7.0230764226017362E-3</v>
      </c>
      <c r="AG12">
        <f t="shared" ca="1" si="5"/>
        <v>0</v>
      </c>
      <c r="AH12">
        <f t="shared" ca="1" si="5"/>
        <v>0</v>
      </c>
      <c r="AI12">
        <f t="shared" ca="1" si="5"/>
        <v>0</v>
      </c>
      <c r="AJ12" t="e">
        <f t="shared" ca="1" si="5"/>
        <v>#N/A</v>
      </c>
      <c r="AK12" t="e">
        <f t="shared" ca="1" si="5"/>
        <v>#N/A</v>
      </c>
    </row>
    <row r="13" spans="1:37" x14ac:dyDescent="0.25">
      <c r="A13">
        <f t="shared" si="1"/>
        <v>403</v>
      </c>
      <c r="B13">
        <f t="shared" si="2"/>
        <v>530</v>
      </c>
      <c r="C13">
        <f t="shared" si="6"/>
        <v>539</v>
      </c>
      <c r="D13">
        <f ca="1">VLOOKUP($A13,excitation!$A$1:$AC$577,MATCH('A1 PMT'!D$3,excitation!$A$1:$AC$1,0),0)*SUM(INDIRECT("emission!"&amp;SUBSTITUTE(ADDRESS(1,MATCH(D$2,emission!$1:$1,0),4),1,"")&amp;MATCH($B13,emission!$A:$A,0)):INDIRECT("emission!"&amp;SUBSTITUTE(ADDRESS(1,MATCH(D$2,emission!$1:$1,0),4),1,"")&amp;MATCH($C13,emission!$A:$A,0)))</f>
        <v>0.34905947999999992</v>
      </c>
      <c r="E13">
        <f ca="1">VLOOKUP($A13,excitation!$A$1:$AC$577,MATCH('A1 PMT'!E$3,excitation!$A$1:$AC$1,0),0)*SUM(INDIRECT("emission!"&amp;SUBSTITUTE(ADDRESS(1,MATCH(E$2,emission!$1:$1,0),4),1,"")&amp;MATCH($B13,emission!$A:$A,0)):INDIRECT("emission!"&amp;SUBSTITUTE(ADDRESS(1,MATCH(E$2,emission!$1:$1,0),4),1,"")&amp;MATCH($C13,emission!$A:$A,0)))</f>
        <v>0.10555424999999999</v>
      </c>
      <c r="F13">
        <f ca="1">VLOOKUP($A13,excitation!$A$1:$AC$577,MATCH('A1 PMT'!F$3,excitation!$A$1:$AC$1,0),0)*SUM(INDIRECT("emission!"&amp;SUBSTITUTE(ADDRESS(1,MATCH(F$2,emission!$1:$1,0),4),1,"")&amp;MATCH($B13,emission!$A:$A,0)):INDIRECT("emission!"&amp;SUBSTITUTE(ADDRESS(1,MATCH(F$2,emission!$1:$1,0),4),1,"")&amp;MATCH($C13,emission!$A:$A,0)))</f>
        <v>6.6196423799999993</v>
      </c>
      <c r="G13">
        <f ca="1">VLOOKUP($A13,excitation!$A$1:$AC$577,MATCH('A1 PMT'!G$3,excitation!$A$1:$AC$1,0),0)*SUM(INDIRECT("emission!"&amp;SUBSTITUTE(ADDRESS(1,MATCH(G$2,emission!$1:$1,0),4),1,"")&amp;MATCH($B13,emission!$A:$A,0)):INDIRECT("emission!"&amp;SUBSTITUTE(ADDRESS(1,MATCH(G$2,emission!$1:$1,0),4),1,"")&amp;MATCH($C13,emission!$A:$A,0)))</f>
        <v>0.18418419</v>
      </c>
      <c r="H13">
        <f ca="1">VLOOKUP($A13,excitation!$A$1:$AC$577,MATCH('A1 PMT'!H$3,excitation!$A$1:$AC$1,0),0)*SUM(INDIRECT("emission!"&amp;SUBSTITUTE(ADDRESS(1,MATCH(H$2,emission!$1:$1,0),4),1,"")&amp;MATCH($B13,emission!$A:$A,0)):INDIRECT("emission!"&amp;SUBSTITUTE(ADDRESS(1,MATCH(H$2,emission!$1:$1,0),4),1,"")&amp;MATCH($C13,emission!$A:$A,0)))</f>
        <v>0.13558879999999998</v>
      </c>
      <c r="I13">
        <f ca="1">VLOOKUP($A13,excitation!$A$1:$AC$577,MATCH('A1 PMT'!I$3,excitation!$A$1:$AC$1,0),0)*SUM(INDIRECT("emission!"&amp;SUBSTITUTE(ADDRESS(1,MATCH(I$2,emission!$1:$1,0),4),1,"")&amp;MATCH($B13,emission!$A:$A,0)):INDIRECT("emission!"&amp;SUBSTITUTE(ADDRESS(1,MATCH(I$2,emission!$1:$1,0),4),1,"")&amp;MATCH($C13,emission!$A:$A,0)))</f>
        <v>5.2315999999999994E-4</v>
      </c>
      <c r="J13">
        <f ca="1">VLOOKUP($A13,excitation!$A$1:$AC$577,MATCH('A1 PMT'!J$3,excitation!$A$1:$AC$1,0),0)*SUM(INDIRECT("emission!"&amp;SUBSTITUTE(ADDRESS(1,MATCH(J$2,emission!$1:$1,0),4),1,"")&amp;MATCH($B13,emission!$A:$A,0)):INDIRECT("emission!"&amp;SUBSTITUTE(ADDRESS(1,MATCH(J$2,emission!$1:$1,0),4),1,"")&amp;MATCH($C13,emission!$A:$A,0)))</f>
        <v>0</v>
      </c>
      <c r="K13">
        <f ca="1">VLOOKUP($A13,excitation!$A$1:$AC$577,MATCH('A1 PMT'!K$3,excitation!$A$1:$AC$1,0),0)*SUM(INDIRECT("emission!"&amp;SUBSTITUTE(ADDRESS(1,MATCH(K$2,emission!$1:$1,0),4),1,"")&amp;MATCH($B13,emission!$A:$A,0)):INDIRECT("emission!"&amp;SUBSTITUTE(ADDRESS(1,MATCH(K$2,emission!$1:$1,0),4),1,"")&amp;MATCH($C13,emission!$A:$A,0)))</f>
        <v>0</v>
      </c>
      <c r="L13" t="e">
        <f ca="1">VLOOKUP($A13,excitation!$A$1:$AC$577,MATCH('A1 PMT'!L$3,excitation!$A$1:$AC$1,0),0)*SUM(INDIRECT("emission!"&amp;SUBSTITUTE(ADDRESS(1,MATCH(L$2,emission!$1:$1,0),4),1,"")&amp;MATCH($B13,emission!$A:$A,0)):INDIRECT("emission!"&amp;SUBSTITUTE(ADDRESS(1,MATCH(L$2,emission!$1:$1,0),4),1,"")&amp;MATCH($C13,emission!$A:$A,0)))</f>
        <v>#N/A</v>
      </c>
      <c r="M13" t="e">
        <f ca="1">VLOOKUP($A13,excitation!$A$1:$AC$577,MATCH('A1 PMT'!M$3,excitation!$A$1:$AC$1,0),0)*SUM(INDIRECT("emission!"&amp;SUBSTITUTE(ADDRESS(1,MATCH(M$2,emission!$1:$1,0),4),1,"")&amp;MATCH($B13,emission!$A:$A,0)):INDIRECT("emission!"&amp;SUBSTITUTE(ADDRESS(1,MATCH(M$2,emission!$1:$1,0),4),1,"")&amp;MATCH($C13,emission!$A:$A,0)))</f>
        <v>#N/A</v>
      </c>
      <c r="AA13">
        <f t="shared" si="8"/>
        <v>403</v>
      </c>
      <c r="AB13">
        <f t="shared" ca="1" si="9"/>
        <v>0.34051218822007517</v>
      </c>
      <c r="AC13">
        <f t="shared" ca="1" si="5"/>
        <v>1.1884013768463247E-2</v>
      </c>
      <c r="AD13">
        <f t="shared" ca="1" si="5"/>
        <v>0.85163023763040913</v>
      </c>
      <c r="AE13">
        <f t="shared" ca="1" si="5"/>
        <v>2.5993733871599405E-2</v>
      </c>
      <c r="AF13">
        <f t="shared" ca="1" si="5"/>
        <v>1.4629841087498806E-2</v>
      </c>
      <c r="AG13">
        <f t="shared" ca="1" si="5"/>
        <v>1.2418512413847992E-4</v>
      </c>
      <c r="AH13">
        <f t="shared" ca="1" si="5"/>
        <v>0</v>
      </c>
      <c r="AI13">
        <f t="shared" ca="1" si="5"/>
        <v>0</v>
      </c>
      <c r="AJ13" t="e">
        <f t="shared" ca="1" si="5"/>
        <v>#N/A</v>
      </c>
      <c r="AK13" t="e">
        <f t="shared" ca="1" si="5"/>
        <v>#N/A</v>
      </c>
    </row>
    <row r="14" spans="1:37" x14ac:dyDescent="0.25">
      <c r="A14">
        <f t="shared" si="1"/>
        <v>403</v>
      </c>
      <c r="B14">
        <f t="shared" si="2"/>
        <v>540</v>
      </c>
      <c r="C14">
        <f t="shared" si="6"/>
        <v>549</v>
      </c>
      <c r="D14">
        <f ca="1">VLOOKUP($A14,excitation!$A$1:$AC$577,MATCH('A1 PMT'!D$3,excitation!$A$1:$AC$1,0),0)*SUM(INDIRECT("emission!"&amp;SUBSTITUTE(ADDRESS(1,MATCH(D$2,emission!$1:$1,0),4),1,"")&amp;MATCH($B14,emission!$A:$A,0)):INDIRECT("emission!"&amp;SUBSTITUTE(ADDRESS(1,MATCH(D$2,emission!$1:$1,0),4),1,"")&amp;MATCH($C14,emission!$A:$A,0)))</f>
        <v>0.27792771999999999</v>
      </c>
      <c r="E14">
        <f ca="1">VLOOKUP($A14,excitation!$A$1:$AC$577,MATCH('A1 PMT'!E$3,excitation!$A$1:$AC$1,0),0)*SUM(INDIRECT("emission!"&amp;SUBSTITUTE(ADDRESS(1,MATCH(E$2,emission!$1:$1,0),4),1,"")&amp;MATCH($B14,emission!$A:$A,0)):INDIRECT("emission!"&amp;SUBSTITUTE(ADDRESS(1,MATCH(E$2,emission!$1:$1,0),4),1,"")&amp;MATCH($C14,emission!$A:$A,0)))</f>
        <v>2.9315249999999998E-2</v>
      </c>
      <c r="F14">
        <f ca="1">VLOOKUP($A14,excitation!$A$1:$AC$577,MATCH('A1 PMT'!F$3,excitation!$A$1:$AC$1,0),0)*SUM(INDIRECT("emission!"&amp;SUBSTITUTE(ADDRESS(1,MATCH(F$2,emission!$1:$1,0),4),1,"")&amp;MATCH($B14,emission!$A:$A,0)):INDIRECT("emission!"&amp;SUBSTITUTE(ADDRESS(1,MATCH(F$2,emission!$1:$1,0),4),1,"")&amp;MATCH($C14,emission!$A:$A,0)))</f>
        <v>6.6643118099999992</v>
      </c>
      <c r="G14">
        <f ca="1">VLOOKUP($A14,excitation!$A$1:$AC$577,MATCH('A1 PMT'!G$3,excitation!$A$1:$AC$1,0),0)*SUM(INDIRECT("emission!"&amp;SUBSTITUTE(ADDRESS(1,MATCH(G$2,emission!$1:$1,0),4),1,"")&amp;MATCH($B14,emission!$A:$A,0)):INDIRECT("emission!"&amp;SUBSTITUTE(ADDRESS(1,MATCH(G$2,emission!$1:$1,0),4),1,"")&amp;MATCH($C14,emission!$A:$A,0)))</f>
        <v>0.12859766</v>
      </c>
      <c r="H14">
        <f ca="1">VLOOKUP($A14,excitation!$A$1:$AC$577,MATCH('A1 PMT'!H$3,excitation!$A$1:$AC$1,0),0)*SUM(INDIRECT("emission!"&amp;SUBSTITUTE(ADDRESS(1,MATCH(H$2,emission!$1:$1,0),4),1,"")&amp;MATCH($B14,emission!$A:$A,0)):INDIRECT("emission!"&amp;SUBSTITUTE(ADDRESS(1,MATCH(H$2,emission!$1:$1,0),4),1,"")&amp;MATCH($C14,emission!$A:$A,0)))</f>
        <v>0.1554864</v>
      </c>
      <c r="I14">
        <f ca="1">VLOOKUP($A14,excitation!$A$1:$AC$577,MATCH('A1 PMT'!I$3,excitation!$A$1:$AC$1,0),0)*SUM(INDIRECT("emission!"&amp;SUBSTITUTE(ADDRESS(1,MATCH(I$2,emission!$1:$1,0),4),1,"")&amp;MATCH($B14,emission!$A:$A,0)):INDIRECT("emission!"&amp;SUBSTITUTE(ADDRESS(1,MATCH(I$2,emission!$1:$1,0),4),1,"")&amp;MATCH($C14,emission!$A:$A,0)))</f>
        <v>4.3714000000000001E-3</v>
      </c>
      <c r="J14">
        <f ca="1">VLOOKUP($A14,excitation!$A$1:$AC$577,MATCH('A1 PMT'!J$3,excitation!$A$1:$AC$1,0),0)*SUM(INDIRECT("emission!"&amp;SUBSTITUTE(ADDRESS(1,MATCH(J$2,emission!$1:$1,0),4),1,"")&amp;MATCH($B14,emission!$A:$A,0)):INDIRECT("emission!"&amp;SUBSTITUTE(ADDRESS(1,MATCH(J$2,emission!$1:$1,0),4),1,"")&amp;MATCH($C14,emission!$A:$A,0)))</f>
        <v>0</v>
      </c>
      <c r="K14">
        <f ca="1">VLOOKUP($A14,excitation!$A$1:$AC$577,MATCH('A1 PMT'!K$3,excitation!$A$1:$AC$1,0),0)*SUM(INDIRECT("emission!"&amp;SUBSTITUTE(ADDRESS(1,MATCH(K$2,emission!$1:$1,0),4),1,"")&amp;MATCH($B14,emission!$A:$A,0)):INDIRECT("emission!"&amp;SUBSTITUTE(ADDRESS(1,MATCH(K$2,emission!$1:$1,0),4),1,"")&amp;MATCH($C14,emission!$A:$A,0)))</f>
        <v>0</v>
      </c>
      <c r="L14" t="e">
        <f ca="1">VLOOKUP($A14,excitation!$A$1:$AC$577,MATCH('A1 PMT'!L$3,excitation!$A$1:$AC$1,0),0)*SUM(INDIRECT("emission!"&amp;SUBSTITUTE(ADDRESS(1,MATCH(L$2,emission!$1:$1,0),4),1,"")&amp;MATCH($B14,emission!$A:$A,0)):INDIRECT("emission!"&amp;SUBSTITUTE(ADDRESS(1,MATCH(L$2,emission!$1:$1,0),4),1,"")&amp;MATCH($C14,emission!$A:$A,0)))</f>
        <v>#N/A</v>
      </c>
      <c r="M14" t="e">
        <f ca="1">VLOOKUP($A14,excitation!$A$1:$AC$577,MATCH('A1 PMT'!M$3,excitation!$A$1:$AC$1,0),0)*SUM(INDIRECT("emission!"&amp;SUBSTITUTE(ADDRESS(1,MATCH(M$2,emission!$1:$1,0),4),1,"")&amp;MATCH($B14,emission!$A:$A,0)):INDIRECT("emission!"&amp;SUBSTITUTE(ADDRESS(1,MATCH(M$2,emission!$1:$1,0),4),1,"")&amp;MATCH($C14,emission!$A:$A,0)))</f>
        <v>#N/A</v>
      </c>
      <c r="AA14">
        <f t="shared" si="8"/>
        <v>403</v>
      </c>
      <c r="AB14">
        <f t="shared" ca="1" si="9"/>
        <v>0.27112220560294298</v>
      </c>
      <c r="AC14">
        <f t="shared" ca="1" si="5"/>
        <v>3.3005097817088574E-3</v>
      </c>
      <c r="AD14">
        <f t="shared" ca="1" si="5"/>
        <v>0.85737704918032775</v>
      </c>
      <c r="AE14">
        <f t="shared" ca="1" si="5"/>
        <v>1.8148861476929287E-2</v>
      </c>
      <c r="AF14">
        <f t="shared" ca="1" si="5"/>
        <v>1.6776764181608471E-2</v>
      </c>
      <c r="AG14">
        <f t="shared" ca="1" si="5"/>
        <v>1.0376612349165669E-3</v>
      </c>
      <c r="AH14">
        <f t="shared" ca="1" si="5"/>
        <v>0</v>
      </c>
      <c r="AI14">
        <f t="shared" ca="1" si="5"/>
        <v>0</v>
      </c>
      <c r="AJ14" t="e">
        <f t="shared" ca="1" si="5"/>
        <v>#N/A</v>
      </c>
      <c r="AK14" t="e">
        <f t="shared" ca="1" si="5"/>
        <v>#N/A</v>
      </c>
    </row>
    <row r="15" spans="1:37" x14ac:dyDescent="0.25">
      <c r="A15">
        <f t="shared" si="1"/>
        <v>403</v>
      </c>
      <c r="B15">
        <f t="shared" si="2"/>
        <v>550</v>
      </c>
      <c r="C15">
        <f t="shared" si="6"/>
        <v>559</v>
      </c>
      <c r="D15">
        <f ca="1">VLOOKUP($A15,excitation!$A$1:$AC$577,MATCH('A1 PMT'!D$3,excitation!$A$1:$AC$1,0),0)*SUM(INDIRECT("emission!"&amp;SUBSTITUTE(ADDRESS(1,MATCH(D$2,emission!$1:$1,0),4),1,"")&amp;MATCH($B15,emission!$A:$A,0)):INDIRECT("emission!"&amp;SUBSTITUTE(ADDRESS(1,MATCH(D$2,emission!$1:$1,0),4),1,"")&amp;MATCH($C15,emission!$A:$A,0)))</f>
        <v>0.21924867999999997</v>
      </c>
      <c r="E15">
        <f ca="1">VLOOKUP($A15,excitation!$A$1:$AC$577,MATCH('A1 PMT'!E$3,excitation!$A$1:$AC$1,0),0)*SUM(INDIRECT("emission!"&amp;SUBSTITUTE(ADDRESS(1,MATCH(E$2,emission!$1:$1,0),4),1,"")&amp;MATCH($B15,emission!$A:$A,0)):INDIRECT("emission!"&amp;SUBSTITUTE(ADDRESS(1,MATCH(E$2,emission!$1:$1,0),4),1,"")&amp;MATCH($C15,emission!$A:$A,0)))</f>
        <v>0</v>
      </c>
      <c r="F15">
        <f ca="1">VLOOKUP($A15,excitation!$A$1:$AC$577,MATCH('A1 PMT'!F$3,excitation!$A$1:$AC$1,0),0)*SUM(INDIRECT("emission!"&amp;SUBSTITUTE(ADDRESS(1,MATCH(F$2,emission!$1:$1,0),4),1,"")&amp;MATCH($B15,emission!$A:$A,0)):INDIRECT("emission!"&amp;SUBSTITUTE(ADDRESS(1,MATCH(F$2,emission!$1:$1,0),4),1,"")&amp;MATCH($C15,emission!$A:$A,0)))</f>
        <v>6.3192625600000003</v>
      </c>
      <c r="G15">
        <f ca="1">VLOOKUP($A15,excitation!$A$1:$AC$577,MATCH('A1 PMT'!G$3,excitation!$A$1:$AC$1,0),0)*SUM(INDIRECT("emission!"&amp;SUBSTITUTE(ADDRESS(1,MATCH(G$2,emission!$1:$1,0),4),1,"")&amp;MATCH($B15,emission!$A:$A,0)):INDIRECT("emission!"&amp;SUBSTITUTE(ADDRESS(1,MATCH(G$2,emission!$1:$1,0),4),1,"")&amp;MATCH($C15,emission!$A:$A,0)))</f>
        <v>9.2720460000000005E-2</v>
      </c>
      <c r="H15">
        <f ca="1">VLOOKUP($A15,excitation!$A$1:$AC$577,MATCH('A1 PMT'!H$3,excitation!$A$1:$AC$1,0),0)*SUM(INDIRECT("emission!"&amp;SUBSTITUTE(ADDRESS(1,MATCH(H$2,emission!$1:$1,0),4),1,"")&amp;MATCH($B15,emission!$A:$A,0)):INDIRECT("emission!"&amp;SUBSTITUTE(ADDRESS(1,MATCH(H$2,emission!$1:$1,0),4),1,"")&amp;MATCH($C15,emission!$A:$A,0)))</f>
        <v>0.1251584</v>
      </c>
      <c r="I15">
        <f ca="1">VLOOKUP($A15,excitation!$A$1:$AC$577,MATCH('A1 PMT'!I$3,excitation!$A$1:$AC$1,0),0)*SUM(INDIRECT("emission!"&amp;SUBSTITUTE(ADDRESS(1,MATCH(I$2,emission!$1:$1,0),4),1,"")&amp;MATCH($B15,emission!$A:$A,0)):INDIRECT("emission!"&amp;SUBSTITUTE(ADDRESS(1,MATCH(I$2,emission!$1:$1,0),4),1,"")&amp;MATCH($C15,emission!$A:$A,0)))</f>
        <v>2.0480680000000001E-2</v>
      </c>
      <c r="J15">
        <f ca="1">VLOOKUP($A15,excitation!$A$1:$AC$577,MATCH('A1 PMT'!J$3,excitation!$A$1:$AC$1,0),0)*SUM(INDIRECT("emission!"&amp;SUBSTITUTE(ADDRESS(1,MATCH(J$2,emission!$1:$1,0),4),1,"")&amp;MATCH($B15,emission!$A:$A,0)):INDIRECT("emission!"&amp;SUBSTITUTE(ADDRESS(1,MATCH(J$2,emission!$1:$1,0),4),1,"")&amp;MATCH($C15,emission!$A:$A,0)))</f>
        <v>0</v>
      </c>
      <c r="K15">
        <f ca="1">VLOOKUP($A15,excitation!$A$1:$AC$577,MATCH('A1 PMT'!K$3,excitation!$A$1:$AC$1,0),0)*SUM(INDIRECT("emission!"&amp;SUBSTITUTE(ADDRESS(1,MATCH(K$2,emission!$1:$1,0),4),1,"")&amp;MATCH($B15,emission!$A:$A,0)):INDIRECT("emission!"&amp;SUBSTITUTE(ADDRESS(1,MATCH(K$2,emission!$1:$1,0),4),1,"")&amp;MATCH($C15,emission!$A:$A,0)))</f>
        <v>0</v>
      </c>
      <c r="L15" t="e">
        <f ca="1">VLOOKUP($A15,excitation!$A$1:$AC$577,MATCH('A1 PMT'!L$3,excitation!$A$1:$AC$1,0),0)*SUM(INDIRECT("emission!"&amp;SUBSTITUTE(ADDRESS(1,MATCH(L$2,emission!$1:$1,0),4),1,"")&amp;MATCH($B15,emission!$A:$A,0)):INDIRECT("emission!"&amp;SUBSTITUTE(ADDRESS(1,MATCH(L$2,emission!$1:$1,0),4),1,"")&amp;MATCH($C15,emission!$A:$A,0)))</f>
        <v>#N/A</v>
      </c>
      <c r="M15" t="e">
        <f ca="1">VLOOKUP($A15,excitation!$A$1:$AC$577,MATCH('A1 PMT'!M$3,excitation!$A$1:$AC$1,0),0)*SUM(INDIRECT("emission!"&amp;SUBSTITUTE(ADDRESS(1,MATCH(M$2,emission!$1:$1,0),4),1,"")&amp;MATCH($B15,emission!$A:$A,0)):INDIRECT("emission!"&amp;SUBSTITUTE(ADDRESS(1,MATCH(M$2,emission!$1:$1,0),4),1,"")&amp;MATCH($C15,emission!$A:$A,0)))</f>
        <v>#N/A</v>
      </c>
      <c r="AA15">
        <f t="shared" si="8"/>
        <v>403</v>
      </c>
      <c r="AB15">
        <f t="shared" ca="1" si="9"/>
        <v>0.21388001778712051</v>
      </c>
      <c r="AC15">
        <f t="shared" ca="1" si="5"/>
        <v>0</v>
      </c>
      <c r="AD15">
        <f t="shared" ca="1" si="5"/>
        <v>0.81298577274830797</v>
      </c>
      <c r="AE15">
        <f t="shared" ca="1" si="5"/>
        <v>1.3085547471214973E-2</v>
      </c>
      <c r="AF15">
        <f t="shared" ca="1" si="5"/>
        <v>1.3504415576844184E-2</v>
      </c>
      <c r="AG15">
        <f t="shared" ca="1" si="5"/>
        <v>4.8616021642336636E-3</v>
      </c>
      <c r="AH15">
        <f t="shared" ca="1" si="5"/>
        <v>0</v>
      </c>
      <c r="AI15">
        <f t="shared" ca="1" si="5"/>
        <v>0</v>
      </c>
      <c r="AJ15" t="e">
        <f t="shared" ca="1" si="5"/>
        <v>#N/A</v>
      </c>
      <c r="AK15" t="e">
        <f t="shared" ca="1" si="5"/>
        <v>#N/A</v>
      </c>
    </row>
    <row r="16" spans="1:37" x14ac:dyDescent="0.25">
      <c r="A16">
        <f t="shared" si="1"/>
        <v>403</v>
      </c>
      <c r="B16">
        <f t="shared" si="2"/>
        <v>560</v>
      </c>
      <c r="C16">
        <f t="shared" si="6"/>
        <v>569</v>
      </c>
      <c r="D16">
        <f ca="1">VLOOKUP($A16,excitation!$A$1:$AC$577,MATCH('A1 PMT'!D$3,excitation!$A$1:$AC$1,0),0)*SUM(INDIRECT("emission!"&amp;SUBSTITUTE(ADDRESS(1,MATCH(D$2,emission!$1:$1,0),4),1,"")&amp;MATCH($B16,emission!$A:$A,0)):INDIRECT("emission!"&amp;SUBSTITUTE(ADDRESS(1,MATCH(D$2,emission!$1:$1,0),4),1,"")&amp;MATCH($C16,emission!$A:$A,0)))</f>
        <v>0.17174808000000003</v>
      </c>
      <c r="E16">
        <f ca="1">VLOOKUP($A16,excitation!$A$1:$AC$577,MATCH('A1 PMT'!E$3,excitation!$A$1:$AC$1,0),0)*SUM(INDIRECT("emission!"&amp;SUBSTITUTE(ADDRESS(1,MATCH(E$2,emission!$1:$1,0),4),1,"")&amp;MATCH($B16,emission!$A:$A,0)):INDIRECT("emission!"&amp;SUBSTITUTE(ADDRESS(1,MATCH(E$2,emission!$1:$1,0),4),1,"")&amp;MATCH($C16,emission!$A:$A,0)))</f>
        <v>0</v>
      </c>
      <c r="F16">
        <f ca="1">VLOOKUP($A16,excitation!$A$1:$AC$577,MATCH('A1 PMT'!F$3,excitation!$A$1:$AC$1,0),0)*SUM(INDIRECT("emission!"&amp;SUBSTITUTE(ADDRESS(1,MATCH(F$2,emission!$1:$1,0),4),1,"")&amp;MATCH($B16,emission!$A:$A,0)):INDIRECT("emission!"&amp;SUBSTITUTE(ADDRESS(1,MATCH(F$2,emission!$1:$1,0),4),1,"")&amp;MATCH($C16,emission!$A:$A,0)))</f>
        <v>5.7449510299999993</v>
      </c>
      <c r="G16">
        <f ca="1">VLOOKUP($A16,excitation!$A$1:$AC$577,MATCH('A1 PMT'!G$3,excitation!$A$1:$AC$1,0),0)*SUM(INDIRECT("emission!"&amp;SUBSTITUTE(ADDRESS(1,MATCH(G$2,emission!$1:$1,0),4),1,"")&amp;MATCH($B16,emission!$A:$A,0)):INDIRECT("emission!"&amp;SUBSTITUTE(ADDRESS(1,MATCH(G$2,emission!$1:$1,0),4),1,"")&amp;MATCH($C16,emission!$A:$A,0)))</f>
        <v>6.7583290000000004E-2</v>
      </c>
      <c r="H16">
        <f ca="1">VLOOKUP($A16,excitation!$A$1:$AC$577,MATCH('A1 PMT'!H$3,excitation!$A$1:$AC$1,0),0)*SUM(INDIRECT("emission!"&amp;SUBSTITUTE(ADDRESS(1,MATCH(H$2,emission!$1:$1,0),4),1,"")&amp;MATCH($B16,emission!$A:$A,0)):INDIRECT("emission!"&amp;SUBSTITUTE(ADDRESS(1,MATCH(H$2,emission!$1:$1,0),4),1,"")&amp;MATCH($C16,emission!$A:$A,0)))</f>
        <v>9.0209600000000001E-2</v>
      </c>
      <c r="I16">
        <f ca="1">VLOOKUP($A16,excitation!$A$1:$AC$577,MATCH('A1 PMT'!I$3,excitation!$A$1:$AC$1,0),0)*SUM(INDIRECT("emission!"&amp;SUBSTITUTE(ADDRESS(1,MATCH(I$2,emission!$1:$1,0),4),1,"")&amp;MATCH($B16,emission!$A:$A,0)):INDIRECT("emission!"&amp;SUBSTITUTE(ADDRESS(1,MATCH(I$2,emission!$1:$1,0),4),1,"")&amp;MATCH($C16,emission!$A:$A,0)))</f>
        <v>4.0873360000000004E-2</v>
      </c>
      <c r="J16">
        <f ca="1">VLOOKUP($A16,excitation!$A$1:$AC$577,MATCH('A1 PMT'!J$3,excitation!$A$1:$AC$1,0),0)*SUM(INDIRECT("emission!"&amp;SUBSTITUTE(ADDRESS(1,MATCH(J$2,emission!$1:$1,0),4),1,"")&amp;MATCH($B16,emission!$A:$A,0)):INDIRECT("emission!"&amp;SUBSTITUTE(ADDRESS(1,MATCH(J$2,emission!$1:$1,0),4),1,"")&amp;MATCH($C16,emission!$A:$A,0)))</f>
        <v>0</v>
      </c>
      <c r="K16">
        <f ca="1">VLOOKUP($A16,excitation!$A$1:$AC$577,MATCH('A1 PMT'!K$3,excitation!$A$1:$AC$1,0),0)*SUM(INDIRECT("emission!"&amp;SUBSTITUTE(ADDRESS(1,MATCH(K$2,emission!$1:$1,0),4),1,"")&amp;MATCH($B16,emission!$A:$A,0)):INDIRECT("emission!"&amp;SUBSTITUTE(ADDRESS(1,MATCH(K$2,emission!$1:$1,0),4),1,"")&amp;MATCH($C16,emission!$A:$A,0)))</f>
        <v>0</v>
      </c>
      <c r="L16" t="e">
        <f ca="1">VLOOKUP($A16,excitation!$A$1:$AC$577,MATCH('A1 PMT'!L$3,excitation!$A$1:$AC$1,0),0)*SUM(INDIRECT("emission!"&amp;SUBSTITUTE(ADDRESS(1,MATCH(L$2,emission!$1:$1,0),4),1,"")&amp;MATCH($B16,emission!$A:$A,0)):INDIRECT("emission!"&amp;SUBSTITUTE(ADDRESS(1,MATCH(L$2,emission!$1:$1,0),4),1,"")&amp;MATCH($C16,emission!$A:$A,0)))</f>
        <v>#N/A</v>
      </c>
      <c r="M16" t="e">
        <f ca="1">VLOOKUP($A16,excitation!$A$1:$AC$577,MATCH('A1 PMT'!M$3,excitation!$A$1:$AC$1,0),0)*SUM(INDIRECT("emission!"&amp;SUBSTITUTE(ADDRESS(1,MATCH(M$2,emission!$1:$1,0),4),1,"")&amp;MATCH($B16,emission!$A:$A,0)):INDIRECT("emission!"&amp;SUBSTITUTE(ADDRESS(1,MATCH(M$2,emission!$1:$1,0),4),1,"")&amp;MATCH($C16,emission!$A:$A,0)))</f>
        <v>#N/A</v>
      </c>
      <c r="AA16">
        <f t="shared" si="8"/>
        <v>403</v>
      </c>
      <c r="AB16">
        <f t="shared" ca="1" si="9"/>
        <v>0.16754254760076004</v>
      </c>
      <c r="AC16">
        <f t="shared" ca="1" si="5"/>
        <v>0</v>
      </c>
      <c r="AD16">
        <f t="shared" ca="1" si="5"/>
        <v>0.73909944525643145</v>
      </c>
      <c r="AE16">
        <f t="shared" ca="1" si="5"/>
        <v>9.5379633530278882E-3</v>
      </c>
      <c r="AF16">
        <f t="shared" ca="1" si="5"/>
        <v>9.7334891419264165E-3</v>
      </c>
      <c r="AG16">
        <f t="shared" ca="1" si="5"/>
        <v>9.7023153252480711E-3</v>
      </c>
      <c r="AH16">
        <f t="shared" ca="1" si="5"/>
        <v>0</v>
      </c>
      <c r="AI16">
        <f t="shared" ca="1" si="5"/>
        <v>0</v>
      </c>
      <c r="AJ16" t="e">
        <f t="shared" ca="1" si="5"/>
        <v>#N/A</v>
      </c>
      <c r="AK16" t="e">
        <f t="shared" ca="1" si="5"/>
        <v>#N/A</v>
      </c>
    </row>
    <row r="17" spans="1:37" x14ac:dyDescent="0.25">
      <c r="A17">
        <f t="shared" si="1"/>
        <v>403</v>
      </c>
      <c r="B17">
        <f t="shared" si="2"/>
        <v>570</v>
      </c>
      <c r="C17">
        <f t="shared" si="6"/>
        <v>579</v>
      </c>
      <c r="D17">
        <f ca="1">VLOOKUP($A17,excitation!$A$1:$AC$577,MATCH('A1 PMT'!D$3,excitation!$A$1:$AC$1,0),0)*SUM(INDIRECT("emission!"&amp;SUBSTITUTE(ADDRESS(1,MATCH(D$2,emission!$1:$1,0),4),1,"")&amp;MATCH($B17,emission!$A:$A,0)):INDIRECT("emission!"&amp;SUBSTITUTE(ADDRESS(1,MATCH(D$2,emission!$1:$1,0),4),1,"")&amp;MATCH($C17,emission!$A:$A,0)))</f>
        <v>0.13223504</v>
      </c>
      <c r="E17">
        <f ca="1">VLOOKUP($A17,excitation!$A$1:$AC$577,MATCH('A1 PMT'!E$3,excitation!$A$1:$AC$1,0),0)*SUM(INDIRECT("emission!"&amp;SUBSTITUTE(ADDRESS(1,MATCH(E$2,emission!$1:$1,0),4),1,"")&amp;MATCH($B17,emission!$A:$A,0)):INDIRECT("emission!"&amp;SUBSTITUTE(ADDRESS(1,MATCH(E$2,emission!$1:$1,0),4),1,"")&amp;MATCH($C17,emission!$A:$A,0)))</f>
        <v>0</v>
      </c>
      <c r="F17">
        <f ca="1">VLOOKUP($A17,excitation!$A$1:$AC$577,MATCH('A1 PMT'!F$3,excitation!$A$1:$AC$1,0),0)*SUM(INDIRECT("emission!"&amp;SUBSTITUTE(ADDRESS(1,MATCH(F$2,emission!$1:$1,0),4),1,"")&amp;MATCH($B17,emission!$A:$A,0)):INDIRECT("emission!"&amp;SUBSTITUTE(ADDRESS(1,MATCH(F$2,emission!$1:$1,0),4),1,"")&amp;MATCH($C17,emission!$A:$A,0)))</f>
        <v>5.1182192099999995</v>
      </c>
      <c r="G17">
        <f ca="1">VLOOKUP($A17,excitation!$A$1:$AC$577,MATCH('A1 PMT'!G$3,excitation!$A$1:$AC$1,0),0)*SUM(INDIRECT("emission!"&amp;SUBSTITUTE(ADDRESS(1,MATCH(G$2,emission!$1:$1,0),4),1,"")&amp;MATCH($B17,emission!$A:$A,0)):INDIRECT("emission!"&amp;SUBSTITUTE(ADDRESS(1,MATCH(G$2,emission!$1:$1,0),4),1,"")&amp;MATCH($C17,emission!$A:$A,0)))</f>
        <v>4.7686350000000002E-2</v>
      </c>
      <c r="H17">
        <f ca="1">VLOOKUP($A17,excitation!$A$1:$AC$577,MATCH('A1 PMT'!H$3,excitation!$A$1:$AC$1,0),0)*SUM(INDIRECT("emission!"&amp;SUBSTITUTE(ADDRESS(1,MATCH(H$2,emission!$1:$1,0),4),1,"")&amp;MATCH($B17,emission!$A:$A,0)):INDIRECT("emission!"&amp;SUBSTITUTE(ADDRESS(1,MATCH(H$2,emission!$1:$1,0),4),1,"")&amp;MATCH($C17,emission!$A:$A,0)))</f>
        <v>6.8502400000000005E-2</v>
      </c>
      <c r="I17">
        <f ca="1">VLOOKUP($A17,excitation!$A$1:$AC$577,MATCH('A1 PMT'!I$3,excitation!$A$1:$AC$1,0),0)*SUM(INDIRECT("emission!"&amp;SUBSTITUTE(ADDRESS(1,MATCH(I$2,emission!$1:$1,0),4),1,"")&amp;MATCH($B17,emission!$A:$A,0)):INDIRECT("emission!"&amp;SUBSTITUTE(ADDRESS(1,MATCH(I$2,emission!$1:$1,0),4),1,"")&amp;MATCH($C17,emission!$A:$A,0)))</f>
        <v>3.8326199999999998E-2</v>
      </c>
      <c r="J17">
        <f ca="1">VLOOKUP($A17,excitation!$A$1:$AC$577,MATCH('A1 PMT'!J$3,excitation!$A$1:$AC$1,0),0)*SUM(INDIRECT("emission!"&amp;SUBSTITUTE(ADDRESS(1,MATCH(J$2,emission!$1:$1,0),4),1,"")&amp;MATCH($B17,emission!$A:$A,0)):INDIRECT("emission!"&amp;SUBSTITUTE(ADDRESS(1,MATCH(J$2,emission!$1:$1,0),4),1,"")&amp;MATCH($C17,emission!$A:$A,0)))</f>
        <v>0</v>
      </c>
      <c r="K17">
        <f ca="1">VLOOKUP($A17,excitation!$A$1:$AC$577,MATCH('A1 PMT'!K$3,excitation!$A$1:$AC$1,0),0)*SUM(INDIRECT("emission!"&amp;SUBSTITUTE(ADDRESS(1,MATCH(K$2,emission!$1:$1,0),4),1,"")&amp;MATCH($B17,emission!$A:$A,0)):INDIRECT("emission!"&amp;SUBSTITUTE(ADDRESS(1,MATCH(K$2,emission!$1:$1,0),4),1,"")&amp;MATCH($C17,emission!$A:$A,0)))</f>
        <v>0</v>
      </c>
      <c r="L17" t="e">
        <f ca="1">VLOOKUP($A17,excitation!$A$1:$AC$577,MATCH('A1 PMT'!L$3,excitation!$A$1:$AC$1,0),0)*SUM(INDIRECT("emission!"&amp;SUBSTITUTE(ADDRESS(1,MATCH(L$2,emission!$1:$1,0),4),1,"")&amp;MATCH($B17,emission!$A:$A,0)):INDIRECT("emission!"&amp;SUBSTITUTE(ADDRESS(1,MATCH(L$2,emission!$1:$1,0),4),1,"")&amp;MATCH($C17,emission!$A:$A,0)))</f>
        <v>#N/A</v>
      </c>
      <c r="M17" t="e">
        <f ca="1">VLOOKUP($A17,excitation!$A$1:$AC$577,MATCH('A1 PMT'!M$3,excitation!$A$1:$AC$1,0),0)*SUM(INDIRECT("emission!"&amp;SUBSTITUTE(ADDRESS(1,MATCH(M$2,emission!$1:$1,0),4),1,"")&amp;MATCH($B17,emission!$A:$A,0)):INDIRECT("emission!"&amp;SUBSTITUTE(ADDRESS(1,MATCH(M$2,emission!$1:$1,0),4),1,"")&amp;MATCH($C17,emission!$A:$A,0)))</f>
        <v>#N/A</v>
      </c>
      <c r="AA17">
        <f t="shared" si="8"/>
        <v>403</v>
      </c>
      <c r="AB17">
        <f t="shared" ca="1" si="9"/>
        <v>0.12899704895500669</v>
      </c>
      <c r="AC17">
        <f t="shared" ca="1" si="5"/>
        <v>0</v>
      </c>
      <c r="AD17">
        <f t="shared" ca="1" si="5"/>
        <v>0.65846914256670541</v>
      </c>
      <c r="AE17">
        <f t="shared" ca="1" si="5"/>
        <v>6.7299277489992187E-3</v>
      </c>
      <c r="AF17">
        <f t="shared" ca="1" si="5"/>
        <v>7.3913127493736826E-3</v>
      </c>
      <c r="AG17">
        <f t="shared" ca="1" si="5"/>
        <v>9.0976831270666893E-3</v>
      </c>
      <c r="AH17">
        <f t="shared" ca="1" si="5"/>
        <v>0</v>
      </c>
      <c r="AI17">
        <f t="shared" ca="1" si="5"/>
        <v>0</v>
      </c>
      <c r="AJ17" t="e">
        <f t="shared" ca="1" si="5"/>
        <v>#N/A</v>
      </c>
      <c r="AK17" t="e">
        <f t="shared" ca="1" si="5"/>
        <v>#N/A</v>
      </c>
    </row>
    <row r="18" spans="1:37" x14ac:dyDescent="0.25">
      <c r="A18">
        <f t="shared" si="1"/>
        <v>403</v>
      </c>
      <c r="B18">
        <f t="shared" si="2"/>
        <v>580</v>
      </c>
      <c r="C18">
        <f t="shared" si="6"/>
        <v>589</v>
      </c>
      <c r="D18">
        <f ca="1">VLOOKUP($A18,excitation!$A$1:$AC$577,MATCH('A1 PMT'!D$3,excitation!$A$1:$AC$1,0),0)*SUM(INDIRECT("emission!"&amp;SUBSTITUTE(ADDRESS(1,MATCH(D$2,emission!$1:$1,0),4),1,"")&amp;MATCH($B18,emission!$A:$A,0)):INDIRECT("emission!"&amp;SUBSTITUTE(ADDRESS(1,MATCH(D$2,emission!$1:$1,0),4),1,"")&amp;MATCH($C18,emission!$A:$A,0)))</f>
        <v>9.9880759999999999E-2</v>
      </c>
      <c r="E18">
        <f ca="1">VLOOKUP($A18,excitation!$A$1:$AC$577,MATCH('A1 PMT'!E$3,excitation!$A$1:$AC$1,0),0)*SUM(INDIRECT("emission!"&amp;SUBSTITUTE(ADDRESS(1,MATCH(E$2,emission!$1:$1,0),4),1,"")&amp;MATCH($B18,emission!$A:$A,0)):INDIRECT("emission!"&amp;SUBSTITUTE(ADDRESS(1,MATCH(E$2,emission!$1:$1,0),4),1,"")&amp;MATCH($C18,emission!$A:$A,0)))</f>
        <v>0</v>
      </c>
      <c r="F18">
        <f ca="1">VLOOKUP($A18,excitation!$A$1:$AC$577,MATCH('A1 PMT'!F$3,excitation!$A$1:$AC$1,0),0)*SUM(INDIRECT("emission!"&amp;SUBSTITUTE(ADDRESS(1,MATCH(F$2,emission!$1:$1,0),4),1,"")&amp;MATCH($B18,emission!$A:$A,0)):INDIRECT("emission!"&amp;SUBSTITUTE(ADDRESS(1,MATCH(F$2,emission!$1:$1,0),4),1,"")&amp;MATCH($C18,emission!$A:$A,0)))</f>
        <v>4.4299564399999989</v>
      </c>
      <c r="G18">
        <f ca="1">VLOOKUP($A18,excitation!$A$1:$AC$577,MATCH('A1 PMT'!G$3,excitation!$A$1:$AC$1,0),0)*SUM(INDIRECT("emission!"&amp;SUBSTITUTE(ADDRESS(1,MATCH(G$2,emission!$1:$1,0),4),1,"")&amp;MATCH($B18,emission!$A:$A,0)):INDIRECT("emission!"&amp;SUBSTITUTE(ADDRESS(1,MATCH(G$2,emission!$1:$1,0),4),1,"")&amp;MATCH($C18,emission!$A:$A,0)))</f>
        <v>3.1821740000000001E-2</v>
      </c>
      <c r="H18">
        <f ca="1">VLOOKUP($A18,excitation!$A$1:$AC$577,MATCH('A1 PMT'!H$3,excitation!$A$1:$AC$1,0),0)*SUM(INDIRECT("emission!"&amp;SUBSTITUTE(ADDRESS(1,MATCH(H$2,emission!$1:$1,0),4),1,"")&amp;MATCH($B18,emission!$A:$A,0)):INDIRECT("emission!"&amp;SUBSTITUTE(ADDRESS(1,MATCH(H$2,emission!$1:$1,0),4),1,"")&amp;MATCH($C18,emission!$A:$A,0)))</f>
        <v>5.5779199999999994E-2</v>
      </c>
      <c r="I18">
        <f ca="1">VLOOKUP($A18,excitation!$A$1:$AC$577,MATCH('A1 PMT'!I$3,excitation!$A$1:$AC$1,0),0)*SUM(INDIRECT("emission!"&amp;SUBSTITUTE(ADDRESS(1,MATCH(I$2,emission!$1:$1,0),4),1,"")&amp;MATCH($B18,emission!$A:$A,0)):INDIRECT("emission!"&amp;SUBSTITUTE(ADDRESS(1,MATCH(I$2,emission!$1:$1,0),4),1,"")&amp;MATCH($C18,emission!$A:$A,0)))</f>
        <v>2.5975839999999997E-2</v>
      </c>
      <c r="J18">
        <f ca="1">VLOOKUP($A18,excitation!$A$1:$AC$577,MATCH('A1 PMT'!J$3,excitation!$A$1:$AC$1,0),0)*SUM(INDIRECT("emission!"&amp;SUBSTITUTE(ADDRESS(1,MATCH(J$2,emission!$1:$1,0),4),1,"")&amp;MATCH($B18,emission!$A:$A,0)):INDIRECT("emission!"&amp;SUBSTITUTE(ADDRESS(1,MATCH(J$2,emission!$1:$1,0),4),1,"")&amp;MATCH($C18,emission!$A:$A,0)))</f>
        <v>6.2910400000000012E-3</v>
      </c>
      <c r="K18">
        <f ca="1">VLOOKUP($A18,excitation!$A$1:$AC$577,MATCH('A1 PMT'!K$3,excitation!$A$1:$AC$1,0),0)*SUM(INDIRECT("emission!"&amp;SUBSTITUTE(ADDRESS(1,MATCH(K$2,emission!$1:$1,0),4),1,"")&amp;MATCH($B18,emission!$A:$A,0)):INDIRECT("emission!"&amp;SUBSTITUTE(ADDRESS(1,MATCH(K$2,emission!$1:$1,0),4),1,"")&amp;MATCH($C18,emission!$A:$A,0)))</f>
        <v>0</v>
      </c>
      <c r="L18" t="e">
        <f ca="1">VLOOKUP($A18,excitation!$A$1:$AC$577,MATCH('A1 PMT'!L$3,excitation!$A$1:$AC$1,0),0)*SUM(INDIRECT("emission!"&amp;SUBSTITUTE(ADDRESS(1,MATCH(L$2,emission!$1:$1,0),4),1,"")&amp;MATCH($B18,emission!$A:$A,0)):INDIRECT("emission!"&amp;SUBSTITUTE(ADDRESS(1,MATCH(L$2,emission!$1:$1,0),4),1,"")&amp;MATCH($C18,emission!$A:$A,0)))</f>
        <v>#N/A</v>
      </c>
      <c r="M18" t="e">
        <f ca="1">VLOOKUP($A18,excitation!$A$1:$AC$577,MATCH('A1 PMT'!M$3,excitation!$A$1:$AC$1,0),0)*SUM(INDIRECT("emission!"&amp;SUBSTITUTE(ADDRESS(1,MATCH(M$2,emission!$1:$1,0),4),1,"")&amp;MATCH($B18,emission!$A:$A,0)):INDIRECT("emission!"&amp;SUBSTITUTE(ADDRESS(1,MATCH(M$2,emission!$1:$1,0),4),1,"")&amp;MATCH($C18,emission!$A:$A,0)))</f>
        <v>#N/A</v>
      </c>
      <c r="AA18">
        <f t="shared" si="8"/>
        <v>403</v>
      </c>
      <c r="AB18">
        <f t="shared" ca="1" si="9"/>
        <v>9.7435016372235936E-2</v>
      </c>
      <c r="AC18">
        <f t="shared" ca="1" si="5"/>
        <v>0</v>
      </c>
      <c r="AD18">
        <f t="shared" ca="1" si="5"/>
        <v>0.56992276004033326</v>
      </c>
      <c r="AE18">
        <f t="shared" ca="1" si="5"/>
        <v>4.4909709182488992E-3</v>
      </c>
      <c r="AF18">
        <f t="shared" ca="1" si="5"/>
        <v>6.0184973389233731E-3</v>
      </c>
      <c r="AG18">
        <f t="shared" ca="1" si="5"/>
        <v>6.1660159702601348E-3</v>
      </c>
      <c r="AH18">
        <f t="shared" ca="1" si="5"/>
        <v>2.0970050291934188E-3</v>
      </c>
      <c r="AI18">
        <f t="shared" ca="1" si="5"/>
        <v>0</v>
      </c>
      <c r="AJ18" t="e">
        <f t="shared" ca="1" si="5"/>
        <v>#N/A</v>
      </c>
      <c r="AK18" t="e">
        <f t="shared" ca="1" si="5"/>
        <v>#N/A</v>
      </c>
    </row>
    <row r="19" spans="1:37" x14ac:dyDescent="0.25">
      <c r="A19">
        <f t="shared" si="1"/>
        <v>403</v>
      </c>
      <c r="B19">
        <f t="shared" si="2"/>
        <v>590</v>
      </c>
      <c r="C19">
        <f t="shared" si="6"/>
        <v>599</v>
      </c>
      <c r="D19">
        <f ca="1">VLOOKUP($A19,excitation!$A$1:$AC$577,MATCH('A1 PMT'!D$3,excitation!$A$1:$AC$1,0),0)*SUM(INDIRECT("emission!"&amp;SUBSTITUTE(ADDRESS(1,MATCH(D$2,emission!$1:$1,0),4),1,"")&amp;MATCH($B19,emission!$A:$A,0)):INDIRECT("emission!"&amp;SUBSTITUTE(ADDRESS(1,MATCH(D$2,emission!$1:$1,0),4),1,"")&amp;MATCH($C19,emission!$A:$A,0)))</f>
        <v>7.4985680000000013E-2</v>
      </c>
      <c r="E19">
        <f ca="1">VLOOKUP($A19,excitation!$A$1:$AC$577,MATCH('A1 PMT'!E$3,excitation!$A$1:$AC$1,0),0)*SUM(INDIRECT("emission!"&amp;SUBSTITUTE(ADDRESS(1,MATCH(E$2,emission!$1:$1,0),4),1,"")&amp;MATCH($B19,emission!$A:$A,0)):INDIRECT("emission!"&amp;SUBSTITUTE(ADDRESS(1,MATCH(E$2,emission!$1:$1,0),4),1,"")&amp;MATCH($C19,emission!$A:$A,0)))</f>
        <v>0</v>
      </c>
      <c r="F19">
        <f ca="1">VLOOKUP($A19,excitation!$A$1:$AC$577,MATCH('A1 PMT'!F$3,excitation!$A$1:$AC$1,0),0)*SUM(INDIRECT("emission!"&amp;SUBSTITUTE(ADDRESS(1,MATCH(F$2,emission!$1:$1,0),4),1,"")&amp;MATCH($B19,emission!$A:$A,0)):INDIRECT("emission!"&amp;SUBSTITUTE(ADDRESS(1,MATCH(F$2,emission!$1:$1,0),4),1,"")&amp;MATCH($C19,emission!$A:$A,0)))</f>
        <v>3.7389060800000005</v>
      </c>
      <c r="G19">
        <f ca="1">VLOOKUP($A19,excitation!$A$1:$AC$577,MATCH('A1 PMT'!G$3,excitation!$A$1:$AC$1,0),0)*SUM(INDIRECT("emission!"&amp;SUBSTITUTE(ADDRESS(1,MATCH(G$2,emission!$1:$1,0),4),1,"")&amp;MATCH($B19,emission!$A:$A,0)):INDIRECT("emission!"&amp;SUBSTITUTE(ADDRESS(1,MATCH(G$2,emission!$1:$1,0),4),1,"")&amp;MATCH($C19,emission!$A:$A,0)))</f>
        <v>2.1310440000000003E-2</v>
      </c>
      <c r="H19">
        <f ca="1">VLOOKUP($A19,excitation!$A$1:$AC$577,MATCH('A1 PMT'!H$3,excitation!$A$1:$AC$1,0),0)*SUM(INDIRECT("emission!"&amp;SUBSTITUTE(ADDRESS(1,MATCH(H$2,emission!$1:$1,0),4),1,"")&amp;MATCH($B19,emission!$A:$A,0)):INDIRECT("emission!"&amp;SUBSTITUTE(ADDRESS(1,MATCH(H$2,emission!$1:$1,0),4),1,"")&amp;MATCH($C19,emission!$A:$A,0)))</f>
        <v>4.3225600000000003E-2</v>
      </c>
      <c r="I19">
        <f ca="1">VLOOKUP($A19,excitation!$A$1:$AC$577,MATCH('A1 PMT'!I$3,excitation!$A$1:$AC$1,0),0)*SUM(INDIRECT("emission!"&amp;SUBSTITUTE(ADDRESS(1,MATCH(I$2,emission!$1:$1,0),4),1,"")&amp;MATCH($B19,emission!$A:$A,0)):INDIRECT("emission!"&amp;SUBSTITUTE(ADDRESS(1,MATCH(I$2,emission!$1:$1,0),4),1,"")&amp;MATCH($C19,emission!$A:$A,0)))</f>
        <v>1.90828E-2</v>
      </c>
      <c r="J19">
        <f ca="1">VLOOKUP($A19,excitation!$A$1:$AC$577,MATCH('A1 PMT'!J$3,excitation!$A$1:$AC$1,0),0)*SUM(INDIRECT("emission!"&amp;SUBSTITUTE(ADDRESS(1,MATCH(J$2,emission!$1:$1,0),4),1,"")&amp;MATCH($B19,emission!$A:$A,0)):INDIRECT("emission!"&amp;SUBSTITUTE(ADDRESS(1,MATCH(J$2,emission!$1:$1,0),4),1,"")&amp;MATCH($C19,emission!$A:$A,0)))</f>
        <v>2.681072E-2</v>
      </c>
      <c r="K19">
        <f ca="1">VLOOKUP($A19,excitation!$A$1:$AC$577,MATCH('A1 PMT'!K$3,excitation!$A$1:$AC$1,0),0)*SUM(INDIRECT("emission!"&amp;SUBSTITUTE(ADDRESS(1,MATCH(K$2,emission!$1:$1,0),4),1,"")&amp;MATCH($B19,emission!$A:$A,0)):INDIRECT("emission!"&amp;SUBSTITUTE(ADDRESS(1,MATCH(K$2,emission!$1:$1,0),4),1,"")&amp;MATCH($C19,emission!$A:$A,0)))</f>
        <v>0</v>
      </c>
      <c r="L19" t="e">
        <f ca="1">VLOOKUP($A19,excitation!$A$1:$AC$577,MATCH('A1 PMT'!L$3,excitation!$A$1:$AC$1,0),0)*SUM(INDIRECT("emission!"&amp;SUBSTITUTE(ADDRESS(1,MATCH(L$2,emission!$1:$1,0),4),1,"")&amp;MATCH($B19,emission!$A:$A,0)):INDIRECT("emission!"&amp;SUBSTITUTE(ADDRESS(1,MATCH(L$2,emission!$1:$1,0),4),1,"")&amp;MATCH($C19,emission!$A:$A,0)))</f>
        <v>#N/A</v>
      </c>
      <c r="M19" t="e">
        <f ca="1">VLOOKUP($A19,excitation!$A$1:$AC$577,MATCH('A1 PMT'!M$3,excitation!$A$1:$AC$1,0),0)*SUM(INDIRECT("emission!"&amp;SUBSTITUTE(ADDRESS(1,MATCH(M$2,emission!$1:$1,0),4),1,"")&amp;MATCH($B19,emission!$A:$A,0)):INDIRECT("emission!"&amp;SUBSTITUTE(ADDRESS(1,MATCH(M$2,emission!$1:$1,0),4),1,"")&amp;MATCH($C19,emission!$A:$A,0)))</f>
        <v>#N/A</v>
      </c>
      <c r="AA19">
        <f t="shared" si="8"/>
        <v>403</v>
      </c>
      <c r="AB19">
        <f t="shared" ca="1" si="9"/>
        <v>7.3149533088086693E-2</v>
      </c>
      <c r="AC19">
        <f t="shared" ref="AC19:AC82" ca="1" si="11">E19/MAX(E$3:E$1000)</f>
        <v>0</v>
      </c>
      <c r="AD19">
        <f t="shared" ref="AD19:AD82" ca="1" si="12">F19/MAX(F$3:F$1000)</f>
        <v>0.48101774848268802</v>
      </c>
      <c r="AE19">
        <f t="shared" ref="AE19:AE82" ca="1" si="13">G19/MAX(G$3:G$1000)</f>
        <v>3.007521471015981E-3</v>
      </c>
      <c r="AF19">
        <f t="shared" ref="AF19:AF82" ca="1" si="14">H19/MAX(H$3:H$1000)</f>
        <v>4.6639815302723271E-3</v>
      </c>
      <c r="AG19">
        <f t="shared" ref="AG19:AG82" ca="1" si="15">I19/MAX(I$3:I$1000)</f>
        <v>4.5297803480957733E-3</v>
      </c>
      <c r="AH19">
        <f t="shared" ref="AH19:AH82" ca="1" si="16">J19/MAX(J$3:J$1000)</f>
        <v>8.9368712766564138E-3</v>
      </c>
      <c r="AI19">
        <f t="shared" ref="AI19:AI82" ca="1" si="17">K19/MAX(K$3:K$1000)</f>
        <v>0</v>
      </c>
      <c r="AJ19" t="e">
        <f t="shared" ref="AJ19:AJ82" ca="1" si="18">L19/MAX(L$3:L$1000)</f>
        <v>#N/A</v>
      </c>
      <c r="AK19" t="e">
        <f t="shared" ref="AK19:AK82" ca="1" si="19">M19/MAX(M$3:M$1000)</f>
        <v>#N/A</v>
      </c>
    </row>
    <row r="20" spans="1:37" x14ac:dyDescent="0.25">
      <c r="A20">
        <f t="shared" si="1"/>
        <v>403</v>
      </c>
      <c r="B20">
        <f t="shared" si="2"/>
        <v>600</v>
      </c>
      <c r="C20">
        <f t="shared" si="6"/>
        <v>609</v>
      </c>
      <c r="D20">
        <f ca="1">VLOOKUP($A20,excitation!$A$1:$AC$577,MATCH('A1 PMT'!D$3,excitation!$A$1:$AC$1,0),0)*SUM(INDIRECT("emission!"&amp;SUBSTITUTE(ADDRESS(1,MATCH(D$2,emission!$1:$1,0),4),1,"")&amp;MATCH($B20,emission!$A:$A,0)):INDIRECT("emission!"&amp;SUBSTITUTE(ADDRESS(1,MATCH(D$2,emission!$1:$1,0),4),1,"")&amp;MATCH($C20,emission!$A:$A,0)))</f>
        <v>0</v>
      </c>
      <c r="E20">
        <f ca="1">VLOOKUP($A20,excitation!$A$1:$AC$577,MATCH('A1 PMT'!E$3,excitation!$A$1:$AC$1,0),0)*SUM(INDIRECT("emission!"&amp;SUBSTITUTE(ADDRESS(1,MATCH(E$2,emission!$1:$1,0),4),1,"")&amp;MATCH($B20,emission!$A:$A,0)):INDIRECT("emission!"&amp;SUBSTITUTE(ADDRESS(1,MATCH(E$2,emission!$1:$1,0),4),1,"")&amp;MATCH($C20,emission!$A:$A,0)))</f>
        <v>0</v>
      </c>
      <c r="F20">
        <f ca="1">VLOOKUP($A20,excitation!$A$1:$AC$577,MATCH('A1 PMT'!F$3,excitation!$A$1:$AC$1,0),0)*SUM(INDIRECT("emission!"&amp;SUBSTITUTE(ADDRESS(1,MATCH(F$2,emission!$1:$1,0),4),1,"")&amp;MATCH($B20,emission!$A:$A,0)):INDIRECT("emission!"&amp;SUBSTITUTE(ADDRESS(1,MATCH(F$2,emission!$1:$1,0),4),1,"")&amp;MATCH($C20,emission!$A:$A,0)))</f>
        <v>3.0594140199999993</v>
      </c>
      <c r="G20">
        <f ca="1">VLOOKUP($A20,excitation!$A$1:$AC$577,MATCH('A1 PMT'!G$3,excitation!$A$1:$AC$1,0),0)*SUM(INDIRECT("emission!"&amp;SUBSTITUTE(ADDRESS(1,MATCH(G$2,emission!$1:$1,0),4),1,"")&amp;MATCH($B20,emission!$A:$A,0)):INDIRECT("emission!"&amp;SUBSTITUTE(ADDRESS(1,MATCH(G$2,emission!$1:$1,0),4),1,"")&amp;MATCH($C20,emission!$A:$A,0)))</f>
        <v>1.464386E-2</v>
      </c>
      <c r="H20">
        <f ca="1">VLOOKUP($A20,excitation!$A$1:$AC$577,MATCH('A1 PMT'!H$3,excitation!$A$1:$AC$1,0),0)*SUM(INDIRECT("emission!"&amp;SUBSTITUTE(ADDRESS(1,MATCH(H$2,emission!$1:$1,0),4),1,"")&amp;MATCH($B20,emission!$A:$A,0)):INDIRECT("emission!"&amp;SUBSTITUTE(ADDRESS(1,MATCH(H$2,emission!$1:$1,0),4),1,"")&amp;MATCH($C20,emission!$A:$A,0)))</f>
        <v>3.10992E-2</v>
      </c>
      <c r="I20">
        <f ca="1">VLOOKUP($A20,excitation!$A$1:$AC$577,MATCH('A1 PMT'!I$3,excitation!$A$1:$AC$1,0),0)*SUM(INDIRECT("emission!"&amp;SUBSTITUTE(ADDRESS(1,MATCH(I$2,emission!$1:$1,0),4),1,"")&amp;MATCH($B20,emission!$A:$A,0)):INDIRECT("emission!"&amp;SUBSTITUTE(ADDRESS(1,MATCH(I$2,emission!$1:$1,0),4),1,"")&amp;MATCH($C20,emission!$A:$A,0)))</f>
        <v>1.78046E-2</v>
      </c>
      <c r="J20">
        <f ca="1">VLOOKUP($A20,excitation!$A$1:$AC$577,MATCH('A1 PMT'!J$3,excitation!$A$1:$AC$1,0),0)*SUM(INDIRECT("emission!"&amp;SUBSTITUTE(ADDRESS(1,MATCH(J$2,emission!$1:$1,0),4),1,"")&amp;MATCH($B20,emission!$A:$A,0)):INDIRECT("emission!"&amp;SUBSTITUTE(ADDRESS(1,MATCH(J$2,emission!$1:$1,0),4),1,"")&amp;MATCH($C20,emission!$A:$A,0)))</f>
        <v>0.11526576000000002</v>
      </c>
      <c r="K20">
        <f ca="1">VLOOKUP($A20,excitation!$A$1:$AC$577,MATCH('A1 PMT'!K$3,excitation!$A$1:$AC$1,0),0)*SUM(INDIRECT("emission!"&amp;SUBSTITUTE(ADDRESS(1,MATCH(K$2,emission!$1:$1,0),4),1,"")&amp;MATCH($B20,emission!$A:$A,0)):INDIRECT("emission!"&amp;SUBSTITUTE(ADDRESS(1,MATCH(K$2,emission!$1:$1,0),4),1,"")&amp;MATCH($C20,emission!$A:$A,0)))</f>
        <v>0</v>
      </c>
      <c r="L20" t="e">
        <f ca="1">VLOOKUP($A20,excitation!$A$1:$AC$577,MATCH('A1 PMT'!L$3,excitation!$A$1:$AC$1,0),0)*SUM(INDIRECT("emission!"&amp;SUBSTITUTE(ADDRESS(1,MATCH(L$2,emission!$1:$1,0),4),1,"")&amp;MATCH($B20,emission!$A:$A,0)):INDIRECT("emission!"&amp;SUBSTITUTE(ADDRESS(1,MATCH(L$2,emission!$1:$1,0),4),1,"")&amp;MATCH($C20,emission!$A:$A,0)))</f>
        <v>#N/A</v>
      </c>
      <c r="M20" t="e">
        <f ca="1">VLOOKUP($A20,excitation!$A$1:$AC$577,MATCH('A1 PMT'!M$3,excitation!$A$1:$AC$1,0),0)*SUM(INDIRECT("emission!"&amp;SUBSTITUTE(ADDRESS(1,MATCH(M$2,emission!$1:$1,0),4),1,"")&amp;MATCH($B20,emission!$A:$A,0)):INDIRECT("emission!"&amp;SUBSTITUTE(ADDRESS(1,MATCH(M$2,emission!$1:$1,0),4),1,"")&amp;MATCH($C20,emission!$A:$A,0)))</f>
        <v>#N/A</v>
      </c>
      <c r="AA20">
        <f t="shared" si="8"/>
        <v>403</v>
      </c>
      <c r="AB20">
        <f t="shared" ca="1" si="9"/>
        <v>0</v>
      </c>
      <c r="AC20">
        <f t="shared" ca="1" si="11"/>
        <v>0</v>
      </c>
      <c r="AD20">
        <f t="shared" ca="1" si="12"/>
        <v>0.39359973534739573</v>
      </c>
      <c r="AE20">
        <f t="shared" ca="1" si="13"/>
        <v>2.06667358198855E-3</v>
      </c>
      <c r="AF20">
        <f t="shared" ca="1" si="14"/>
        <v>3.3555600016250821E-3</v>
      </c>
      <c r="AG20">
        <f t="shared" ca="1" si="15"/>
        <v>4.2263675763360726E-3</v>
      </c>
      <c r="AH20">
        <f t="shared" ca="1" si="16"/>
        <v>3.8421767849799331E-2</v>
      </c>
      <c r="AI20">
        <f t="shared" ca="1" si="17"/>
        <v>0</v>
      </c>
      <c r="AJ20" t="e">
        <f t="shared" ca="1" si="18"/>
        <v>#N/A</v>
      </c>
      <c r="AK20" t="e">
        <f t="shared" ca="1" si="19"/>
        <v>#N/A</v>
      </c>
    </row>
    <row r="21" spans="1:37" x14ac:dyDescent="0.25">
      <c r="A21">
        <f t="shared" si="1"/>
        <v>403</v>
      </c>
      <c r="B21">
        <f t="shared" si="2"/>
        <v>610</v>
      </c>
      <c r="C21">
        <f t="shared" si="6"/>
        <v>619</v>
      </c>
      <c r="D21">
        <f ca="1">VLOOKUP($A21,excitation!$A$1:$AC$577,MATCH('A1 PMT'!D$3,excitation!$A$1:$AC$1,0),0)*SUM(INDIRECT("emission!"&amp;SUBSTITUTE(ADDRESS(1,MATCH(D$2,emission!$1:$1,0),4),1,"")&amp;MATCH($B21,emission!$A:$A,0)):INDIRECT("emission!"&amp;SUBSTITUTE(ADDRESS(1,MATCH(D$2,emission!$1:$1,0),4),1,"")&amp;MATCH($C21,emission!$A:$A,0)))</f>
        <v>0</v>
      </c>
      <c r="E21">
        <f ca="1">VLOOKUP($A21,excitation!$A$1:$AC$577,MATCH('A1 PMT'!E$3,excitation!$A$1:$AC$1,0),0)*SUM(INDIRECT("emission!"&amp;SUBSTITUTE(ADDRESS(1,MATCH(E$2,emission!$1:$1,0),4),1,"")&amp;MATCH($B21,emission!$A:$A,0)):INDIRECT("emission!"&amp;SUBSTITUTE(ADDRESS(1,MATCH(E$2,emission!$1:$1,0),4),1,"")&amp;MATCH($C21,emission!$A:$A,0)))</f>
        <v>0</v>
      </c>
      <c r="F21">
        <f ca="1">VLOOKUP($A21,excitation!$A$1:$AC$577,MATCH('A1 PMT'!F$3,excitation!$A$1:$AC$1,0),0)*SUM(INDIRECT("emission!"&amp;SUBSTITUTE(ADDRESS(1,MATCH(F$2,emission!$1:$1,0),4),1,"")&amp;MATCH($B21,emission!$A:$A,0)):INDIRECT("emission!"&amp;SUBSTITUTE(ADDRESS(1,MATCH(F$2,emission!$1:$1,0),4),1,"")&amp;MATCH($C21,emission!$A:$A,0)))</f>
        <v>2.4214638499999999</v>
      </c>
      <c r="G21">
        <f ca="1">VLOOKUP($A21,excitation!$A$1:$AC$577,MATCH('A1 PMT'!G$3,excitation!$A$1:$AC$1,0),0)*SUM(INDIRECT("emission!"&amp;SUBSTITUTE(ADDRESS(1,MATCH(G$2,emission!$1:$1,0),4),1,"")&amp;MATCH($B21,emission!$A:$A,0)):INDIRECT("emission!"&amp;SUBSTITUTE(ADDRESS(1,MATCH(G$2,emission!$1:$1,0),4),1,"")&amp;MATCH($C21,emission!$A:$A,0)))</f>
        <v>1.0290280000000001E-2</v>
      </c>
      <c r="H21">
        <f ca="1">VLOOKUP($A21,excitation!$A$1:$AC$577,MATCH('A1 PMT'!H$3,excitation!$A$1:$AC$1,0),0)*SUM(INDIRECT("emission!"&amp;SUBSTITUTE(ADDRESS(1,MATCH(H$2,emission!$1:$1,0),4),1,"")&amp;MATCH($B21,emission!$A:$A,0)):INDIRECT("emission!"&amp;SUBSTITUTE(ADDRESS(1,MATCH(H$2,emission!$1:$1,0),4),1,"")&amp;MATCH($C21,emission!$A:$A,0)))</f>
        <v>2.1295999999999999E-2</v>
      </c>
      <c r="I21">
        <f ca="1">VLOOKUP($A21,excitation!$A$1:$AC$577,MATCH('A1 PMT'!I$3,excitation!$A$1:$AC$1,0),0)*SUM(INDIRECT("emission!"&amp;SUBSTITUTE(ADDRESS(1,MATCH(I$2,emission!$1:$1,0),4),1,"")&amp;MATCH($B21,emission!$A:$A,0)):INDIRECT("emission!"&amp;SUBSTITUTE(ADDRESS(1,MATCH(I$2,emission!$1:$1,0),4),1,"")&amp;MATCH($C21,emission!$A:$A,0)))</f>
        <v>1.6529040000000002E-2</v>
      </c>
      <c r="J21">
        <f ca="1">VLOOKUP($A21,excitation!$A$1:$AC$577,MATCH('A1 PMT'!J$3,excitation!$A$1:$AC$1,0),0)*SUM(INDIRECT("emission!"&amp;SUBSTITUTE(ADDRESS(1,MATCH(J$2,emission!$1:$1,0),4),1,"")&amp;MATCH($B21,emission!$A:$A,0)):INDIRECT("emission!"&amp;SUBSTITUTE(ADDRESS(1,MATCH(J$2,emission!$1:$1,0),4),1,"")&amp;MATCH($C21,emission!$A:$A,0)))</f>
        <v>0.33638368000000002</v>
      </c>
      <c r="K21" s="23">
        <f ca="1">VLOOKUP($A21,excitation!$A$1:$AC$577,MATCH('A1 PMT'!K$3,excitation!$A$1:$AC$1,0),0)*SUM(INDIRECT("emission!"&amp;SUBSTITUTE(ADDRESS(1,MATCH(K$2,emission!$1:$1,0),4),1,"")&amp;MATCH($B21,emission!$A:$A,0)):INDIRECT("emission!"&amp;SUBSTITUTE(ADDRESS(1,MATCH(K$2,emission!$1:$1,0),4),1,"")&amp;MATCH($C21,emission!$A:$A,0)))</f>
        <v>0</v>
      </c>
      <c r="L21" t="e">
        <f ca="1">VLOOKUP($A21,excitation!$A$1:$AC$577,MATCH('A1 PMT'!L$3,excitation!$A$1:$AC$1,0),0)*SUM(INDIRECT("emission!"&amp;SUBSTITUTE(ADDRESS(1,MATCH(L$2,emission!$1:$1,0),4),1,"")&amp;MATCH($B21,emission!$A:$A,0)):INDIRECT("emission!"&amp;SUBSTITUTE(ADDRESS(1,MATCH(L$2,emission!$1:$1,0),4),1,"")&amp;MATCH($C21,emission!$A:$A,0)))</f>
        <v>#N/A</v>
      </c>
      <c r="M21" t="e">
        <f ca="1">VLOOKUP($A21,excitation!$A$1:$AC$577,MATCH('A1 PMT'!M$3,excitation!$A$1:$AC$1,0),0)*SUM(INDIRECT("emission!"&amp;SUBSTITUTE(ADDRESS(1,MATCH(M$2,emission!$1:$1,0),4),1,"")&amp;MATCH($B21,emission!$A:$A,0)):INDIRECT("emission!"&amp;SUBSTITUTE(ADDRESS(1,MATCH(M$2,emission!$1:$1,0),4),1,"")&amp;MATCH($C21,emission!$A:$A,0)))</f>
        <v>#N/A</v>
      </c>
      <c r="AA21">
        <f t="shared" si="8"/>
        <v>403</v>
      </c>
      <c r="AB21">
        <f t="shared" ca="1" si="9"/>
        <v>0</v>
      </c>
      <c r="AC21">
        <f t="shared" ca="1" si="11"/>
        <v>0</v>
      </c>
      <c r="AD21">
        <f t="shared" ca="1" si="12"/>
        <v>0.31152616948303263</v>
      </c>
      <c r="AE21">
        <f t="shared" ca="1" si="13"/>
        <v>1.4522571116676298E-3</v>
      </c>
      <c r="AF21">
        <f t="shared" ca="1" si="14"/>
        <v>2.2978084900771643E-3</v>
      </c>
      <c r="AG21">
        <f t="shared" ca="1" si="15"/>
        <v>3.92358147467295E-3</v>
      </c>
      <c r="AH21">
        <f t="shared" ca="1" si="16"/>
        <v>0.11212744930863411</v>
      </c>
      <c r="AI21">
        <f t="shared" ca="1" si="17"/>
        <v>0</v>
      </c>
      <c r="AJ21" t="e">
        <f t="shared" ca="1" si="18"/>
        <v>#N/A</v>
      </c>
      <c r="AK21" t="e">
        <f t="shared" ca="1" si="19"/>
        <v>#N/A</v>
      </c>
    </row>
    <row r="22" spans="1:37" x14ac:dyDescent="0.25">
      <c r="A22">
        <f t="shared" si="1"/>
        <v>403</v>
      </c>
      <c r="B22">
        <f t="shared" si="2"/>
        <v>620</v>
      </c>
      <c r="C22">
        <f t="shared" si="6"/>
        <v>629</v>
      </c>
      <c r="D22">
        <f ca="1">VLOOKUP($A22,excitation!$A$1:$AC$577,MATCH('A1 PMT'!D$3,excitation!$A$1:$AC$1,0),0)*SUM(INDIRECT("emission!"&amp;SUBSTITUTE(ADDRESS(1,MATCH(D$2,emission!$1:$1,0),4),1,"")&amp;MATCH($B22,emission!$A:$A,0)):INDIRECT("emission!"&amp;SUBSTITUTE(ADDRESS(1,MATCH(D$2,emission!$1:$1,0),4),1,"")&amp;MATCH($C22,emission!$A:$A,0)))</f>
        <v>0</v>
      </c>
      <c r="E22">
        <f ca="1">VLOOKUP($A22,excitation!$A$1:$AC$577,MATCH('A1 PMT'!E$3,excitation!$A$1:$AC$1,0),0)*SUM(INDIRECT("emission!"&amp;SUBSTITUTE(ADDRESS(1,MATCH(E$2,emission!$1:$1,0),4),1,"")&amp;MATCH($B22,emission!$A:$A,0)):INDIRECT("emission!"&amp;SUBSTITUTE(ADDRESS(1,MATCH(E$2,emission!$1:$1,0),4),1,"")&amp;MATCH($C22,emission!$A:$A,0)))</f>
        <v>0</v>
      </c>
      <c r="F22">
        <f ca="1">VLOOKUP($A22,excitation!$A$1:$AC$577,MATCH('A1 PMT'!F$3,excitation!$A$1:$AC$1,0),0)*SUM(INDIRECT("emission!"&amp;SUBSTITUTE(ADDRESS(1,MATCH(F$2,emission!$1:$1,0),4),1,"")&amp;MATCH($B22,emission!$A:$A,0)):INDIRECT("emission!"&amp;SUBSTITUTE(ADDRESS(1,MATCH(F$2,emission!$1:$1,0),4),1,"")&amp;MATCH($C22,emission!$A:$A,0)))</f>
        <v>1.9686504499999997</v>
      </c>
      <c r="G22">
        <f ca="1">VLOOKUP($A22,excitation!$A$1:$AC$577,MATCH('A1 PMT'!G$3,excitation!$A$1:$AC$1,0),0)*SUM(INDIRECT("emission!"&amp;SUBSTITUTE(ADDRESS(1,MATCH(G$2,emission!$1:$1,0),4),1,"")&amp;MATCH($B22,emission!$A:$A,0)):INDIRECT("emission!"&amp;SUBSTITUTE(ADDRESS(1,MATCH(G$2,emission!$1:$1,0),4),1,"")&amp;MATCH($C22,emission!$A:$A,0)))</f>
        <v>7.0829200000000004E-3</v>
      </c>
      <c r="H22">
        <f ca="1">VLOOKUP($A22,excitation!$A$1:$AC$577,MATCH('A1 PMT'!H$3,excitation!$A$1:$AC$1,0),0)*SUM(INDIRECT("emission!"&amp;SUBSTITUTE(ADDRESS(1,MATCH(H$2,emission!$1:$1,0),4),1,"")&amp;MATCH($B22,emission!$A:$A,0)):INDIRECT("emission!"&amp;SUBSTITUTE(ADDRESS(1,MATCH(H$2,emission!$1:$1,0),4),1,"")&amp;MATCH($C22,emission!$A:$A,0)))</f>
        <v>1.44528E-2</v>
      </c>
      <c r="I22">
        <f ca="1">VLOOKUP($A22,excitation!$A$1:$AC$577,MATCH('A1 PMT'!I$3,excitation!$A$1:$AC$1,0),0)*SUM(INDIRECT("emission!"&amp;SUBSTITUTE(ADDRESS(1,MATCH(I$2,emission!$1:$1,0),4),1,"")&amp;MATCH($B22,emission!$A:$A,0)):INDIRECT("emission!"&amp;SUBSTITUTE(ADDRESS(1,MATCH(I$2,emission!$1:$1,0),4),1,"")&amp;MATCH($C22,emission!$A:$A,0)))</f>
        <v>1.2768799999999999E-2</v>
      </c>
      <c r="J22">
        <f ca="1">VLOOKUP($A22,excitation!$A$1:$AC$577,MATCH('A1 PMT'!J$3,excitation!$A$1:$AC$1,0),0)*SUM(INDIRECT("emission!"&amp;SUBSTITUTE(ADDRESS(1,MATCH(J$2,emission!$1:$1,0),4),1,"")&amp;MATCH($B22,emission!$A:$A,0)):INDIRECT("emission!"&amp;SUBSTITUTE(ADDRESS(1,MATCH(J$2,emission!$1:$1,0),4),1,"")&amp;MATCH($C22,emission!$A:$A,0)))</f>
        <v>0.59543151999999999</v>
      </c>
      <c r="K22">
        <f ca="1">VLOOKUP($A22,excitation!$A$1:$AC$577,MATCH('A1 PMT'!K$3,excitation!$A$1:$AC$1,0),0)*SUM(INDIRECT("emission!"&amp;SUBSTITUTE(ADDRESS(1,MATCH(K$2,emission!$1:$1,0),4),1,"")&amp;MATCH($B22,emission!$A:$A,0)):INDIRECT("emission!"&amp;SUBSTITUTE(ADDRESS(1,MATCH(K$2,emission!$1:$1,0),4),1,"")&amp;MATCH($C22,emission!$A:$A,0)))</f>
        <v>0</v>
      </c>
      <c r="L22" t="e">
        <f ca="1">VLOOKUP($A22,excitation!$A$1:$AC$577,MATCH('A1 PMT'!L$3,excitation!$A$1:$AC$1,0),0)*SUM(INDIRECT("emission!"&amp;SUBSTITUTE(ADDRESS(1,MATCH(L$2,emission!$1:$1,0),4),1,"")&amp;MATCH($B22,emission!$A:$A,0)):INDIRECT("emission!"&amp;SUBSTITUTE(ADDRESS(1,MATCH(L$2,emission!$1:$1,0),4),1,"")&amp;MATCH($C22,emission!$A:$A,0)))</f>
        <v>#N/A</v>
      </c>
      <c r="M22" t="e">
        <f ca="1">VLOOKUP($A22,excitation!$A$1:$AC$577,MATCH('A1 PMT'!M$3,excitation!$A$1:$AC$1,0),0)*SUM(INDIRECT("emission!"&amp;SUBSTITUTE(ADDRESS(1,MATCH(M$2,emission!$1:$1,0),4),1,"")&amp;MATCH($B22,emission!$A:$A,0)):INDIRECT("emission!"&amp;SUBSTITUTE(ADDRESS(1,MATCH(M$2,emission!$1:$1,0),4),1,"")&amp;MATCH($C22,emission!$A:$A,0)))</f>
        <v>#N/A</v>
      </c>
      <c r="AA22">
        <f t="shared" si="8"/>
        <v>403</v>
      </c>
      <c r="AB22">
        <f t="shared" ca="1" si="9"/>
        <v>0</v>
      </c>
      <c r="AC22">
        <f t="shared" ca="1" si="11"/>
        <v>0</v>
      </c>
      <c r="AD22">
        <f t="shared" ca="1" si="12"/>
        <v>0.25327081952495323</v>
      </c>
      <c r="AE22">
        <f t="shared" ca="1" si="13"/>
        <v>9.996055443946023E-4</v>
      </c>
      <c r="AF22">
        <f t="shared" ca="1" si="14"/>
        <v>1.5594368212522181E-3</v>
      </c>
      <c r="AG22">
        <f t="shared" ca="1" si="15"/>
        <v>3.030994367114119E-3</v>
      </c>
      <c r="AH22">
        <f t="shared" ca="1" si="16"/>
        <v>0.1984763873668394</v>
      </c>
      <c r="AI22">
        <f t="shared" ca="1" si="17"/>
        <v>0</v>
      </c>
      <c r="AJ22" t="e">
        <f t="shared" ca="1" si="18"/>
        <v>#N/A</v>
      </c>
      <c r="AK22" t="e">
        <f t="shared" ca="1" si="19"/>
        <v>#N/A</v>
      </c>
    </row>
    <row r="23" spans="1:37" x14ac:dyDescent="0.25">
      <c r="A23">
        <f t="shared" si="1"/>
        <v>403</v>
      </c>
      <c r="B23">
        <f t="shared" si="2"/>
        <v>630</v>
      </c>
      <c r="C23">
        <f t="shared" si="6"/>
        <v>639</v>
      </c>
      <c r="D23">
        <f ca="1">VLOOKUP($A23,excitation!$A$1:$AC$577,MATCH('A1 PMT'!D$3,excitation!$A$1:$AC$1,0),0)*SUM(INDIRECT("emission!"&amp;SUBSTITUTE(ADDRESS(1,MATCH(D$2,emission!$1:$1,0),4),1,"")&amp;MATCH($B23,emission!$A:$A,0)):INDIRECT("emission!"&amp;SUBSTITUTE(ADDRESS(1,MATCH(D$2,emission!$1:$1,0),4),1,"")&amp;MATCH($C23,emission!$A:$A,0)))</f>
        <v>0</v>
      </c>
      <c r="E23">
        <f ca="1">VLOOKUP($A23,excitation!$A$1:$AC$577,MATCH('A1 PMT'!E$3,excitation!$A$1:$AC$1,0),0)*SUM(INDIRECT("emission!"&amp;SUBSTITUTE(ADDRESS(1,MATCH(E$2,emission!$1:$1,0),4),1,"")&amp;MATCH($B23,emission!$A:$A,0)):INDIRECT("emission!"&amp;SUBSTITUTE(ADDRESS(1,MATCH(E$2,emission!$1:$1,0),4),1,"")&amp;MATCH($C23,emission!$A:$A,0)))</f>
        <v>0</v>
      </c>
      <c r="F23">
        <f ca="1">VLOOKUP($A23,excitation!$A$1:$AC$577,MATCH('A1 PMT'!F$3,excitation!$A$1:$AC$1,0),0)*SUM(INDIRECT("emission!"&amp;SUBSTITUTE(ADDRESS(1,MATCH(F$2,emission!$1:$1,0),4),1,"")&amp;MATCH($B23,emission!$A:$A,0)):INDIRECT("emission!"&amp;SUBSTITUTE(ADDRESS(1,MATCH(F$2,emission!$1:$1,0),4),1,"")&amp;MATCH($C23,emission!$A:$A,0)))</f>
        <v>1.6397148299999997</v>
      </c>
      <c r="G23">
        <f ca="1">VLOOKUP($A23,excitation!$A$1:$AC$577,MATCH('A1 PMT'!G$3,excitation!$A$1:$AC$1,0),0)*SUM(INDIRECT("emission!"&amp;SUBSTITUTE(ADDRESS(1,MATCH(G$2,emission!$1:$1,0),4),1,"")&amp;MATCH($B23,emission!$A:$A,0)):INDIRECT("emission!"&amp;SUBSTITUTE(ADDRESS(1,MATCH(G$2,emission!$1:$1,0),4),1,"")&amp;MATCH($C23,emission!$A:$A,0)))</f>
        <v>4.8418800000000007E-3</v>
      </c>
      <c r="H23">
        <f ca="1">VLOOKUP($A23,excitation!$A$1:$AC$577,MATCH('A1 PMT'!H$3,excitation!$A$1:$AC$1,0),0)*SUM(INDIRECT("emission!"&amp;SUBSTITUTE(ADDRESS(1,MATCH(H$2,emission!$1:$1,0),4),1,"")&amp;MATCH($B23,emission!$A:$A,0)):INDIRECT("emission!"&amp;SUBSTITUTE(ADDRESS(1,MATCH(H$2,emission!$1:$1,0),4),1,"")&amp;MATCH($C23,emission!$A:$A,0)))</f>
        <v>1.01472E-2</v>
      </c>
      <c r="I23">
        <f ca="1">VLOOKUP($A23,excitation!$A$1:$AC$577,MATCH('A1 PMT'!I$3,excitation!$A$1:$AC$1,0),0)*SUM(INDIRECT("emission!"&amp;SUBSTITUTE(ADDRESS(1,MATCH(I$2,emission!$1:$1,0),4),1,"")&amp;MATCH($B23,emission!$A:$A,0)):INDIRECT("emission!"&amp;SUBSTITUTE(ADDRESS(1,MATCH(I$2,emission!$1:$1,0),4),1,"")&amp;MATCH($C23,emission!$A:$A,0)))</f>
        <v>8.7670000000000005E-3</v>
      </c>
      <c r="J23">
        <f ca="1">VLOOKUP($A23,excitation!$A$1:$AC$577,MATCH('A1 PMT'!J$3,excitation!$A$1:$AC$1,0),0)*SUM(INDIRECT("emission!"&amp;SUBSTITUTE(ADDRESS(1,MATCH(J$2,emission!$1:$1,0),4),1,"")&amp;MATCH($B23,emission!$A:$A,0)):INDIRECT("emission!"&amp;SUBSTITUTE(ADDRESS(1,MATCH(J$2,emission!$1:$1,0),4),1,"")&amp;MATCH($C23,emission!$A:$A,0)))</f>
        <v>0.6123235199999999</v>
      </c>
      <c r="K23">
        <f ca="1">VLOOKUP($A23,excitation!$A$1:$AC$577,MATCH('A1 PMT'!K$3,excitation!$A$1:$AC$1,0),0)*SUM(INDIRECT("emission!"&amp;SUBSTITUTE(ADDRESS(1,MATCH(K$2,emission!$1:$1,0),4),1,"")&amp;MATCH($B23,emission!$A:$A,0)):INDIRECT("emission!"&amp;SUBSTITUTE(ADDRESS(1,MATCH(K$2,emission!$1:$1,0),4),1,"")&amp;MATCH($C23,emission!$A:$A,0)))</f>
        <v>0</v>
      </c>
      <c r="L23" t="e">
        <f ca="1">VLOOKUP($A23,excitation!$A$1:$AC$577,MATCH('A1 PMT'!L$3,excitation!$A$1:$AC$1,0),0)*SUM(INDIRECT("emission!"&amp;SUBSTITUTE(ADDRESS(1,MATCH(L$2,emission!$1:$1,0),4),1,"")&amp;MATCH($B23,emission!$A:$A,0)):INDIRECT("emission!"&amp;SUBSTITUTE(ADDRESS(1,MATCH(L$2,emission!$1:$1,0),4),1,"")&amp;MATCH($C23,emission!$A:$A,0)))</f>
        <v>#N/A</v>
      </c>
      <c r="M23" t="e">
        <f ca="1">VLOOKUP($A23,excitation!$A$1:$AC$577,MATCH('A1 PMT'!M$3,excitation!$A$1:$AC$1,0),0)*SUM(INDIRECT("emission!"&amp;SUBSTITUTE(ADDRESS(1,MATCH(M$2,emission!$1:$1,0),4),1,"")&amp;MATCH($B23,emission!$A:$A,0)):INDIRECT("emission!"&amp;SUBSTITUTE(ADDRESS(1,MATCH(M$2,emission!$1:$1,0),4),1,"")&amp;MATCH($C23,emission!$A:$A,0)))</f>
        <v>#N/A</v>
      </c>
      <c r="AA23">
        <f t="shared" si="8"/>
        <v>403</v>
      </c>
      <c r="AB23">
        <f t="shared" ca="1" si="9"/>
        <v>0</v>
      </c>
      <c r="AC23">
        <f t="shared" ca="1" si="11"/>
        <v>0</v>
      </c>
      <c r="AD23">
        <f t="shared" ca="1" si="12"/>
        <v>0.21095259383468473</v>
      </c>
      <c r="AE23">
        <f t="shared" ca="1" si="13"/>
        <v>6.8332976982562815E-4</v>
      </c>
      <c r="AF23">
        <f t="shared" ca="1" si="14"/>
        <v>1.0948686284049118E-3</v>
      </c>
      <c r="AG23">
        <f t="shared" ca="1" si="15"/>
        <v>2.0810669457184297E-3</v>
      </c>
      <c r="AH23">
        <f t="shared" ca="1" si="16"/>
        <v>0.20410703173615433</v>
      </c>
      <c r="AI23">
        <f t="shared" ca="1" si="17"/>
        <v>0</v>
      </c>
      <c r="AJ23" t="e">
        <f t="shared" ca="1" si="18"/>
        <v>#N/A</v>
      </c>
      <c r="AK23" t="e">
        <f t="shared" ca="1" si="19"/>
        <v>#N/A</v>
      </c>
    </row>
    <row r="24" spans="1:37" x14ac:dyDescent="0.25">
      <c r="A24">
        <f t="shared" si="1"/>
        <v>403</v>
      </c>
      <c r="B24">
        <f t="shared" si="2"/>
        <v>640</v>
      </c>
      <c r="C24">
        <f t="shared" si="6"/>
        <v>649</v>
      </c>
      <c r="D24">
        <f ca="1">VLOOKUP($A24,excitation!$A$1:$AC$577,MATCH('A1 PMT'!D$3,excitation!$A$1:$AC$1,0),0)*SUM(INDIRECT("emission!"&amp;SUBSTITUTE(ADDRESS(1,MATCH(D$2,emission!$1:$1,0),4),1,"")&amp;MATCH($B24,emission!$A:$A,0)):INDIRECT("emission!"&amp;SUBSTITUTE(ADDRESS(1,MATCH(D$2,emission!$1:$1,0),4),1,"")&amp;MATCH($C24,emission!$A:$A,0)))</f>
        <v>0</v>
      </c>
      <c r="E24">
        <f ca="1">VLOOKUP($A24,excitation!$A$1:$AC$577,MATCH('A1 PMT'!E$3,excitation!$A$1:$AC$1,0),0)*SUM(INDIRECT("emission!"&amp;SUBSTITUTE(ADDRESS(1,MATCH(E$2,emission!$1:$1,0),4),1,"")&amp;MATCH($B24,emission!$A:$A,0)):INDIRECT("emission!"&amp;SUBSTITUTE(ADDRESS(1,MATCH(E$2,emission!$1:$1,0),4),1,"")&amp;MATCH($C24,emission!$A:$A,0)))</f>
        <v>0</v>
      </c>
      <c r="F24">
        <f ca="1">VLOOKUP($A24,excitation!$A$1:$AC$577,MATCH('A1 PMT'!F$3,excitation!$A$1:$AC$1,0),0)*SUM(INDIRECT("emission!"&amp;SUBSTITUTE(ADDRESS(1,MATCH(F$2,emission!$1:$1,0),4),1,"")&amp;MATCH($B24,emission!$A:$A,0)):INDIRECT("emission!"&amp;SUBSTITUTE(ADDRESS(1,MATCH(F$2,emission!$1:$1,0),4),1,"")&amp;MATCH($C24,emission!$A:$A,0)))</f>
        <v>1.37285408</v>
      </c>
      <c r="G24">
        <f ca="1">VLOOKUP($A24,excitation!$A$1:$AC$577,MATCH('A1 PMT'!G$3,excitation!$A$1:$AC$1,0),0)*SUM(INDIRECT("emission!"&amp;SUBSTITUTE(ADDRESS(1,MATCH(G$2,emission!$1:$1,0),4),1,"")&amp;MATCH($B24,emission!$A:$A,0)):INDIRECT("emission!"&amp;SUBSTITUTE(ADDRESS(1,MATCH(G$2,emission!$1:$1,0),4),1,"")&amp;MATCH($C24,emission!$A:$A,0)))</f>
        <v>3.4566500000000003E-3</v>
      </c>
      <c r="H24">
        <f ca="1">VLOOKUP($A24,excitation!$A$1:$AC$577,MATCH('A1 PMT'!H$3,excitation!$A$1:$AC$1,0),0)*SUM(INDIRECT("emission!"&amp;SUBSTITUTE(ADDRESS(1,MATCH(H$2,emission!$1:$1,0),4),1,"")&amp;MATCH($B24,emission!$A:$A,0)):INDIRECT("emission!"&amp;SUBSTITUTE(ADDRESS(1,MATCH(H$2,emission!$1:$1,0),4),1,"")&amp;MATCH($C24,emission!$A:$A,0)))</f>
        <v>7.1600000000000006E-3</v>
      </c>
      <c r="I24">
        <f ca="1">VLOOKUP($A24,excitation!$A$1:$AC$577,MATCH('A1 PMT'!I$3,excitation!$A$1:$AC$1,0),0)*SUM(INDIRECT("emission!"&amp;SUBSTITUTE(ADDRESS(1,MATCH(I$2,emission!$1:$1,0),4),1,"")&amp;MATCH($B24,emission!$A:$A,0)):INDIRECT("emission!"&amp;SUBSTITUTE(ADDRESS(1,MATCH(I$2,emission!$1:$1,0),4),1,"")&amp;MATCH($C24,emission!$A:$A,0)))</f>
        <v>6.0869600000000006E-3</v>
      </c>
      <c r="J24">
        <f ca="1">VLOOKUP($A24,excitation!$A$1:$AC$577,MATCH('A1 PMT'!J$3,excitation!$A$1:$AC$1,0),0)*SUM(INDIRECT("emission!"&amp;SUBSTITUTE(ADDRESS(1,MATCH(J$2,emission!$1:$1,0),4),1,"")&amp;MATCH($B24,emission!$A:$A,0)):INDIRECT("emission!"&amp;SUBSTITUTE(ADDRESS(1,MATCH(J$2,emission!$1:$1,0),4),1,"")&amp;MATCH($C24,emission!$A:$A,0)))</f>
        <v>0.42519296000000012</v>
      </c>
      <c r="K24">
        <f ca="1">VLOOKUP($A24,excitation!$A$1:$AC$577,MATCH('A1 PMT'!K$3,excitation!$A$1:$AC$1,0),0)*SUM(INDIRECT("emission!"&amp;SUBSTITUTE(ADDRESS(1,MATCH(K$2,emission!$1:$1,0),4),1,"")&amp;MATCH($B24,emission!$A:$A,0)):INDIRECT("emission!"&amp;SUBSTITUTE(ADDRESS(1,MATCH(K$2,emission!$1:$1,0),4),1,"")&amp;MATCH($C24,emission!$A:$A,0)))</f>
        <v>0</v>
      </c>
      <c r="L24" t="e">
        <f ca="1">VLOOKUP($A24,excitation!$A$1:$AC$577,MATCH('A1 PMT'!L$3,excitation!$A$1:$AC$1,0),0)*SUM(INDIRECT("emission!"&amp;SUBSTITUTE(ADDRESS(1,MATCH(L$2,emission!$1:$1,0),4),1,"")&amp;MATCH($B24,emission!$A:$A,0)):INDIRECT("emission!"&amp;SUBSTITUTE(ADDRESS(1,MATCH(L$2,emission!$1:$1,0),4),1,"")&amp;MATCH($C24,emission!$A:$A,0)))</f>
        <v>#N/A</v>
      </c>
      <c r="M24" t="e">
        <f ca="1">VLOOKUP($A24,excitation!$A$1:$AC$577,MATCH('A1 PMT'!M$3,excitation!$A$1:$AC$1,0),0)*SUM(INDIRECT("emission!"&amp;SUBSTITUTE(ADDRESS(1,MATCH(M$2,emission!$1:$1,0),4),1,"")&amp;MATCH($B24,emission!$A:$A,0)):INDIRECT("emission!"&amp;SUBSTITUTE(ADDRESS(1,MATCH(M$2,emission!$1:$1,0),4),1,"")&amp;MATCH($C24,emission!$A:$A,0)))</f>
        <v>#N/A</v>
      </c>
      <c r="AA24">
        <f t="shared" si="8"/>
        <v>403</v>
      </c>
      <c r="AB24">
        <f t="shared" ca="1" si="9"/>
        <v>0</v>
      </c>
      <c r="AC24">
        <f t="shared" ca="1" si="11"/>
        <v>0</v>
      </c>
      <c r="AD24">
        <f t="shared" ca="1" si="12"/>
        <v>0.17662042437740827</v>
      </c>
      <c r="AE24">
        <f t="shared" ca="1" si="13"/>
        <v>4.8783362017806251E-4</v>
      </c>
      <c r="AF24">
        <f t="shared" ca="1" si="14"/>
        <v>7.7255394388394522E-4</v>
      </c>
      <c r="AG24">
        <f t="shared" ca="1" si="15"/>
        <v>1.4448923526759728E-3</v>
      </c>
      <c r="AH24">
        <f t="shared" ca="1" si="16"/>
        <v>0.1417304254141821</v>
      </c>
      <c r="AI24">
        <f t="shared" ca="1" si="17"/>
        <v>0</v>
      </c>
      <c r="AJ24" t="e">
        <f t="shared" ca="1" si="18"/>
        <v>#N/A</v>
      </c>
      <c r="AK24" t="e">
        <f t="shared" ca="1" si="19"/>
        <v>#N/A</v>
      </c>
    </row>
    <row r="25" spans="1:37" x14ac:dyDescent="0.25">
      <c r="A25">
        <f t="shared" si="1"/>
        <v>403</v>
      </c>
      <c r="B25">
        <f t="shared" si="2"/>
        <v>650</v>
      </c>
      <c r="C25">
        <f t="shared" si="6"/>
        <v>659</v>
      </c>
      <c r="D25">
        <f ca="1">VLOOKUP($A25,excitation!$A$1:$AC$577,MATCH('A1 PMT'!D$3,excitation!$A$1:$AC$1,0),0)*SUM(INDIRECT("emission!"&amp;SUBSTITUTE(ADDRESS(1,MATCH(D$2,emission!$1:$1,0),4),1,"")&amp;MATCH($B25,emission!$A:$A,0)):INDIRECT("emission!"&amp;SUBSTITUTE(ADDRESS(1,MATCH(D$2,emission!$1:$1,0),4),1,"")&amp;MATCH($C25,emission!$A:$A,0)))</f>
        <v>0</v>
      </c>
      <c r="E25">
        <f ca="1">VLOOKUP($A25,excitation!$A$1:$AC$577,MATCH('A1 PMT'!E$3,excitation!$A$1:$AC$1,0),0)*SUM(INDIRECT("emission!"&amp;SUBSTITUTE(ADDRESS(1,MATCH(E$2,emission!$1:$1,0),4),1,"")&amp;MATCH($B25,emission!$A:$A,0)):INDIRECT("emission!"&amp;SUBSTITUTE(ADDRESS(1,MATCH(E$2,emission!$1:$1,0),4),1,"")&amp;MATCH($C25,emission!$A:$A,0)))</f>
        <v>0</v>
      </c>
      <c r="F25">
        <f ca="1">VLOOKUP($A25,excitation!$A$1:$AC$577,MATCH('A1 PMT'!F$3,excitation!$A$1:$AC$1,0),0)*SUM(INDIRECT("emission!"&amp;SUBSTITUTE(ADDRESS(1,MATCH(F$2,emission!$1:$1,0),4),1,"")&amp;MATCH($B25,emission!$A:$A,0)):INDIRECT("emission!"&amp;SUBSTITUTE(ADDRESS(1,MATCH(F$2,emission!$1:$1,0),4),1,"")&amp;MATCH($C25,emission!$A:$A,0)))</f>
        <v>1.11544394</v>
      </c>
      <c r="G25">
        <f ca="1">VLOOKUP($A25,excitation!$A$1:$AC$577,MATCH('A1 PMT'!G$3,excitation!$A$1:$AC$1,0),0)*SUM(INDIRECT("emission!"&amp;SUBSTITUTE(ADDRESS(1,MATCH(G$2,emission!$1:$1,0),4),1,"")&amp;MATCH($B25,emission!$A:$A,0)):INDIRECT("emission!"&amp;SUBSTITUTE(ADDRESS(1,MATCH(G$2,emission!$1:$1,0),4),1,"")&amp;MATCH($C25,emission!$A:$A,0)))</f>
        <v>2.4594899999999999E-3</v>
      </c>
      <c r="H25">
        <f ca="1">VLOOKUP($A25,excitation!$A$1:$AC$577,MATCH('A1 PMT'!H$3,excitation!$A$1:$AC$1,0),0)*SUM(INDIRECT("emission!"&amp;SUBSTITUTE(ADDRESS(1,MATCH(H$2,emission!$1:$1,0),4),1,"")&amp;MATCH($B25,emission!$A:$A,0)):INDIRECT("emission!"&amp;SUBSTITUTE(ADDRESS(1,MATCH(H$2,emission!$1:$1,0),4),1,"")&amp;MATCH($C25,emission!$A:$A,0)))</f>
        <v>4.8640000000000003E-3</v>
      </c>
      <c r="I25">
        <f ca="1">VLOOKUP($A25,excitation!$A$1:$AC$577,MATCH('A1 PMT'!I$3,excitation!$A$1:$AC$1,0),0)*SUM(INDIRECT("emission!"&amp;SUBSTITUTE(ADDRESS(1,MATCH(I$2,emission!$1:$1,0),4),1,"")&amp;MATCH($B25,emission!$A:$A,0)):INDIRECT("emission!"&amp;SUBSTITUTE(ADDRESS(1,MATCH(I$2,emission!$1:$1,0),4),1,"")&amp;MATCH($C25,emission!$A:$A,0)))</f>
        <v>4.6736800000000004E-3</v>
      </c>
      <c r="J25">
        <f ca="1">VLOOKUP($A25,excitation!$A$1:$AC$577,MATCH('A1 PMT'!J$3,excitation!$A$1:$AC$1,0),0)*SUM(INDIRECT("emission!"&amp;SUBSTITUTE(ADDRESS(1,MATCH(J$2,emission!$1:$1,0),4),1,"")&amp;MATCH($B25,emission!$A:$A,0)):INDIRECT("emission!"&amp;SUBSTITUTE(ADDRESS(1,MATCH(J$2,emission!$1:$1,0),4),1,"")&amp;MATCH($C25,emission!$A:$A,0)))</f>
        <v>0.25261247999999997</v>
      </c>
      <c r="K25">
        <f ca="1">VLOOKUP($A25,excitation!$A$1:$AC$577,MATCH('A1 PMT'!K$3,excitation!$A$1:$AC$1,0),0)*SUM(INDIRECT("emission!"&amp;SUBSTITUTE(ADDRESS(1,MATCH(K$2,emission!$1:$1,0),4),1,"")&amp;MATCH($B25,emission!$A:$A,0)):INDIRECT("emission!"&amp;SUBSTITUTE(ADDRESS(1,MATCH(K$2,emission!$1:$1,0),4),1,"")&amp;MATCH($C25,emission!$A:$A,0)))</f>
        <v>0</v>
      </c>
      <c r="L25" t="e">
        <f ca="1">VLOOKUP($A25,excitation!$A$1:$AC$577,MATCH('A1 PMT'!L$3,excitation!$A$1:$AC$1,0),0)*SUM(INDIRECT("emission!"&amp;SUBSTITUTE(ADDRESS(1,MATCH(L$2,emission!$1:$1,0),4),1,"")&amp;MATCH($B25,emission!$A:$A,0)):INDIRECT("emission!"&amp;SUBSTITUTE(ADDRESS(1,MATCH(L$2,emission!$1:$1,0),4),1,"")&amp;MATCH($C25,emission!$A:$A,0)))</f>
        <v>#N/A</v>
      </c>
      <c r="M25" t="e">
        <f ca="1">VLOOKUP($A25,excitation!$A$1:$AC$577,MATCH('A1 PMT'!M$3,excitation!$A$1:$AC$1,0),0)*SUM(INDIRECT("emission!"&amp;SUBSTITUTE(ADDRESS(1,MATCH(M$2,emission!$1:$1,0),4),1,"")&amp;MATCH($B25,emission!$A:$A,0)):INDIRECT("emission!"&amp;SUBSTITUTE(ADDRESS(1,MATCH(M$2,emission!$1:$1,0),4),1,"")&amp;MATCH($C25,emission!$A:$A,0)))</f>
        <v>#N/A</v>
      </c>
      <c r="AA25">
        <f t="shared" si="8"/>
        <v>403</v>
      </c>
      <c r="AB25">
        <f t="shared" ca="1" si="9"/>
        <v>0</v>
      </c>
      <c r="AC25">
        <f t="shared" ca="1" si="11"/>
        <v>0</v>
      </c>
      <c r="AD25">
        <f t="shared" ca="1" si="12"/>
        <v>0.14350409480664422</v>
      </c>
      <c r="AE25">
        <f t="shared" ca="1" si="13"/>
        <v>3.4710540855792247E-4</v>
      </c>
      <c r="AF25">
        <f t="shared" ca="1" si="14"/>
        <v>5.2481876858261306E-4</v>
      </c>
      <c r="AG25">
        <f t="shared" ca="1" si="15"/>
        <v>1.1094149609747132E-3</v>
      </c>
      <c r="AH25">
        <f t="shared" ca="1" si="16"/>
        <v>8.4203826552846861E-2</v>
      </c>
      <c r="AI25">
        <f t="shared" ca="1" si="17"/>
        <v>0</v>
      </c>
      <c r="AJ25" t="e">
        <f t="shared" ca="1" si="18"/>
        <v>#N/A</v>
      </c>
      <c r="AK25" t="e">
        <f t="shared" ca="1" si="19"/>
        <v>#N/A</v>
      </c>
    </row>
    <row r="26" spans="1:37" x14ac:dyDescent="0.25">
      <c r="A26">
        <f t="shared" si="1"/>
        <v>403</v>
      </c>
      <c r="B26">
        <f t="shared" si="2"/>
        <v>660</v>
      </c>
      <c r="C26">
        <f t="shared" si="6"/>
        <v>669</v>
      </c>
      <c r="D26">
        <f ca="1">VLOOKUP($A26,excitation!$A$1:$AC$577,MATCH('A1 PMT'!D$3,excitation!$A$1:$AC$1,0),0)*SUM(INDIRECT("emission!"&amp;SUBSTITUTE(ADDRESS(1,MATCH(D$2,emission!$1:$1,0),4),1,"")&amp;MATCH($B26,emission!$A:$A,0)):INDIRECT("emission!"&amp;SUBSTITUTE(ADDRESS(1,MATCH(D$2,emission!$1:$1,0),4),1,"")&amp;MATCH($C26,emission!$A:$A,0)))</f>
        <v>0</v>
      </c>
      <c r="E26">
        <f ca="1">VLOOKUP($A26,excitation!$A$1:$AC$577,MATCH('A1 PMT'!E$3,excitation!$A$1:$AC$1,0),0)*SUM(INDIRECT("emission!"&amp;SUBSTITUTE(ADDRESS(1,MATCH(E$2,emission!$1:$1,0),4),1,"")&amp;MATCH($B26,emission!$A:$A,0)):INDIRECT("emission!"&amp;SUBSTITUTE(ADDRESS(1,MATCH(E$2,emission!$1:$1,0),4),1,"")&amp;MATCH($C26,emission!$A:$A,0)))</f>
        <v>0</v>
      </c>
      <c r="F26">
        <f ca="1">VLOOKUP($A26,excitation!$A$1:$AC$577,MATCH('A1 PMT'!F$3,excitation!$A$1:$AC$1,0),0)*SUM(INDIRECT("emission!"&amp;SUBSTITUTE(ADDRESS(1,MATCH(F$2,emission!$1:$1,0),4),1,"")&amp;MATCH($B26,emission!$A:$A,0)):INDIRECT("emission!"&amp;SUBSTITUTE(ADDRESS(1,MATCH(F$2,emission!$1:$1,0),4),1,"")&amp;MATCH($C26,emission!$A:$A,0)))</f>
        <v>0.90528684999999998</v>
      </c>
      <c r="G26">
        <f ca="1">VLOOKUP($A26,excitation!$A$1:$AC$577,MATCH('A1 PMT'!G$3,excitation!$A$1:$AC$1,0),0)*SUM(INDIRECT("emission!"&amp;SUBSTITUTE(ADDRESS(1,MATCH(G$2,emission!$1:$1,0),4),1,"")&amp;MATCH($B26,emission!$A:$A,0)):INDIRECT("emission!"&amp;SUBSTITUTE(ADDRESS(1,MATCH(G$2,emission!$1:$1,0),4),1,"")&amp;MATCH($C26,emission!$A:$A,0)))</f>
        <v>1.79386E-3</v>
      </c>
      <c r="H26">
        <f ca="1">VLOOKUP($A26,excitation!$A$1:$AC$577,MATCH('A1 PMT'!H$3,excitation!$A$1:$AC$1,0),0)*SUM(INDIRECT("emission!"&amp;SUBSTITUTE(ADDRESS(1,MATCH(H$2,emission!$1:$1,0),4),1,"")&amp;MATCH($B26,emission!$A:$A,0)):INDIRECT("emission!"&amp;SUBSTITUTE(ADDRESS(1,MATCH(H$2,emission!$1:$1,0),4),1,"")&amp;MATCH($C26,emission!$A:$A,0)))</f>
        <v>3.0640000000000003E-3</v>
      </c>
      <c r="I26">
        <f ca="1">VLOOKUP($A26,excitation!$A$1:$AC$577,MATCH('A1 PMT'!I$3,excitation!$A$1:$AC$1,0),0)*SUM(INDIRECT("emission!"&amp;SUBSTITUTE(ADDRESS(1,MATCH(I$2,emission!$1:$1,0),4),1,"")&amp;MATCH($B26,emission!$A:$A,0)):INDIRECT("emission!"&amp;SUBSTITUTE(ADDRESS(1,MATCH(I$2,emission!$1:$1,0),4),1,"")&amp;MATCH($C26,emission!$A:$A,0)))</f>
        <v>3.7659599999999996E-3</v>
      </c>
      <c r="J26">
        <f ca="1">VLOOKUP($A26,excitation!$A$1:$AC$577,MATCH('A1 PMT'!J$3,excitation!$A$1:$AC$1,0),0)*SUM(INDIRECT("emission!"&amp;SUBSTITUTE(ADDRESS(1,MATCH(J$2,emission!$1:$1,0),4),1,"")&amp;MATCH($B26,emission!$A:$A,0)):INDIRECT("emission!"&amp;SUBSTITUTE(ADDRESS(1,MATCH(J$2,emission!$1:$1,0),4),1,"")&amp;MATCH($C26,emission!$A:$A,0)))</f>
        <v>0.15435024</v>
      </c>
      <c r="K26">
        <f ca="1">VLOOKUP($A26,excitation!$A$1:$AC$577,MATCH('A1 PMT'!K$3,excitation!$A$1:$AC$1,0),0)*SUM(INDIRECT("emission!"&amp;SUBSTITUTE(ADDRESS(1,MATCH(K$2,emission!$1:$1,0),4),1,"")&amp;MATCH($B26,emission!$A:$A,0)):INDIRECT("emission!"&amp;SUBSTITUTE(ADDRESS(1,MATCH(K$2,emission!$1:$1,0),4),1,"")&amp;MATCH($C26,emission!$A:$A,0)))</f>
        <v>0</v>
      </c>
      <c r="L26" t="e">
        <f ca="1">VLOOKUP($A26,excitation!$A$1:$AC$577,MATCH('A1 PMT'!L$3,excitation!$A$1:$AC$1,0),0)*SUM(INDIRECT("emission!"&amp;SUBSTITUTE(ADDRESS(1,MATCH(L$2,emission!$1:$1,0),4),1,"")&amp;MATCH($B26,emission!$A:$A,0)):INDIRECT("emission!"&amp;SUBSTITUTE(ADDRESS(1,MATCH(L$2,emission!$1:$1,0),4),1,"")&amp;MATCH($C26,emission!$A:$A,0)))</f>
        <v>#N/A</v>
      </c>
      <c r="M26" t="e">
        <f ca="1">VLOOKUP($A26,excitation!$A$1:$AC$577,MATCH('A1 PMT'!M$3,excitation!$A$1:$AC$1,0),0)*SUM(INDIRECT("emission!"&amp;SUBSTITUTE(ADDRESS(1,MATCH(M$2,emission!$1:$1,0),4),1,"")&amp;MATCH($B26,emission!$A:$A,0)):INDIRECT("emission!"&amp;SUBSTITUTE(ADDRESS(1,MATCH(M$2,emission!$1:$1,0),4),1,"")&amp;MATCH($C26,emission!$A:$A,0)))</f>
        <v>#N/A</v>
      </c>
      <c r="AA26">
        <f t="shared" si="8"/>
        <v>403</v>
      </c>
      <c r="AB26">
        <f t="shared" ca="1" si="9"/>
        <v>0</v>
      </c>
      <c r="AC26">
        <f t="shared" ca="1" si="11"/>
        <v>0</v>
      </c>
      <c r="AD26">
        <f t="shared" ca="1" si="12"/>
        <v>0.1164669646684425</v>
      </c>
      <c r="AE26">
        <f t="shared" ca="1" si="13"/>
        <v>2.5316570028571567E-4</v>
      </c>
      <c r="AF26">
        <f t="shared" ca="1" si="14"/>
        <v>3.3060129665648158E-4</v>
      </c>
      <c r="AG26">
        <f t="shared" ca="1" si="15"/>
        <v>8.9394489276808215E-4</v>
      </c>
      <c r="AH26">
        <f t="shared" ca="1" si="16"/>
        <v>5.1449876258490027E-2</v>
      </c>
      <c r="AI26">
        <f t="shared" ca="1" si="17"/>
        <v>0</v>
      </c>
      <c r="AJ26" t="e">
        <f t="shared" ca="1" si="18"/>
        <v>#N/A</v>
      </c>
      <c r="AK26" t="e">
        <f t="shared" ca="1" si="19"/>
        <v>#N/A</v>
      </c>
    </row>
    <row r="27" spans="1:37" x14ac:dyDescent="0.25">
      <c r="A27">
        <f t="shared" si="1"/>
        <v>403</v>
      </c>
      <c r="B27">
        <f t="shared" si="2"/>
        <v>670</v>
      </c>
      <c r="C27">
        <f t="shared" si="6"/>
        <v>679</v>
      </c>
      <c r="D27">
        <f ca="1">VLOOKUP($A27,excitation!$A$1:$AC$577,MATCH('A1 PMT'!D$3,excitation!$A$1:$AC$1,0),0)*SUM(INDIRECT("emission!"&amp;SUBSTITUTE(ADDRESS(1,MATCH(D$2,emission!$1:$1,0),4),1,"")&amp;MATCH($B27,emission!$A:$A,0)):INDIRECT("emission!"&amp;SUBSTITUTE(ADDRESS(1,MATCH(D$2,emission!$1:$1,0),4),1,"")&amp;MATCH($C27,emission!$A:$A,0)))</f>
        <v>0</v>
      </c>
      <c r="E27">
        <f ca="1">VLOOKUP($A27,excitation!$A$1:$AC$577,MATCH('A1 PMT'!E$3,excitation!$A$1:$AC$1,0),0)*SUM(INDIRECT("emission!"&amp;SUBSTITUTE(ADDRESS(1,MATCH(E$2,emission!$1:$1,0),4),1,"")&amp;MATCH($B27,emission!$A:$A,0)):INDIRECT("emission!"&amp;SUBSTITUTE(ADDRESS(1,MATCH(E$2,emission!$1:$1,0),4),1,"")&amp;MATCH($C27,emission!$A:$A,0)))</f>
        <v>0</v>
      </c>
      <c r="F27">
        <f ca="1">VLOOKUP($A27,excitation!$A$1:$AC$577,MATCH('A1 PMT'!F$3,excitation!$A$1:$AC$1,0),0)*SUM(INDIRECT("emission!"&amp;SUBSTITUTE(ADDRESS(1,MATCH(F$2,emission!$1:$1,0),4),1,"")&amp;MATCH($B27,emission!$A:$A,0)):INDIRECT("emission!"&amp;SUBSTITUTE(ADDRESS(1,MATCH(F$2,emission!$1:$1,0),4),1,"")&amp;MATCH($C27,emission!$A:$A,0)))</f>
        <v>0.74687015000000001</v>
      </c>
      <c r="G27">
        <f ca="1">VLOOKUP($A27,excitation!$A$1:$AC$577,MATCH('A1 PMT'!G$3,excitation!$A$1:$AC$1,0),0)*SUM(INDIRECT("emission!"&amp;SUBSTITUTE(ADDRESS(1,MATCH(G$2,emission!$1:$1,0),4),1,"")&amp;MATCH($B27,emission!$A:$A,0)):INDIRECT("emission!"&amp;SUBSTITUTE(ADDRESS(1,MATCH(G$2,emission!$1:$1,0),4),1,"")&amp;MATCH($C27,emission!$A:$A,0)))</f>
        <v>8.5580999999999993E-4</v>
      </c>
      <c r="H27">
        <f ca="1">VLOOKUP($A27,excitation!$A$1:$AC$577,MATCH('A1 PMT'!H$3,excitation!$A$1:$AC$1,0),0)*SUM(INDIRECT("emission!"&amp;SUBSTITUTE(ADDRESS(1,MATCH(H$2,emission!$1:$1,0),4),1,"")&amp;MATCH($B27,emission!$A:$A,0)):INDIRECT("emission!"&amp;SUBSTITUTE(ADDRESS(1,MATCH(H$2,emission!$1:$1,0),4),1,"")&amp;MATCH($C27,emission!$A:$A,0)))</f>
        <v>1.0847999999999999E-3</v>
      </c>
      <c r="I27">
        <f ca="1">VLOOKUP($A27,excitation!$A$1:$AC$577,MATCH('A1 PMT'!I$3,excitation!$A$1:$AC$1,0),0)*SUM(INDIRECT("emission!"&amp;SUBSTITUTE(ADDRESS(1,MATCH(I$2,emission!$1:$1,0),4),1,"")&amp;MATCH($B27,emission!$A:$A,0)):INDIRECT("emission!"&amp;SUBSTITUTE(ADDRESS(1,MATCH(I$2,emission!$1:$1,0),4),1,"")&amp;MATCH($C27,emission!$A:$A,0)))</f>
        <v>2.9611999999999998E-3</v>
      </c>
      <c r="J27">
        <f ca="1">VLOOKUP($A27,excitation!$A$1:$AC$577,MATCH('A1 PMT'!J$3,excitation!$A$1:$AC$1,0),0)*SUM(INDIRECT("emission!"&amp;SUBSTITUTE(ADDRESS(1,MATCH(J$2,emission!$1:$1,0),4),1,"")&amp;MATCH($B27,emission!$A:$A,0)):INDIRECT("emission!"&amp;SUBSTITUTE(ADDRESS(1,MATCH(J$2,emission!$1:$1,0),4),1,"")&amp;MATCH($C27,emission!$A:$A,0)))</f>
        <v>0.11059504000000001</v>
      </c>
      <c r="K27">
        <f ca="1">VLOOKUP($A27,excitation!$A$1:$AC$577,MATCH('A1 PMT'!K$3,excitation!$A$1:$AC$1,0),0)*SUM(INDIRECT("emission!"&amp;SUBSTITUTE(ADDRESS(1,MATCH(K$2,emission!$1:$1,0),4),1,"")&amp;MATCH($B27,emission!$A:$A,0)):INDIRECT("emission!"&amp;SUBSTITUTE(ADDRESS(1,MATCH(K$2,emission!$1:$1,0),4),1,"")&amp;MATCH($C27,emission!$A:$A,0)))</f>
        <v>0</v>
      </c>
      <c r="L27" t="e">
        <f ca="1">VLOOKUP($A27,excitation!$A$1:$AC$577,MATCH('A1 PMT'!L$3,excitation!$A$1:$AC$1,0),0)*SUM(INDIRECT("emission!"&amp;SUBSTITUTE(ADDRESS(1,MATCH(L$2,emission!$1:$1,0),4),1,"")&amp;MATCH($B27,emission!$A:$A,0)):INDIRECT("emission!"&amp;SUBSTITUTE(ADDRESS(1,MATCH(L$2,emission!$1:$1,0),4),1,"")&amp;MATCH($C27,emission!$A:$A,0)))</f>
        <v>#N/A</v>
      </c>
      <c r="M27" t="e">
        <f ca="1">VLOOKUP($A27,excitation!$A$1:$AC$577,MATCH('A1 PMT'!M$3,excitation!$A$1:$AC$1,0),0)*SUM(INDIRECT("emission!"&amp;SUBSTITUTE(ADDRESS(1,MATCH(M$2,emission!$1:$1,0),4),1,"")&amp;MATCH($B27,emission!$A:$A,0)):INDIRECT("emission!"&amp;SUBSTITUTE(ADDRESS(1,MATCH(M$2,emission!$1:$1,0),4),1,"")&amp;MATCH($C27,emission!$A:$A,0)))</f>
        <v>#N/A</v>
      </c>
      <c r="AA27">
        <f t="shared" si="8"/>
        <v>403</v>
      </c>
      <c r="AB27">
        <f t="shared" ca="1" si="9"/>
        <v>0</v>
      </c>
      <c r="AC27">
        <f t="shared" ca="1" si="11"/>
        <v>0</v>
      </c>
      <c r="AD27">
        <f t="shared" ca="1" si="12"/>
        <v>9.6086339232657969E-2</v>
      </c>
      <c r="AE27">
        <f t="shared" ca="1" si="13"/>
        <v>1.2077962492140876E-4</v>
      </c>
      <c r="AF27">
        <f t="shared" ca="1" si="14"/>
        <v>1.1704839641414856E-4</v>
      </c>
      <c r="AG27">
        <f t="shared" ca="1" si="15"/>
        <v>7.0291495832798144E-4</v>
      </c>
      <c r="AH27">
        <f t="shared" ca="1" si="16"/>
        <v>3.6864867348458646E-2</v>
      </c>
      <c r="AI27">
        <f t="shared" ca="1" si="17"/>
        <v>0</v>
      </c>
      <c r="AJ27" t="e">
        <f t="shared" ca="1" si="18"/>
        <v>#N/A</v>
      </c>
      <c r="AK27" t="e">
        <f t="shared" ca="1" si="19"/>
        <v>#N/A</v>
      </c>
    </row>
    <row r="28" spans="1:37" x14ac:dyDescent="0.25">
      <c r="A28">
        <f t="shared" si="1"/>
        <v>403</v>
      </c>
      <c r="B28">
        <f t="shared" si="2"/>
        <v>680</v>
      </c>
      <c r="C28">
        <f t="shared" si="6"/>
        <v>689</v>
      </c>
      <c r="D28">
        <f ca="1">VLOOKUP($A28,excitation!$A$1:$AC$577,MATCH('A1 PMT'!D$3,excitation!$A$1:$AC$1,0),0)*SUM(INDIRECT("emission!"&amp;SUBSTITUTE(ADDRESS(1,MATCH(D$2,emission!$1:$1,0),4),1,"")&amp;MATCH($B28,emission!$A:$A,0)):INDIRECT("emission!"&amp;SUBSTITUTE(ADDRESS(1,MATCH(D$2,emission!$1:$1,0),4),1,"")&amp;MATCH($C28,emission!$A:$A,0)))</f>
        <v>0</v>
      </c>
      <c r="E28">
        <f ca="1">VLOOKUP($A28,excitation!$A$1:$AC$577,MATCH('A1 PMT'!E$3,excitation!$A$1:$AC$1,0),0)*SUM(INDIRECT("emission!"&amp;SUBSTITUTE(ADDRESS(1,MATCH(E$2,emission!$1:$1,0),4),1,"")&amp;MATCH($B28,emission!$A:$A,0)):INDIRECT("emission!"&amp;SUBSTITUTE(ADDRESS(1,MATCH(E$2,emission!$1:$1,0),4),1,"")&amp;MATCH($C28,emission!$A:$A,0)))</f>
        <v>0</v>
      </c>
      <c r="F28">
        <f ca="1">VLOOKUP($A28,excitation!$A$1:$AC$577,MATCH('A1 PMT'!F$3,excitation!$A$1:$AC$1,0),0)*SUM(INDIRECT("emission!"&amp;SUBSTITUTE(ADDRESS(1,MATCH(F$2,emission!$1:$1,0),4),1,"")&amp;MATCH($B28,emission!$A:$A,0)):INDIRECT("emission!"&amp;SUBSTITUTE(ADDRESS(1,MATCH(F$2,emission!$1:$1,0),4),1,"")&amp;MATCH($C28,emission!$A:$A,0)))</f>
        <v>0.62917945999999991</v>
      </c>
      <c r="G28">
        <f ca="1">VLOOKUP($A28,excitation!$A$1:$AC$577,MATCH('A1 PMT'!G$3,excitation!$A$1:$AC$1,0),0)*SUM(INDIRECT("emission!"&amp;SUBSTITUTE(ADDRESS(1,MATCH(G$2,emission!$1:$1,0),4),1,"")&amp;MATCH($B28,emission!$A:$A,0)):INDIRECT("emission!"&amp;SUBSTITUTE(ADDRESS(1,MATCH(G$2,emission!$1:$1,0),4),1,"")&amp;MATCH($C28,emission!$A:$A,0)))</f>
        <v>0</v>
      </c>
      <c r="H28">
        <f ca="1">VLOOKUP($A28,excitation!$A$1:$AC$577,MATCH('A1 PMT'!H$3,excitation!$A$1:$AC$1,0),0)*SUM(INDIRECT("emission!"&amp;SUBSTITUTE(ADDRESS(1,MATCH(H$2,emission!$1:$1,0),4),1,"")&amp;MATCH($B28,emission!$A:$A,0)):INDIRECT("emission!"&amp;SUBSTITUTE(ADDRESS(1,MATCH(H$2,emission!$1:$1,0),4),1,"")&amp;MATCH($C28,emission!$A:$A,0)))</f>
        <v>0</v>
      </c>
      <c r="I28">
        <f ca="1">VLOOKUP($A28,excitation!$A$1:$AC$577,MATCH('A1 PMT'!I$3,excitation!$A$1:$AC$1,0),0)*SUM(INDIRECT("emission!"&amp;SUBSTITUTE(ADDRESS(1,MATCH(I$2,emission!$1:$1,0),4),1,"")&amp;MATCH($B28,emission!$A:$A,0)):INDIRECT("emission!"&amp;SUBSTITUTE(ADDRESS(1,MATCH(I$2,emission!$1:$1,0),4),1,"")&amp;MATCH($C28,emission!$A:$A,0)))</f>
        <v>2.20528E-3</v>
      </c>
      <c r="J28">
        <f ca="1">VLOOKUP($A28,excitation!$A$1:$AC$577,MATCH('A1 PMT'!J$3,excitation!$A$1:$AC$1,0),0)*SUM(INDIRECT("emission!"&amp;SUBSTITUTE(ADDRESS(1,MATCH(J$2,emission!$1:$1,0),4),1,"")&amp;MATCH($B28,emission!$A:$A,0)):INDIRECT("emission!"&amp;SUBSTITUTE(ADDRESS(1,MATCH(J$2,emission!$1:$1,0),4),1,"")&amp;MATCH($C28,emission!$A:$A,0)))</f>
        <v>9.237136E-2</v>
      </c>
      <c r="K28">
        <f ca="1">VLOOKUP($A28,excitation!$A$1:$AC$577,MATCH('A1 PMT'!K$3,excitation!$A$1:$AC$1,0),0)*SUM(INDIRECT("emission!"&amp;SUBSTITUTE(ADDRESS(1,MATCH(K$2,emission!$1:$1,0),4),1,"")&amp;MATCH($B28,emission!$A:$A,0)):INDIRECT("emission!"&amp;SUBSTITUTE(ADDRESS(1,MATCH(K$2,emission!$1:$1,0),4),1,"")&amp;MATCH($C28,emission!$A:$A,0)))</f>
        <v>0</v>
      </c>
      <c r="L28" t="e">
        <f ca="1">VLOOKUP($A28,excitation!$A$1:$AC$577,MATCH('A1 PMT'!L$3,excitation!$A$1:$AC$1,0),0)*SUM(INDIRECT("emission!"&amp;SUBSTITUTE(ADDRESS(1,MATCH(L$2,emission!$1:$1,0),4),1,"")&amp;MATCH($B28,emission!$A:$A,0)):INDIRECT("emission!"&amp;SUBSTITUTE(ADDRESS(1,MATCH(L$2,emission!$1:$1,0),4),1,"")&amp;MATCH($C28,emission!$A:$A,0)))</f>
        <v>#N/A</v>
      </c>
      <c r="M28" t="e">
        <f ca="1">VLOOKUP($A28,excitation!$A$1:$AC$577,MATCH('A1 PMT'!M$3,excitation!$A$1:$AC$1,0),0)*SUM(INDIRECT("emission!"&amp;SUBSTITUTE(ADDRESS(1,MATCH(M$2,emission!$1:$1,0),4),1,"")&amp;MATCH($B28,emission!$A:$A,0)):INDIRECT("emission!"&amp;SUBSTITUTE(ADDRESS(1,MATCH(M$2,emission!$1:$1,0),4),1,"")&amp;MATCH($C28,emission!$A:$A,0)))</f>
        <v>#N/A</v>
      </c>
      <c r="AA28">
        <f t="shared" si="8"/>
        <v>403</v>
      </c>
      <c r="AB28">
        <f t="shared" ca="1" si="9"/>
        <v>0</v>
      </c>
      <c r="AC28">
        <f t="shared" ca="1" si="11"/>
        <v>0</v>
      </c>
      <c r="AD28">
        <f t="shared" ca="1" si="12"/>
        <v>8.0945196473283271E-2</v>
      </c>
      <c r="AE28">
        <f t="shared" ca="1" si="13"/>
        <v>0</v>
      </c>
      <c r="AF28">
        <f t="shared" ca="1" si="14"/>
        <v>0</v>
      </c>
      <c r="AG28">
        <f t="shared" ca="1" si="15"/>
        <v>5.2347842067456806E-4</v>
      </c>
      <c r="AH28">
        <f t="shared" ca="1" si="16"/>
        <v>3.0790331403620981E-2</v>
      </c>
      <c r="AI28">
        <f t="shared" ca="1" si="17"/>
        <v>0</v>
      </c>
      <c r="AJ28" t="e">
        <f t="shared" ca="1" si="18"/>
        <v>#N/A</v>
      </c>
      <c r="AK28" t="e">
        <f t="shared" ca="1" si="19"/>
        <v>#N/A</v>
      </c>
    </row>
    <row r="29" spans="1:37" x14ac:dyDescent="0.25">
      <c r="A29">
        <f t="shared" si="1"/>
        <v>403</v>
      </c>
      <c r="B29">
        <f t="shared" si="2"/>
        <v>690</v>
      </c>
      <c r="C29">
        <f t="shared" si="6"/>
        <v>699</v>
      </c>
      <c r="D29">
        <f ca="1">VLOOKUP($A29,excitation!$A$1:$AC$577,MATCH('A1 PMT'!D$3,excitation!$A$1:$AC$1,0),0)*SUM(INDIRECT("emission!"&amp;SUBSTITUTE(ADDRESS(1,MATCH(D$2,emission!$1:$1,0),4),1,"")&amp;MATCH($B29,emission!$A:$A,0)):INDIRECT("emission!"&amp;SUBSTITUTE(ADDRESS(1,MATCH(D$2,emission!$1:$1,0),4),1,"")&amp;MATCH($C29,emission!$A:$A,0)))</f>
        <v>0</v>
      </c>
      <c r="E29">
        <f ca="1">VLOOKUP($A29,excitation!$A$1:$AC$577,MATCH('A1 PMT'!E$3,excitation!$A$1:$AC$1,0),0)*SUM(INDIRECT("emission!"&amp;SUBSTITUTE(ADDRESS(1,MATCH(E$2,emission!$1:$1,0),4),1,"")&amp;MATCH($B29,emission!$A:$A,0)):INDIRECT("emission!"&amp;SUBSTITUTE(ADDRESS(1,MATCH(E$2,emission!$1:$1,0),4),1,"")&amp;MATCH($C29,emission!$A:$A,0)))</f>
        <v>0</v>
      </c>
      <c r="F29">
        <f ca="1">VLOOKUP($A29,excitation!$A$1:$AC$577,MATCH('A1 PMT'!F$3,excitation!$A$1:$AC$1,0),0)*SUM(INDIRECT("emission!"&amp;SUBSTITUTE(ADDRESS(1,MATCH(F$2,emission!$1:$1,0),4),1,"")&amp;MATCH($B29,emission!$A:$A,0)):INDIRECT("emission!"&amp;SUBSTITUTE(ADDRESS(1,MATCH(F$2,emission!$1:$1,0),4),1,"")&amp;MATCH($C29,emission!$A:$A,0)))</f>
        <v>0.52814631999999995</v>
      </c>
      <c r="G29">
        <f ca="1">VLOOKUP($A29,excitation!$A$1:$AC$577,MATCH('A1 PMT'!G$3,excitation!$A$1:$AC$1,0),0)*SUM(INDIRECT("emission!"&amp;SUBSTITUTE(ADDRESS(1,MATCH(G$2,emission!$1:$1,0),4),1,"")&amp;MATCH($B29,emission!$A:$A,0)):INDIRECT("emission!"&amp;SUBSTITUTE(ADDRESS(1,MATCH(G$2,emission!$1:$1,0),4),1,"")&amp;MATCH($C29,emission!$A:$A,0)))</f>
        <v>0</v>
      </c>
      <c r="H29">
        <f ca="1">VLOOKUP($A29,excitation!$A$1:$AC$577,MATCH('A1 PMT'!H$3,excitation!$A$1:$AC$1,0),0)*SUM(INDIRECT("emission!"&amp;SUBSTITUTE(ADDRESS(1,MATCH(H$2,emission!$1:$1,0),4),1,"")&amp;MATCH($B29,emission!$A:$A,0)):INDIRECT("emission!"&amp;SUBSTITUTE(ADDRESS(1,MATCH(H$2,emission!$1:$1,0),4),1,"")&amp;MATCH($C29,emission!$A:$A,0)))</f>
        <v>0</v>
      </c>
      <c r="I29">
        <f ca="1">VLOOKUP($A29,excitation!$A$1:$AC$577,MATCH('A1 PMT'!I$3,excitation!$A$1:$AC$1,0),0)*SUM(INDIRECT("emission!"&amp;SUBSTITUTE(ADDRESS(1,MATCH(I$2,emission!$1:$1,0),4),1,"")&amp;MATCH($B29,emission!$A:$A,0)):INDIRECT("emission!"&amp;SUBSTITUTE(ADDRESS(1,MATCH(I$2,emission!$1:$1,0),4),1,"")&amp;MATCH($C29,emission!$A:$A,0)))</f>
        <v>1.5347200000000001E-3</v>
      </c>
      <c r="J29">
        <f ca="1">VLOOKUP($A29,excitation!$A$1:$AC$577,MATCH('A1 PMT'!J$3,excitation!$A$1:$AC$1,0),0)*SUM(INDIRECT("emission!"&amp;SUBSTITUTE(ADDRESS(1,MATCH(J$2,emission!$1:$1,0),4),1,"")&amp;MATCH($B29,emission!$A:$A,0)):INDIRECT("emission!"&amp;SUBSTITUTE(ADDRESS(1,MATCH(J$2,emission!$1:$1,0),4),1,"")&amp;MATCH($C29,emission!$A:$A,0)))</f>
        <v>7.4410080000000017E-2</v>
      </c>
      <c r="K29">
        <f ca="1">VLOOKUP($A29,excitation!$A$1:$AC$577,MATCH('A1 PMT'!K$3,excitation!$A$1:$AC$1,0),0)*SUM(INDIRECT("emission!"&amp;SUBSTITUTE(ADDRESS(1,MATCH(K$2,emission!$1:$1,0),4),1,"")&amp;MATCH($B29,emission!$A:$A,0)):INDIRECT("emission!"&amp;SUBSTITUTE(ADDRESS(1,MATCH(K$2,emission!$1:$1,0),4),1,"")&amp;MATCH($C29,emission!$A:$A,0)))</f>
        <v>0</v>
      </c>
      <c r="L29" t="e">
        <f ca="1">VLOOKUP($A29,excitation!$A$1:$AC$577,MATCH('A1 PMT'!L$3,excitation!$A$1:$AC$1,0),0)*SUM(INDIRECT("emission!"&amp;SUBSTITUTE(ADDRESS(1,MATCH(L$2,emission!$1:$1,0),4),1,"")&amp;MATCH($B29,emission!$A:$A,0)):INDIRECT("emission!"&amp;SUBSTITUTE(ADDRESS(1,MATCH(L$2,emission!$1:$1,0),4),1,"")&amp;MATCH($C29,emission!$A:$A,0)))</f>
        <v>#N/A</v>
      </c>
      <c r="M29" t="e">
        <f ca="1">VLOOKUP($A29,excitation!$A$1:$AC$577,MATCH('A1 PMT'!M$3,excitation!$A$1:$AC$1,0),0)*SUM(INDIRECT("emission!"&amp;SUBSTITUTE(ADDRESS(1,MATCH(M$2,emission!$1:$1,0),4),1,"")&amp;MATCH($B29,emission!$A:$A,0)):INDIRECT("emission!"&amp;SUBSTITUTE(ADDRESS(1,MATCH(M$2,emission!$1:$1,0),4),1,"")&amp;MATCH($C29,emission!$A:$A,0)))</f>
        <v>#N/A</v>
      </c>
      <c r="AA29">
        <f t="shared" si="8"/>
        <v>403</v>
      </c>
      <c r="AB29">
        <f t="shared" ca="1" si="9"/>
        <v>0</v>
      </c>
      <c r="AC29">
        <f t="shared" ca="1" si="11"/>
        <v>0</v>
      </c>
      <c r="AD29">
        <f t="shared" ca="1" si="12"/>
        <v>6.7947080852006098E-2</v>
      </c>
      <c r="AE29">
        <f t="shared" ca="1" si="13"/>
        <v>0</v>
      </c>
      <c r="AF29">
        <f t="shared" ca="1" si="14"/>
        <v>0</v>
      </c>
      <c r="AG29">
        <f t="shared" ca="1" si="15"/>
        <v>3.6430421614383349E-4</v>
      </c>
      <c r="AH29">
        <f t="shared" ca="1" si="16"/>
        <v>2.4803261779083367E-2</v>
      </c>
      <c r="AI29">
        <f t="shared" ca="1" si="17"/>
        <v>0</v>
      </c>
      <c r="AJ29" t="e">
        <f t="shared" ca="1" si="18"/>
        <v>#N/A</v>
      </c>
      <c r="AK29" t="e">
        <f t="shared" ca="1" si="19"/>
        <v>#N/A</v>
      </c>
    </row>
    <row r="30" spans="1:37" x14ac:dyDescent="0.25">
      <c r="A30">
        <f t="shared" si="1"/>
        <v>403</v>
      </c>
      <c r="B30">
        <f t="shared" si="2"/>
        <v>700</v>
      </c>
      <c r="C30">
        <f t="shared" si="6"/>
        <v>709</v>
      </c>
      <c r="D30">
        <f ca="1">VLOOKUP($A30,excitation!$A$1:$AC$577,MATCH('A1 PMT'!D$3,excitation!$A$1:$AC$1,0),0)*SUM(INDIRECT("emission!"&amp;SUBSTITUTE(ADDRESS(1,MATCH(D$2,emission!$1:$1,0),4),1,"")&amp;MATCH($B30,emission!$A:$A,0)):INDIRECT("emission!"&amp;SUBSTITUTE(ADDRESS(1,MATCH(D$2,emission!$1:$1,0),4),1,"")&amp;MATCH($C30,emission!$A:$A,0)))</f>
        <v>0</v>
      </c>
      <c r="E30">
        <f ca="1">VLOOKUP($A30,excitation!$A$1:$AC$577,MATCH('A1 PMT'!E$3,excitation!$A$1:$AC$1,0),0)*SUM(INDIRECT("emission!"&amp;SUBSTITUTE(ADDRESS(1,MATCH(E$2,emission!$1:$1,0),4),1,"")&amp;MATCH($B30,emission!$A:$A,0)):INDIRECT("emission!"&amp;SUBSTITUTE(ADDRESS(1,MATCH(E$2,emission!$1:$1,0),4),1,"")&amp;MATCH($C30,emission!$A:$A,0)))</f>
        <v>0</v>
      </c>
      <c r="F30">
        <f ca="1">VLOOKUP($A30,excitation!$A$1:$AC$577,MATCH('A1 PMT'!F$3,excitation!$A$1:$AC$1,0),0)*SUM(INDIRECT("emission!"&amp;SUBSTITUTE(ADDRESS(1,MATCH(F$2,emission!$1:$1,0),4),1,"")&amp;MATCH($B30,emission!$A:$A,0)):INDIRECT("emission!"&amp;SUBSTITUTE(ADDRESS(1,MATCH(F$2,emission!$1:$1,0),4),1,"")&amp;MATCH($C30,emission!$A:$A,0)))</f>
        <v>0.46879104999999999</v>
      </c>
      <c r="G30">
        <f ca="1">VLOOKUP($A30,excitation!$A$1:$AC$577,MATCH('A1 PMT'!G$3,excitation!$A$1:$AC$1,0),0)*SUM(INDIRECT("emission!"&amp;SUBSTITUTE(ADDRESS(1,MATCH(G$2,emission!$1:$1,0),4),1,"")&amp;MATCH($B30,emission!$A:$A,0)):INDIRECT("emission!"&amp;SUBSTITUTE(ADDRESS(1,MATCH(G$2,emission!$1:$1,0),4),1,"")&amp;MATCH($C30,emission!$A:$A,0)))</f>
        <v>0</v>
      </c>
      <c r="H30">
        <f ca="1">VLOOKUP($A30,excitation!$A$1:$AC$577,MATCH('A1 PMT'!H$3,excitation!$A$1:$AC$1,0),0)*SUM(INDIRECT("emission!"&amp;SUBSTITUTE(ADDRESS(1,MATCH(H$2,emission!$1:$1,0),4),1,"")&amp;MATCH($B30,emission!$A:$A,0)):INDIRECT("emission!"&amp;SUBSTITUTE(ADDRESS(1,MATCH(H$2,emission!$1:$1,0),4),1,"")&amp;MATCH($C30,emission!$A:$A,0)))</f>
        <v>0</v>
      </c>
      <c r="I30">
        <f ca="1">VLOOKUP($A30,excitation!$A$1:$AC$577,MATCH('A1 PMT'!I$3,excitation!$A$1:$AC$1,0),0)*SUM(INDIRECT("emission!"&amp;SUBSTITUTE(ADDRESS(1,MATCH(I$2,emission!$1:$1,0),4),1,"")&amp;MATCH($B30,emission!$A:$A,0)):INDIRECT("emission!"&amp;SUBSTITUTE(ADDRESS(1,MATCH(I$2,emission!$1:$1,0),4),1,"")&amp;MATCH($C30,emission!$A:$A,0)))</f>
        <v>1.0564400000000001E-3</v>
      </c>
      <c r="J30">
        <f ca="1">VLOOKUP($A30,excitation!$A$1:$AC$577,MATCH('A1 PMT'!J$3,excitation!$A$1:$AC$1,0),0)*SUM(INDIRECT("emission!"&amp;SUBSTITUTE(ADDRESS(1,MATCH(J$2,emission!$1:$1,0),4),1,"")&amp;MATCH($B30,emission!$A:$A,0)):INDIRECT("emission!"&amp;SUBSTITUTE(ADDRESS(1,MATCH(J$2,emission!$1:$1,0),4),1,"")&amp;MATCH($C30,emission!$A:$A,0)))</f>
        <v>5.364112E-2</v>
      </c>
      <c r="K30">
        <f ca="1">VLOOKUP($A30,excitation!$A$1:$AC$577,MATCH('A1 PMT'!K$3,excitation!$A$1:$AC$1,0),0)*SUM(INDIRECT("emission!"&amp;SUBSTITUTE(ADDRESS(1,MATCH(K$2,emission!$1:$1,0),4),1,"")&amp;MATCH($B30,emission!$A:$A,0)):INDIRECT("emission!"&amp;SUBSTITUTE(ADDRESS(1,MATCH(K$2,emission!$1:$1,0),4),1,"")&amp;MATCH($C30,emission!$A:$A,0)))</f>
        <v>0</v>
      </c>
      <c r="L30" t="e">
        <f ca="1">VLOOKUP($A30,excitation!$A$1:$AC$577,MATCH('A1 PMT'!L$3,excitation!$A$1:$AC$1,0),0)*SUM(INDIRECT("emission!"&amp;SUBSTITUTE(ADDRESS(1,MATCH(L$2,emission!$1:$1,0),4),1,"")&amp;MATCH($B30,emission!$A:$A,0)):INDIRECT("emission!"&amp;SUBSTITUTE(ADDRESS(1,MATCH(L$2,emission!$1:$1,0),4),1,"")&amp;MATCH($C30,emission!$A:$A,0)))</f>
        <v>#N/A</v>
      </c>
      <c r="M30" t="e">
        <f ca="1">VLOOKUP($A30,excitation!$A$1:$AC$577,MATCH('A1 PMT'!M$3,excitation!$A$1:$AC$1,0),0)*SUM(INDIRECT("emission!"&amp;SUBSTITUTE(ADDRESS(1,MATCH(M$2,emission!$1:$1,0),4),1,"")&amp;MATCH($B30,emission!$A:$A,0)):INDIRECT("emission!"&amp;SUBSTITUTE(ADDRESS(1,MATCH(M$2,emission!$1:$1,0),4),1,"")&amp;MATCH($C30,emission!$A:$A,0)))</f>
        <v>#N/A</v>
      </c>
      <c r="AA30">
        <f t="shared" si="8"/>
        <v>403</v>
      </c>
      <c r="AB30">
        <f t="shared" ca="1" si="9"/>
        <v>0</v>
      </c>
      <c r="AC30">
        <f t="shared" ca="1" si="11"/>
        <v>0</v>
      </c>
      <c r="AD30">
        <f t="shared" ca="1" si="12"/>
        <v>6.0310906600744348E-2</v>
      </c>
      <c r="AE30">
        <f t="shared" ca="1" si="13"/>
        <v>0</v>
      </c>
      <c r="AF30">
        <f t="shared" ca="1" si="14"/>
        <v>0</v>
      </c>
      <c r="AG30">
        <f t="shared" ca="1" si="15"/>
        <v>2.5077248364717441E-4</v>
      </c>
      <c r="AH30">
        <f t="shared" ca="1" si="16"/>
        <v>1.7880302527335329E-2</v>
      </c>
      <c r="AI30">
        <f t="shared" ca="1" si="17"/>
        <v>0</v>
      </c>
      <c r="AJ30" t="e">
        <f t="shared" ca="1" si="18"/>
        <v>#N/A</v>
      </c>
      <c r="AK30" t="e">
        <f t="shared" ca="1" si="19"/>
        <v>#N/A</v>
      </c>
    </row>
    <row r="31" spans="1:37" x14ac:dyDescent="0.25">
      <c r="A31">
        <f t="shared" si="1"/>
        <v>403</v>
      </c>
      <c r="B31">
        <f t="shared" si="2"/>
        <v>710</v>
      </c>
      <c r="C31">
        <f t="shared" si="6"/>
        <v>719</v>
      </c>
      <c r="D31">
        <f ca="1">VLOOKUP($A31,excitation!$A$1:$AC$577,MATCH('A1 PMT'!D$3,excitation!$A$1:$AC$1,0),0)*SUM(INDIRECT("emission!"&amp;SUBSTITUTE(ADDRESS(1,MATCH(D$2,emission!$1:$1,0),4),1,"")&amp;MATCH($B31,emission!$A:$A,0)):INDIRECT("emission!"&amp;SUBSTITUTE(ADDRESS(1,MATCH(D$2,emission!$1:$1,0),4),1,"")&amp;MATCH($C31,emission!$A:$A,0)))</f>
        <v>0</v>
      </c>
      <c r="E31">
        <f ca="1">VLOOKUP($A31,excitation!$A$1:$AC$577,MATCH('A1 PMT'!E$3,excitation!$A$1:$AC$1,0),0)*SUM(INDIRECT("emission!"&amp;SUBSTITUTE(ADDRESS(1,MATCH(E$2,emission!$1:$1,0),4),1,"")&amp;MATCH($B31,emission!$A:$A,0)):INDIRECT("emission!"&amp;SUBSTITUTE(ADDRESS(1,MATCH(E$2,emission!$1:$1,0),4),1,"")&amp;MATCH($C31,emission!$A:$A,0)))</f>
        <v>0</v>
      </c>
      <c r="F31">
        <f ca="1">VLOOKUP($A31,excitation!$A$1:$AC$577,MATCH('A1 PMT'!F$3,excitation!$A$1:$AC$1,0),0)*SUM(INDIRECT("emission!"&amp;SUBSTITUTE(ADDRESS(1,MATCH(F$2,emission!$1:$1,0),4),1,"")&amp;MATCH($B31,emission!$A:$A,0)):INDIRECT("emission!"&amp;SUBSTITUTE(ADDRESS(1,MATCH(F$2,emission!$1:$1,0),4),1,"")&amp;MATCH($C31,emission!$A:$A,0)))</f>
        <v>0.39556582000000001</v>
      </c>
      <c r="G31">
        <f ca="1">VLOOKUP($A31,excitation!$A$1:$AC$577,MATCH('A1 PMT'!G$3,excitation!$A$1:$AC$1,0),0)*SUM(INDIRECT("emission!"&amp;SUBSTITUTE(ADDRESS(1,MATCH(G$2,emission!$1:$1,0),4),1,"")&amp;MATCH($B31,emission!$A:$A,0)):INDIRECT("emission!"&amp;SUBSTITUTE(ADDRESS(1,MATCH(G$2,emission!$1:$1,0),4),1,"")&amp;MATCH($C31,emission!$A:$A,0)))</f>
        <v>0</v>
      </c>
      <c r="H31">
        <f ca="1">VLOOKUP($A31,excitation!$A$1:$AC$577,MATCH('A1 PMT'!H$3,excitation!$A$1:$AC$1,0),0)*SUM(INDIRECT("emission!"&amp;SUBSTITUTE(ADDRESS(1,MATCH(H$2,emission!$1:$1,0),4),1,"")&amp;MATCH($B31,emission!$A:$A,0)):INDIRECT("emission!"&amp;SUBSTITUTE(ADDRESS(1,MATCH(H$2,emission!$1:$1,0),4),1,"")&amp;MATCH($C31,emission!$A:$A,0)))</f>
        <v>0</v>
      </c>
      <c r="I31">
        <f ca="1">VLOOKUP($A31,excitation!$A$1:$AC$577,MATCH('A1 PMT'!I$3,excitation!$A$1:$AC$1,0),0)*SUM(INDIRECT("emission!"&amp;SUBSTITUTE(ADDRESS(1,MATCH(I$2,emission!$1:$1,0),4),1,"")&amp;MATCH($B31,emission!$A:$A,0)):INDIRECT("emission!"&amp;SUBSTITUTE(ADDRESS(1,MATCH(I$2,emission!$1:$1,0),4),1,"")&amp;MATCH($C31,emission!$A:$A,0)))</f>
        <v>7.3480000000000008E-4</v>
      </c>
      <c r="J31">
        <f ca="1">VLOOKUP($A31,excitation!$A$1:$AC$577,MATCH('A1 PMT'!J$3,excitation!$A$1:$AC$1,0),0)*SUM(INDIRECT("emission!"&amp;SUBSTITUTE(ADDRESS(1,MATCH(J$2,emission!$1:$1,0),4),1,"")&amp;MATCH($B31,emission!$A:$A,0)):INDIRECT("emission!"&amp;SUBSTITUTE(ADDRESS(1,MATCH(J$2,emission!$1:$1,0),4),1,"")&amp;MATCH($C31,emission!$A:$A,0)))</f>
        <v>3.4105440000000008E-2</v>
      </c>
      <c r="K31">
        <f ca="1">VLOOKUP($A31,excitation!$A$1:$AC$577,MATCH('A1 PMT'!K$3,excitation!$A$1:$AC$1,0),0)*SUM(INDIRECT("emission!"&amp;SUBSTITUTE(ADDRESS(1,MATCH(K$2,emission!$1:$1,0),4),1,"")&amp;MATCH($B31,emission!$A:$A,0)):INDIRECT("emission!"&amp;SUBSTITUTE(ADDRESS(1,MATCH(K$2,emission!$1:$1,0),4),1,"")&amp;MATCH($C31,emission!$A:$A,0)))</f>
        <v>0</v>
      </c>
      <c r="L31" t="e">
        <f ca="1">VLOOKUP($A31,excitation!$A$1:$AC$577,MATCH('A1 PMT'!L$3,excitation!$A$1:$AC$1,0),0)*SUM(INDIRECT("emission!"&amp;SUBSTITUTE(ADDRESS(1,MATCH(L$2,emission!$1:$1,0),4),1,"")&amp;MATCH($B31,emission!$A:$A,0)):INDIRECT("emission!"&amp;SUBSTITUTE(ADDRESS(1,MATCH(L$2,emission!$1:$1,0),4),1,"")&amp;MATCH($C31,emission!$A:$A,0)))</f>
        <v>#N/A</v>
      </c>
      <c r="M31" t="e">
        <f ca="1">VLOOKUP($A31,excitation!$A$1:$AC$577,MATCH('A1 PMT'!M$3,excitation!$A$1:$AC$1,0),0)*SUM(INDIRECT("emission!"&amp;SUBSTITUTE(ADDRESS(1,MATCH(M$2,emission!$1:$1,0),4),1,"")&amp;MATCH($B31,emission!$A:$A,0)):INDIRECT("emission!"&amp;SUBSTITUTE(ADDRESS(1,MATCH(M$2,emission!$1:$1,0),4),1,"")&amp;MATCH($C31,emission!$A:$A,0)))</f>
        <v>#N/A</v>
      </c>
      <c r="AA31">
        <f t="shared" si="8"/>
        <v>403</v>
      </c>
      <c r="AB31">
        <f t="shared" ca="1" si="9"/>
        <v>0</v>
      </c>
      <c r="AC31">
        <f t="shared" ca="1" si="11"/>
        <v>0</v>
      </c>
      <c r="AD31">
        <f t="shared" ca="1" si="12"/>
        <v>5.0890334242658541E-2</v>
      </c>
      <c r="AE31">
        <f t="shared" ca="1" si="13"/>
        <v>0</v>
      </c>
      <c r="AF31">
        <f t="shared" ca="1" si="14"/>
        <v>0</v>
      </c>
      <c r="AG31">
        <f t="shared" ca="1" si="15"/>
        <v>1.7442317688079185E-4</v>
      </c>
      <c r="AH31">
        <f t="shared" ca="1" si="16"/>
        <v>1.136843498099748E-2</v>
      </c>
      <c r="AI31">
        <f t="shared" ca="1" si="17"/>
        <v>0</v>
      </c>
      <c r="AJ31" t="e">
        <f t="shared" ca="1" si="18"/>
        <v>#N/A</v>
      </c>
      <c r="AK31" t="e">
        <f t="shared" ca="1" si="19"/>
        <v>#N/A</v>
      </c>
    </row>
    <row r="32" spans="1:37" x14ac:dyDescent="0.25">
      <c r="A32">
        <f t="shared" si="1"/>
        <v>403</v>
      </c>
      <c r="B32">
        <f t="shared" si="2"/>
        <v>720</v>
      </c>
      <c r="C32">
        <f t="shared" si="6"/>
        <v>729</v>
      </c>
      <c r="D32">
        <f ca="1">VLOOKUP($A32,excitation!$A$1:$AC$577,MATCH('A1 PMT'!D$3,excitation!$A$1:$AC$1,0),0)*SUM(INDIRECT("emission!"&amp;SUBSTITUTE(ADDRESS(1,MATCH(D$2,emission!$1:$1,0),4),1,"")&amp;MATCH($B32,emission!$A:$A,0)):INDIRECT("emission!"&amp;SUBSTITUTE(ADDRESS(1,MATCH(D$2,emission!$1:$1,0),4),1,"")&amp;MATCH($C32,emission!$A:$A,0)))</f>
        <v>0</v>
      </c>
      <c r="E32">
        <f ca="1">VLOOKUP($A32,excitation!$A$1:$AC$577,MATCH('A1 PMT'!E$3,excitation!$A$1:$AC$1,0),0)*SUM(INDIRECT("emission!"&amp;SUBSTITUTE(ADDRESS(1,MATCH(E$2,emission!$1:$1,0),4),1,"")&amp;MATCH($B32,emission!$A:$A,0)):INDIRECT("emission!"&amp;SUBSTITUTE(ADDRESS(1,MATCH(E$2,emission!$1:$1,0),4),1,"")&amp;MATCH($C32,emission!$A:$A,0)))</f>
        <v>0</v>
      </c>
      <c r="F32">
        <f ca="1">VLOOKUP($A32,excitation!$A$1:$AC$577,MATCH('A1 PMT'!F$3,excitation!$A$1:$AC$1,0),0)*SUM(INDIRECT("emission!"&amp;SUBSTITUTE(ADDRESS(1,MATCH(F$2,emission!$1:$1,0),4),1,"")&amp;MATCH($B32,emission!$A:$A,0)):INDIRECT("emission!"&amp;SUBSTITUTE(ADDRESS(1,MATCH(F$2,emission!$1:$1,0),4),1,"")&amp;MATCH($C32,emission!$A:$A,0)))</f>
        <v>0.22307518999999998</v>
      </c>
      <c r="G32">
        <f ca="1">VLOOKUP($A32,excitation!$A$1:$AC$577,MATCH('A1 PMT'!G$3,excitation!$A$1:$AC$1,0),0)*SUM(INDIRECT("emission!"&amp;SUBSTITUTE(ADDRESS(1,MATCH(G$2,emission!$1:$1,0),4),1,"")&amp;MATCH($B32,emission!$A:$A,0)):INDIRECT("emission!"&amp;SUBSTITUTE(ADDRESS(1,MATCH(G$2,emission!$1:$1,0),4),1,"")&amp;MATCH($C32,emission!$A:$A,0)))</f>
        <v>0</v>
      </c>
      <c r="H32">
        <f ca="1">VLOOKUP($A32,excitation!$A$1:$AC$577,MATCH('A1 PMT'!H$3,excitation!$A$1:$AC$1,0),0)*SUM(INDIRECT("emission!"&amp;SUBSTITUTE(ADDRESS(1,MATCH(H$2,emission!$1:$1,0),4),1,"")&amp;MATCH($B32,emission!$A:$A,0)):INDIRECT("emission!"&amp;SUBSTITUTE(ADDRESS(1,MATCH(H$2,emission!$1:$1,0),4),1,"")&amp;MATCH($C32,emission!$A:$A,0)))</f>
        <v>0</v>
      </c>
      <c r="I32">
        <f ca="1">VLOOKUP($A32,excitation!$A$1:$AC$577,MATCH('A1 PMT'!I$3,excitation!$A$1:$AC$1,0),0)*SUM(INDIRECT("emission!"&amp;SUBSTITUTE(ADDRESS(1,MATCH(I$2,emission!$1:$1,0),4),1,"")&amp;MATCH($B32,emission!$A:$A,0)):INDIRECT("emission!"&amp;SUBSTITUTE(ADDRESS(1,MATCH(I$2,emission!$1:$1,0),4),1,"")&amp;MATCH($C32,emission!$A:$A,0)))</f>
        <v>2.9040000000000001E-4</v>
      </c>
      <c r="J32">
        <f ca="1">VLOOKUP($A32,excitation!$A$1:$AC$577,MATCH('A1 PMT'!J$3,excitation!$A$1:$AC$1,0),0)*SUM(INDIRECT("emission!"&amp;SUBSTITUTE(ADDRESS(1,MATCH(J$2,emission!$1:$1,0),4),1,"")&amp;MATCH($B32,emission!$A:$A,0)):INDIRECT("emission!"&amp;SUBSTITUTE(ADDRESS(1,MATCH(J$2,emission!$1:$1,0),4),1,"")&amp;MATCH($C32,emission!$A:$A,0)))</f>
        <v>2.0585280000000004E-2</v>
      </c>
      <c r="K32">
        <f ca="1">VLOOKUP($A32,excitation!$A$1:$AC$577,MATCH('A1 PMT'!K$3,excitation!$A$1:$AC$1,0),0)*SUM(INDIRECT("emission!"&amp;SUBSTITUTE(ADDRESS(1,MATCH(K$2,emission!$1:$1,0),4),1,"")&amp;MATCH($B32,emission!$A:$A,0)):INDIRECT("emission!"&amp;SUBSTITUTE(ADDRESS(1,MATCH(K$2,emission!$1:$1,0),4),1,"")&amp;MATCH($C32,emission!$A:$A,0)))</f>
        <v>0</v>
      </c>
      <c r="L32" t="e">
        <f ca="1">VLOOKUP($A32,excitation!$A$1:$AC$577,MATCH('A1 PMT'!L$3,excitation!$A$1:$AC$1,0),0)*SUM(INDIRECT("emission!"&amp;SUBSTITUTE(ADDRESS(1,MATCH(L$2,emission!$1:$1,0),4),1,"")&amp;MATCH($B32,emission!$A:$A,0)):INDIRECT("emission!"&amp;SUBSTITUTE(ADDRESS(1,MATCH(L$2,emission!$1:$1,0),4),1,"")&amp;MATCH($C32,emission!$A:$A,0)))</f>
        <v>#N/A</v>
      </c>
      <c r="M32" t="e">
        <f ca="1">VLOOKUP($A32,excitation!$A$1:$AC$577,MATCH('A1 PMT'!M$3,excitation!$A$1:$AC$1,0),0)*SUM(INDIRECT("emission!"&amp;SUBSTITUTE(ADDRESS(1,MATCH(M$2,emission!$1:$1,0),4),1,"")&amp;MATCH($B32,emission!$A:$A,0)):INDIRECT("emission!"&amp;SUBSTITUTE(ADDRESS(1,MATCH(M$2,emission!$1:$1,0),4),1,"")&amp;MATCH($C32,emission!$A:$A,0)))</f>
        <v>#N/A</v>
      </c>
      <c r="AA32">
        <f t="shared" si="8"/>
        <v>403</v>
      </c>
      <c r="AB32">
        <f t="shared" ca="1" si="9"/>
        <v>0</v>
      </c>
      <c r="AC32">
        <f t="shared" ca="1" si="11"/>
        <v>0</v>
      </c>
      <c r="AD32">
        <f t="shared" ca="1" si="12"/>
        <v>2.8699069551420188E-2</v>
      </c>
      <c r="AE32">
        <f t="shared" ca="1" si="13"/>
        <v>0</v>
      </c>
      <c r="AF32">
        <f t="shared" ca="1" si="14"/>
        <v>0</v>
      </c>
      <c r="AG32">
        <f t="shared" ca="1" si="15"/>
        <v>6.893371062354647E-5</v>
      </c>
      <c r="AH32">
        <f t="shared" ca="1" si="16"/>
        <v>6.8617328275380057E-3</v>
      </c>
      <c r="AI32">
        <f t="shared" ca="1" si="17"/>
        <v>0</v>
      </c>
      <c r="AJ32" t="e">
        <f t="shared" ca="1" si="18"/>
        <v>#N/A</v>
      </c>
      <c r="AK32" t="e">
        <f t="shared" ca="1" si="19"/>
        <v>#N/A</v>
      </c>
    </row>
    <row r="33" spans="1:37" x14ac:dyDescent="0.25">
      <c r="A33">
        <f t="shared" si="1"/>
        <v>403</v>
      </c>
      <c r="B33">
        <f t="shared" si="2"/>
        <v>730</v>
      </c>
      <c r="C33">
        <f t="shared" si="6"/>
        <v>739</v>
      </c>
      <c r="D33">
        <f ca="1">VLOOKUP($A33,excitation!$A$1:$AC$577,MATCH('A1 PMT'!D$3,excitation!$A$1:$AC$1,0),0)*SUM(INDIRECT("emission!"&amp;SUBSTITUTE(ADDRESS(1,MATCH(D$2,emission!$1:$1,0),4),1,"")&amp;MATCH($B33,emission!$A:$A,0)):INDIRECT("emission!"&amp;SUBSTITUTE(ADDRESS(1,MATCH(D$2,emission!$1:$1,0),4),1,"")&amp;MATCH($C33,emission!$A:$A,0)))</f>
        <v>0</v>
      </c>
      <c r="E33">
        <f ca="1">VLOOKUP($A33,excitation!$A$1:$AC$577,MATCH('A1 PMT'!E$3,excitation!$A$1:$AC$1,0),0)*SUM(INDIRECT("emission!"&amp;SUBSTITUTE(ADDRESS(1,MATCH(E$2,emission!$1:$1,0),4),1,"")&amp;MATCH($B33,emission!$A:$A,0)):INDIRECT("emission!"&amp;SUBSTITUTE(ADDRESS(1,MATCH(E$2,emission!$1:$1,0),4),1,"")&amp;MATCH($C33,emission!$A:$A,0)))</f>
        <v>0</v>
      </c>
      <c r="F33">
        <f ca="1">VLOOKUP($A33,excitation!$A$1:$AC$577,MATCH('A1 PMT'!F$3,excitation!$A$1:$AC$1,0),0)*SUM(INDIRECT("emission!"&amp;SUBSTITUTE(ADDRESS(1,MATCH(F$2,emission!$1:$1,0),4),1,"")&amp;MATCH($B33,emission!$A:$A,0)):INDIRECT("emission!"&amp;SUBSTITUTE(ADDRESS(1,MATCH(F$2,emission!$1:$1,0),4),1,"")&amp;MATCH($C33,emission!$A:$A,0)))</f>
        <v>0</v>
      </c>
      <c r="G33">
        <f ca="1">VLOOKUP($A33,excitation!$A$1:$AC$577,MATCH('A1 PMT'!G$3,excitation!$A$1:$AC$1,0),0)*SUM(INDIRECT("emission!"&amp;SUBSTITUTE(ADDRESS(1,MATCH(G$2,emission!$1:$1,0),4),1,"")&amp;MATCH($B33,emission!$A:$A,0)):INDIRECT("emission!"&amp;SUBSTITUTE(ADDRESS(1,MATCH(G$2,emission!$1:$1,0),4),1,"")&amp;MATCH($C33,emission!$A:$A,0)))</f>
        <v>0</v>
      </c>
      <c r="H33">
        <f ca="1">VLOOKUP($A33,excitation!$A$1:$AC$577,MATCH('A1 PMT'!H$3,excitation!$A$1:$AC$1,0),0)*SUM(INDIRECT("emission!"&amp;SUBSTITUTE(ADDRESS(1,MATCH(H$2,emission!$1:$1,0),4),1,"")&amp;MATCH($B33,emission!$A:$A,0)):INDIRECT("emission!"&amp;SUBSTITUTE(ADDRESS(1,MATCH(H$2,emission!$1:$1,0),4),1,"")&amp;MATCH($C33,emission!$A:$A,0)))</f>
        <v>0</v>
      </c>
      <c r="I33">
        <f ca="1">VLOOKUP($A33,excitation!$A$1:$AC$577,MATCH('A1 PMT'!I$3,excitation!$A$1:$AC$1,0),0)*SUM(INDIRECT("emission!"&amp;SUBSTITUTE(ADDRESS(1,MATCH(I$2,emission!$1:$1,0),4),1,"")&amp;MATCH($B33,emission!$A:$A,0)):INDIRECT("emission!"&amp;SUBSTITUTE(ADDRESS(1,MATCH(I$2,emission!$1:$1,0),4),1,"")&amp;MATCH($C33,emission!$A:$A,0)))</f>
        <v>0</v>
      </c>
      <c r="J33">
        <f ca="1">VLOOKUP($A33,excitation!$A$1:$AC$577,MATCH('A1 PMT'!J$3,excitation!$A$1:$AC$1,0),0)*SUM(INDIRECT("emission!"&amp;SUBSTITUTE(ADDRESS(1,MATCH(J$2,emission!$1:$1,0),4),1,"")&amp;MATCH($B33,emission!$A:$A,0)):INDIRECT("emission!"&amp;SUBSTITUTE(ADDRESS(1,MATCH(J$2,emission!$1:$1,0),4),1,"")&amp;MATCH($C33,emission!$A:$A,0)))</f>
        <v>1.2404960000000003E-2</v>
      </c>
      <c r="K33">
        <f ca="1">VLOOKUP($A33,excitation!$A$1:$AC$577,MATCH('A1 PMT'!K$3,excitation!$A$1:$AC$1,0),0)*SUM(INDIRECT("emission!"&amp;SUBSTITUTE(ADDRESS(1,MATCH(K$2,emission!$1:$1,0),4),1,"")&amp;MATCH($B33,emission!$A:$A,0)):INDIRECT("emission!"&amp;SUBSTITUTE(ADDRESS(1,MATCH(K$2,emission!$1:$1,0),4),1,"")&amp;MATCH($C33,emission!$A:$A,0)))</f>
        <v>0</v>
      </c>
      <c r="L33" t="e">
        <f ca="1">VLOOKUP($A33,excitation!$A$1:$AC$577,MATCH('A1 PMT'!L$3,excitation!$A$1:$AC$1,0),0)*SUM(INDIRECT("emission!"&amp;SUBSTITUTE(ADDRESS(1,MATCH(L$2,emission!$1:$1,0),4),1,"")&amp;MATCH($B33,emission!$A:$A,0)):INDIRECT("emission!"&amp;SUBSTITUTE(ADDRESS(1,MATCH(L$2,emission!$1:$1,0),4),1,"")&amp;MATCH($C33,emission!$A:$A,0)))</f>
        <v>#N/A</v>
      </c>
      <c r="M33" t="e">
        <f ca="1">VLOOKUP($A33,excitation!$A$1:$AC$577,MATCH('A1 PMT'!M$3,excitation!$A$1:$AC$1,0),0)*SUM(INDIRECT("emission!"&amp;SUBSTITUTE(ADDRESS(1,MATCH(M$2,emission!$1:$1,0),4),1,"")&amp;MATCH($B33,emission!$A:$A,0)):INDIRECT("emission!"&amp;SUBSTITUTE(ADDRESS(1,MATCH(M$2,emission!$1:$1,0),4),1,"")&amp;MATCH($C33,emission!$A:$A,0)))</f>
        <v>#N/A</v>
      </c>
      <c r="AA33">
        <f t="shared" si="8"/>
        <v>403</v>
      </c>
      <c r="AB33">
        <f t="shared" ca="1" si="9"/>
        <v>0</v>
      </c>
      <c r="AC33">
        <f t="shared" ca="1" si="11"/>
        <v>0</v>
      </c>
      <c r="AD33">
        <f t="shared" ca="1" si="12"/>
        <v>0</v>
      </c>
      <c r="AE33">
        <f t="shared" ca="1" si="13"/>
        <v>0</v>
      </c>
      <c r="AF33">
        <f t="shared" ca="1" si="14"/>
        <v>0</v>
      </c>
      <c r="AG33">
        <f t="shared" ca="1" si="15"/>
        <v>0</v>
      </c>
      <c r="AH33">
        <f t="shared" ca="1" si="16"/>
        <v>4.1349702921843114E-3</v>
      </c>
      <c r="AI33">
        <f t="shared" ca="1" si="17"/>
        <v>0</v>
      </c>
      <c r="AJ33" t="e">
        <f t="shared" ca="1" si="18"/>
        <v>#N/A</v>
      </c>
      <c r="AK33" t="e">
        <f t="shared" ca="1" si="19"/>
        <v>#N/A</v>
      </c>
    </row>
    <row r="34" spans="1:37" x14ac:dyDescent="0.25">
      <c r="A34">
        <f t="shared" si="1"/>
        <v>403</v>
      </c>
      <c r="B34">
        <f t="shared" si="2"/>
        <v>740</v>
      </c>
      <c r="C34">
        <f t="shared" si="6"/>
        <v>749</v>
      </c>
      <c r="D34">
        <f ca="1">VLOOKUP($A34,excitation!$A$1:$AC$577,MATCH('A1 PMT'!D$3,excitation!$A$1:$AC$1,0),0)*SUM(INDIRECT("emission!"&amp;SUBSTITUTE(ADDRESS(1,MATCH(D$2,emission!$1:$1,0),4),1,"")&amp;MATCH($B34,emission!$A:$A,0)):INDIRECT("emission!"&amp;SUBSTITUTE(ADDRESS(1,MATCH(D$2,emission!$1:$1,0),4),1,"")&amp;MATCH($C34,emission!$A:$A,0)))</f>
        <v>0</v>
      </c>
      <c r="E34">
        <f ca="1">VLOOKUP($A34,excitation!$A$1:$AC$577,MATCH('A1 PMT'!E$3,excitation!$A$1:$AC$1,0),0)*SUM(INDIRECT("emission!"&amp;SUBSTITUTE(ADDRESS(1,MATCH(E$2,emission!$1:$1,0),4),1,"")&amp;MATCH($B34,emission!$A:$A,0)):INDIRECT("emission!"&amp;SUBSTITUTE(ADDRESS(1,MATCH(E$2,emission!$1:$1,0),4),1,"")&amp;MATCH($C34,emission!$A:$A,0)))</f>
        <v>0</v>
      </c>
      <c r="F34">
        <f ca="1">VLOOKUP($A34,excitation!$A$1:$AC$577,MATCH('A1 PMT'!F$3,excitation!$A$1:$AC$1,0),0)*SUM(INDIRECT("emission!"&amp;SUBSTITUTE(ADDRESS(1,MATCH(F$2,emission!$1:$1,0),4),1,"")&amp;MATCH($B34,emission!$A:$A,0)):INDIRECT("emission!"&amp;SUBSTITUTE(ADDRESS(1,MATCH(F$2,emission!$1:$1,0),4),1,"")&amp;MATCH($C34,emission!$A:$A,0)))</f>
        <v>0</v>
      </c>
      <c r="G34">
        <f ca="1">VLOOKUP($A34,excitation!$A$1:$AC$577,MATCH('A1 PMT'!G$3,excitation!$A$1:$AC$1,0),0)*SUM(INDIRECT("emission!"&amp;SUBSTITUTE(ADDRESS(1,MATCH(G$2,emission!$1:$1,0),4),1,"")&amp;MATCH($B34,emission!$A:$A,0)):INDIRECT("emission!"&amp;SUBSTITUTE(ADDRESS(1,MATCH(G$2,emission!$1:$1,0),4),1,"")&amp;MATCH($C34,emission!$A:$A,0)))</f>
        <v>0</v>
      </c>
      <c r="H34">
        <f ca="1">VLOOKUP($A34,excitation!$A$1:$AC$577,MATCH('A1 PMT'!H$3,excitation!$A$1:$AC$1,0),0)*SUM(INDIRECT("emission!"&amp;SUBSTITUTE(ADDRESS(1,MATCH(H$2,emission!$1:$1,0),4),1,"")&amp;MATCH($B34,emission!$A:$A,0)):INDIRECT("emission!"&amp;SUBSTITUTE(ADDRESS(1,MATCH(H$2,emission!$1:$1,0),4),1,"")&amp;MATCH($C34,emission!$A:$A,0)))</f>
        <v>0</v>
      </c>
      <c r="I34">
        <f ca="1">VLOOKUP($A34,excitation!$A$1:$AC$577,MATCH('A1 PMT'!I$3,excitation!$A$1:$AC$1,0),0)*SUM(INDIRECT("emission!"&amp;SUBSTITUTE(ADDRESS(1,MATCH(I$2,emission!$1:$1,0),4),1,"")&amp;MATCH($B34,emission!$A:$A,0)):INDIRECT("emission!"&amp;SUBSTITUTE(ADDRESS(1,MATCH(I$2,emission!$1:$1,0),4),1,"")&amp;MATCH($C34,emission!$A:$A,0)))</f>
        <v>0</v>
      </c>
      <c r="J34">
        <f ca="1">VLOOKUP($A34,excitation!$A$1:$AC$577,MATCH('A1 PMT'!J$3,excitation!$A$1:$AC$1,0),0)*SUM(INDIRECT("emission!"&amp;SUBSTITUTE(ADDRESS(1,MATCH(J$2,emission!$1:$1,0),4),1,"")&amp;MATCH($B34,emission!$A:$A,0)):INDIRECT("emission!"&amp;SUBSTITUTE(ADDRESS(1,MATCH(J$2,emission!$1:$1,0),4),1,"")&amp;MATCH($C34,emission!$A:$A,0)))</f>
        <v>8.0294400000000005E-3</v>
      </c>
      <c r="K34">
        <f ca="1">VLOOKUP($A34,excitation!$A$1:$AC$577,MATCH('A1 PMT'!K$3,excitation!$A$1:$AC$1,0),0)*SUM(INDIRECT("emission!"&amp;SUBSTITUTE(ADDRESS(1,MATCH(K$2,emission!$1:$1,0),4),1,"")&amp;MATCH($B34,emission!$A:$A,0)):INDIRECT("emission!"&amp;SUBSTITUTE(ADDRESS(1,MATCH(K$2,emission!$1:$1,0),4),1,"")&amp;MATCH($C34,emission!$A:$A,0)))</f>
        <v>0</v>
      </c>
      <c r="L34" t="e">
        <f ca="1">VLOOKUP($A34,excitation!$A$1:$AC$577,MATCH('A1 PMT'!L$3,excitation!$A$1:$AC$1,0),0)*SUM(INDIRECT("emission!"&amp;SUBSTITUTE(ADDRESS(1,MATCH(L$2,emission!$1:$1,0),4),1,"")&amp;MATCH($B34,emission!$A:$A,0)):INDIRECT("emission!"&amp;SUBSTITUTE(ADDRESS(1,MATCH(L$2,emission!$1:$1,0),4),1,"")&amp;MATCH($C34,emission!$A:$A,0)))</f>
        <v>#N/A</v>
      </c>
      <c r="M34" t="e">
        <f ca="1">VLOOKUP($A34,excitation!$A$1:$AC$577,MATCH('A1 PMT'!M$3,excitation!$A$1:$AC$1,0),0)*SUM(INDIRECT("emission!"&amp;SUBSTITUTE(ADDRESS(1,MATCH(M$2,emission!$1:$1,0),4),1,"")&amp;MATCH($B34,emission!$A:$A,0)):INDIRECT("emission!"&amp;SUBSTITUTE(ADDRESS(1,MATCH(M$2,emission!$1:$1,0),4),1,"")&amp;MATCH($C34,emission!$A:$A,0)))</f>
        <v>#N/A</v>
      </c>
      <c r="AA34">
        <f t="shared" si="8"/>
        <v>403</v>
      </c>
      <c r="AB34">
        <f t="shared" ca="1" si="9"/>
        <v>0</v>
      </c>
      <c r="AC34">
        <f t="shared" ca="1" si="11"/>
        <v>0</v>
      </c>
      <c r="AD34">
        <f t="shared" ca="1" si="12"/>
        <v>0</v>
      </c>
      <c r="AE34">
        <f t="shared" ca="1" si="13"/>
        <v>0</v>
      </c>
      <c r="AF34">
        <f t="shared" ca="1" si="14"/>
        <v>0</v>
      </c>
      <c r="AG34">
        <f t="shared" ca="1" si="15"/>
        <v>0</v>
      </c>
      <c r="AH34">
        <f t="shared" ca="1" si="16"/>
        <v>2.6764694011811719E-3</v>
      </c>
      <c r="AI34">
        <f t="shared" ca="1" si="17"/>
        <v>0</v>
      </c>
      <c r="AJ34" t="e">
        <f t="shared" ca="1" si="18"/>
        <v>#N/A</v>
      </c>
      <c r="AK34" t="e">
        <f t="shared" ca="1" si="19"/>
        <v>#N/A</v>
      </c>
    </row>
    <row r="35" spans="1:37" x14ac:dyDescent="0.25">
      <c r="A35">
        <f t="shared" ref="A35:A66" si="20">IF(ROW()&lt;$X$3,$S$3,IF(ROW()&lt;$X$4,$S$4,IF(ROW()&lt;$X$5,$S$5,IF(ROW()&lt;$X$6,$S$6,IF(ROW()&lt;$X$7,$S$7,IF(ROW()&lt;$X$8,$S$8,IF(ROW()&lt;$X$9,$S$9,NA())))))))</f>
        <v>403</v>
      </c>
      <c r="B35">
        <f t="shared" ref="B35:B66" si="21">IF(A35=A34,B34+$P$4,VLOOKUP(A35,$S$2:$T$9,2,FALSE))</f>
        <v>750</v>
      </c>
      <c r="C35">
        <f t="shared" si="6"/>
        <v>759</v>
      </c>
      <c r="D35">
        <f ca="1">VLOOKUP($A35,excitation!$A$1:$AC$577,MATCH('A1 PMT'!D$3,excitation!$A$1:$AC$1,0),0)*SUM(INDIRECT("emission!"&amp;SUBSTITUTE(ADDRESS(1,MATCH(D$2,emission!$1:$1,0),4),1,"")&amp;MATCH($B35,emission!$A:$A,0)):INDIRECT("emission!"&amp;SUBSTITUTE(ADDRESS(1,MATCH(D$2,emission!$1:$1,0),4),1,"")&amp;MATCH($C35,emission!$A:$A,0)))</f>
        <v>0</v>
      </c>
      <c r="E35">
        <f ca="1">VLOOKUP($A35,excitation!$A$1:$AC$577,MATCH('A1 PMT'!E$3,excitation!$A$1:$AC$1,0),0)*SUM(INDIRECT("emission!"&amp;SUBSTITUTE(ADDRESS(1,MATCH(E$2,emission!$1:$1,0),4),1,"")&amp;MATCH($B35,emission!$A:$A,0)):INDIRECT("emission!"&amp;SUBSTITUTE(ADDRESS(1,MATCH(E$2,emission!$1:$1,0),4),1,"")&amp;MATCH($C35,emission!$A:$A,0)))</f>
        <v>0</v>
      </c>
      <c r="F35">
        <f ca="1">VLOOKUP($A35,excitation!$A$1:$AC$577,MATCH('A1 PMT'!F$3,excitation!$A$1:$AC$1,0),0)*SUM(INDIRECT("emission!"&amp;SUBSTITUTE(ADDRESS(1,MATCH(F$2,emission!$1:$1,0),4),1,"")&amp;MATCH($B35,emission!$A:$A,0)):INDIRECT("emission!"&amp;SUBSTITUTE(ADDRESS(1,MATCH(F$2,emission!$1:$1,0),4),1,"")&amp;MATCH($C35,emission!$A:$A,0)))</f>
        <v>0</v>
      </c>
      <c r="G35">
        <f ca="1">VLOOKUP($A35,excitation!$A$1:$AC$577,MATCH('A1 PMT'!G$3,excitation!$A$1:$AC$1,0),0)*SUM(INDIRECT("emission!"&amp;SUBSTITUTE(ADDRESS(1,MATCH(G$2,emission!$1:$1,0),4),1,"")&amp;MATCH($B35,emission!$A:$A,0)):INDIRECT("emission!"&amp;SUBSTITUTE(ADDRESS(1,MATCH(G$2,emission!$1:$1,0),4),1,"")&amp;MATCH($C35,emission!$A:$A,0)))</f>
        <v>0</v>
      </c>
      <c r="H35">
        <f ca="1">VLOOKUP($A35,excitation!$A$1:$AC$577,MATCH('A1 PMT'!H$3,excitation!$A$1:$AC$1,0),0)*SUM(INDIRECT("emission!"&amp;SUBSTITUTE(ADDRESS(1,MATCH(H$2,emission!$1:$1,0),4),1,"")&amp;MATCH($B35,emission!$A:$A,0)):INDIRECT("emission!"&amp;SUBSTITUTE(ADDRESS(1,MATCH(H$2,emission!$1:$1,0),4),1,"")&amp;MATCH($C35,emission!$A:$A,0)))</f>
        <v>0</v>
      </c>
      <c r="I35">
        <f ca="1">VLOOKUP($A35,excitation!$A$1:$AC$577,MATCH('A1 PMT'!I$3,excitation!$A$1:$AC$1,0),0)*SUM(INDIRECT("emission!"&amp;SUBSTITUTE(ADDRESS(1,MATCH(I$2,emission!$1:$1,0),4),1,"")&amp;MATCH($B35,emission!$A:$A,0)):INDIRECT("emission!"&amp;SUBSTITUTE(ADDRESS(1,MATCH(I$2,emission!$1:$1,0),4),1,"")&amp;MATCH($C35,emission!$A:$A,0)))</f>
        <v>0</v>
      </c>
      <c r="J35">
        <f ca="1">VLOOKUP($A35,excitation!$A$1:$AC$577,MATCH('A1 PMT'!J$3,excitation!$A$1:$AC$1,0),0)*SUM(INDIRECT("emission!"&amp;SUBSTITUTE(ADDRESS(1,MATCH(J$2,emission!$1:$1,0),4),1,"")&amp;MATCH($B35,emission!$A:$A,0)):INDIRECT("emission!"&amp;SUBSTITUTE(ADDRESS(1,MATCH(J$2,emission!$1:$1,0),4),1,"")&amp;MATCH($C35,emission!$A:$A,0)))</f>
        <v>5.4316800000000012E-3</v>
      </c>
      <c r="K35">
        <f ca="1">VLOOKUP($A35,excitation!$A$1:$AC$577,MATCH('A1 PMT'!K$3,excitation!$A$1:$AC$1,0),0)*SUM(INDIRECT("emission!"&amp;SUBSTITUTE(ADDRESS(1,MATCH(K$2,emission!$1:$1,0),4),1,"")&amp;MATCH($B35,emission!$A:$A,0)):INDIRECT("emission!"&amp;SUBSTITUTE(ADDRESS(1,MATCH(K$2,emission!$1:$1,0),4),1,"")&amp;MATCH($C35,emission!$A:$A,0)))</f>
        <v>0</v>
      </c>
      <c r="L35" t="e">
        <f ca="1">VLOOKUP($A35,excitation!$A$1:$AC$577,MATCH('A1 PMT'!L$3,excitation!$A$1:$AC$1,0),0)*SUM(INDIRECT("emission!"&amp;SUBSTITUTE(ADDRESS(1,MATCH(L$2,emission!$1:$1,0),4),1,"")&amp;MATCH($B35,emission!$A:$A,0)):INDIRECT("emission!"&amp;SUBSTITUTE(ADDRESS(1,MATCH(L$2,emission!$1:$1,0),4),1,"")&amp;MATCH($C35,emission!$A:$A,0)))</f>
        <v>#N/A</v>
      </c>
      <c r="M35" t="e">
        <f ca="1">VLOOKUP($A35,excitation!$A$1:$AC$577,MATCH('A1 PMT'!M$3,excitation!$A$1:$AC$1,0),0)*SUM(INDIRECT("emission!"&amp;SUBSTITUTE(ADDRESS(1,MATCH(M$2,emission!$1:$1,0),4),1,"")&amp;MATCH($B35,emission!$A:$A,0)):INDIRECT("emission!"&amp;SUBSTITUTE(ADDRESS(1,MATCH(M$2,emission!$1:$1,0),4),1,"")&amp;MATCH($C35,emission!$A:$A,0)))</f>
        <v>#N/A</v>
      </c>
      <c r="O35" s="1"/>
      <c r="P35" s="1" t="str">
        <f t="shared" ref="P35:Y35" si="22">D2</f>
        <v>DAPI</v>
      </c>
      <c r="Q35" s="1" t="str">
        <f t="shared" si="22"/>
        <v>Alexa 405</v>
      </c>
      <c r="R35" s="1" t="str">
        <f t="shared" si="22"/>
        <v>Alexa 430</v>
      </c>
      <c r="S35" s="1" t="str">
        <f t="shared" si="22"/>
        <v>Alexa 488</v>
      </c>
      <c r="T35" s="1" t="str">
        <f t="shared" si="22"/>
        <v>Alexa 514</v>
      </c>
      <c r="U35" s="1" t="str">
        <f t="shared" si="22"/>
        <v>Alexa 555</v>
      </c>
      <c r="V35" s="1" t="str">
        <f t="shared" si="22"/>
        <v>Alexa 610</v>
      </c>
      <c r="W35" s="1" t="str">
        <f t="shared" si="22"/>
        <v>Alexa 647</v>
      </c>
      <c r="X35" s="1">
        <f t="shared" si="22"/>
        <v>0</v>
      </c>
      <c r="Y35" s="1">
        <f t="shared" si="22"/>
        <v>0</v>
      </c>
      <c r="AA35">
        <f t="shared" si="8"/>
        <v>403</v>
      </c>
      <c r="AB35">
        <f t="shared" ca="1" si="9"/>
        <v>0</v>
      </c>
      <c r="AC35">
        <f t="shared" ca="1" si="11"/>
        <v>0</v>
      </c>
      <c r="AD35">
        <f t="shared" ca="1" si="12"/>
        <v>0</v>
      </c>
      <c r="AE35">
        <f t="shared" ca="1" si="13"/>
        <v>0</v>
      </c>
      <c r="AF35">
        <f t="shared" ca="1" si="14"/>
        <v>0</v>
      </c>
      <c r="AG35">
        <f t="shared" ca="1" si="15"/>
        <v>0</v>
      </c>
      <c r="AH35">
        <f t="shared" ca="1" si="16"/>
        <v>1.8105528302107931E-3</v>
      </c>
      <c r="AI35">
        <f t="shared" ca="1" si="17"/>
        <v>0</v>
      </c>
      <c r="AJ35" t="e">
        <f t="shared" ca="1" si="18"/>
        <v>#N/A</v>
      </c>
      <c r="AK35" t="e">
        <f t="shared" ca="1" si="19"/>
        <v>#N/A</v>
      </c>
    </row>
    <row r="36" spans="1:37" x14ac:dyDescent="0.25">
      <c r="A36">
        <f t="shared" si="20"/>
        <v>403</v>
      </c>
      <c r="B36">
        <f t="shared" si="21"/>
        <v>760</v>
      </c>
      <c r="C36">
        <f t="shared" ref="C36:C67" si="23">B36+$P$4-1</f>
        <v>769</v>
      </c>
      <c r="D36">
        <f ca="1">VLOOKUP($A36,excitation!$A$1:$AC$577,MATCH('A1 PMT'!D$3,excitation!$A$1:$AC$1,0),0)*SUM(INDIRECT("emission!"&amp;SUBSTITUTE(ADDRESS(1,MATCH(D$2,emission!$1:$1,0),4),1,"")&amp;MATCH($B36,emission!$A:$A,0)):INDIRECT("emission!"&amp;SUBSTITUTE(ADDRESS(1,MATCH(D$2,emission!$1:$1,0),4),1,"")&amp;MATCH($C36,emission!$A:$A,0)))</f>
        <v>0</v>
      </c>
      <c r="E36">
        <f ca="1">VLOOKUP($A36,excitation!$A$1:$AC$577,MATCH('A1 PMT'!E$3,excitation!$A$1:$AC$1,0),0)*SUM(INDIRECT("emission!"&amp;SUBSTITUTE(ADDRESS(1,MATCH(E$2,emission!$1:$1,0),4),1,"")&amp;MATCH($B36,emission!$A:$A,0)):INDIRECT("emission!"&amp;SUBSTITUTE(ADDRESS(1,MATCH(E$2,emission!$1:$1,0),4),1,"")&amp;MATCH($C36,emission!$A:$A,0)))</f>
        <v>0</v>
      </c>
      <c r="F36">
        <f ca="1">VLOOKUP($A36,excitation!$A$1:$AC$577,MATCH('A1 PMT'!F$3,excitation!$A$1:$AC$1,0),0)*SUM(INDIRECT("emission!"&amp;SUBSTITUTE(ADDRESS(1,MATCH(F$2,emission!$1:$1,0),4),1,"")&amp;MATCH($B36,emission!$A:$A,0)):INDIRECT("emission!"&amp;SUBSTITUTE(ADDRESS(1,MATCH(F$2,emission!$1:$1,0),4),1,"")&amp;MATCH($C36,emission!$A:$A,0)))</f>
        <v>0</v>
      </c>
      <c r="G36">
        <f ca="1">VLOOKUP($A36,excitation!$A$1:$AC$577,MATCH('A1 PMT'!G$3,excitation!$A$1:$AC$1,0),0)*SUM(INDIRECT("emission!"&amp;SUBSTITUTE(ADDRESS(1,MATCH(G$2,emission!$1:$1,0),4),1,"")&amp;MATCH($B36,emission!$A:$A,0)):INDIRECT("emission!"&amp;SUBSTITUTE(ADDRESS(1,MATCH(G$2,emission!$1:$1,0),4),1,"")&amp;MATCH($C36,emission!$A:$A,0)))</f>
        <v>0</v>
      </c>
      <c r="H36">
        <f ca="1">VLOOKUP($A36,excitation!$A$1:$AC$577,MATCH('A1 PMT'!H$3,excitation!$A$1:$AC$1,0),0)*SUM(INDIRECT("emission!"&amp;SUBSTITUTE(ADDRESS(1,MATCH(H$2,emission!$1:$1,0),4),1,"")&amp;MATCH($B36,emission!$A:$A,0)):INDIRECT("emission!"&amp;SUBSTITUTE(ADDRESS(1,MATCH(H$2,emission!$1:$1,0),4),1,"")&amp;MATCH($C36,emission!$A:$A,0)))</f>
        <v>0</v>
      </c>
      <c r="I36">
        <f ca="1">VLOOKUP($A36,excitation!$A$1:$AC$577,MATCH('A1 PMT'!I$3,excitation!$A$1:$AC$1,0),0)*SUM(INDIRECT("emission!"&amp;SUBSTITUTE(ADDRESS(1,MATCH(I$2,emission!$1:$1,0),4),1,"")&amp;MATCH($B36,emission!$A:$A,0)):INDIRECT("emission!"&amp;SUBSTITUTE(ADDRESS(1,MATCH(I$2,emission!$1:$1,0),4),1,"")&amp;MATCH($C36,emission!$A:$A,0)))</f>
        <v>0</v>
      </c>
      <c r="J36">
        <f ca="1">VLOOKUP($A36,excitation!$A$1:$AC$577,MATCH('A1 PMT'!J$3,excitation!$A$1:$AC$1,0),0)*SUM(INDIRECT("emission!"&amp;SUBSTITUTE(ADDRESS(1,MATCH(J$2,emission!$1:$1,0),4),1,"")&amp;MATCH($B36,emission!$A:$A,0)):INDIRECT("emission!"&amp;SUBSTITUTE(ADDRESS(1,MATCH(J$2,emission!$1:$1,0),4),1,"")&amp;MATCH($C36,emission!$A:$A,0)))</f>
        <v>3.8638400000000008E-3</v>
      </c>
      <c r="K36">
        <f ca="1">VLOOKUP($A36,excitation!$A$1:$AC$577,MATCH('A1 PMT'!K$3,excitation!$A$1:$AC$1,0),0)*SUM(INDIRECT("emission!"&amp;SUBSTITUTE(ADDRESS(1,MATCH(K$2,emission!$1:$1,0),4),1,"")&amp;MATCH($B36,emission!$A:$A,0)):INDIRECT("emission!"&amp;SUBSTITUTE(ADDRESS(1,MATCH(K$2,emission!$1:$1,0),4),1,"")&amp;MATCH($C36,emission!$A:$A,0)))</f>
        <v>0</v>
      </c>
      <c r="L36" t="e">
        <f ca="1">VLOOKUP($A36,excitation!$A$1:$AC$577,MATCH('A1 PMT'!L$3,excitation!$A$1:$AC$1,0),0)*SUM(INDIRECT("emission!"&amp;SUBSTITUTE(ADDRESS(1,MATCH(L$2,emission!$1:$1,0),4),1,"")&amp;MATCH($B36,emission!$A:$A,0)):INDIRECT("emission!"&amp;SUBSTITUTE(ADDRESS(1,MATCH(L$2,emission!$1:$1,0),4),1,"")&amp;MATCH($C36,emission!$A:$A,0)))</f>
        <v>#N/A</v>
      </c>
      <c r="M36" t="e">
        <f ca="1">VLOOKUP($A36,excitation!$A$1:$AC$577,MATCH('A1 PMT'!M$3,excitation!$A$1:$AC$1,0),0)*SUM(INDIRECT("emission!"&amp;SUBSTITUTE(ADDRESS(1,MATCH(M$2,emission!$1:$1,0),4),1,"")&amp;MATCH($B36,emission!$A:$A,0)):INDIRECT("emission!"&amp;SUBSTITUTE(ADDRESS(1,MATCH(M$2,emission!$1:$1,0),4),1,"")&amp;MATCH($C36,emission!$A:$A,0)))</f>
        <v>#N/A</v>
      </c>
      <c r="O36" s="1" t="str">
        <f>D2</f>
        <v>DAPI</v>
      </c>
      <c r="P36" s="18">
        <f t="shared" ref="P36:Y36" ca="1" si="24">PEARSON($D$3:$D$989,D3:D989)</f>
        <v>1.0000000000000002</v>
      </c>
      <c r="Q36" s="18">
        <f t="shared" ca="1" si="24"/>
        <v>0.80748571923844192</v>
      </c>
      <c r="R36" s="18">
        <f t="shared" ca="1" si="24"/>
        <v>9.0863027082158626E-2</v>
      </c>
      <c r="S36" s="18">
        <f t="shared" ca="1" si="24"/>
        <v>-8.1010422004817367E-2</v>
      </c>
      <c r="T36" s="18">
        <f t="shared" ca="1" si="24"/>
        <v>-8.9664527507703248E-2</v>
      </c>
      <c r="U36" s="18">
        <f t="shared" ca="1" si="24"/>
        <v>-0.10541599269503617</v>
      </c>
      <c r="V36" s="18">
        <f t="shared" ca="1" si="24"/>
        <v>-7.4882326915894429E-2</v>
      </c>
      <c r="W36" s="18">
        <f t="shared" ca="1" si="24"/>
        <v>-5.6254533719999791E-2</v>
      </c>
      <c r="X36" s="18" t="e">
        <f t="shared" ca="1" si="24"/>
        <v>#N/A</v>
      </c>
      <c r="Y36" s="18" t="e">
        <f t="shared" ca="1" si="24"/>
        <v>#N/A</v>
      </c>
      <c r="AA36">
        <f t="shared" si="8"/>
        <v>403</v>
      </c>
      <c r="AB36">
        <f t="shared" ca="1" si="9"/>
        <v>0</v>
      </c>
      <c r="AC36">
        <f t="shared" ca="1" si="11"/>
        <v>0</v>
      </c>
      <c r="AD36">
        <f t="shared" ca="1" si="12"/>
        <v>0</v>
      </c>
      <c r="AE36">
        <f t="shared" ca="1" si="13"/>
        <v>0</v>
      </c>
      <c r="AF36">
        <f t="shared" ca="1" si="14"/>
        <v>0</v>
      </c>
      <c r="AG36">
        <f t="shared" ca="1" si="15"/>
        <v>0</v>
      </c>
      <c r="AH36">
        <f t="shared" ca="1" si="16"/>
        <v>1.2879415664180643E-3</v>
      </c>
      <c r="AI36">
        <f t="shared" ca="1" si="17"/>
        <v>0</v>
      </c>
      <c r="AJ36" t="e">
        <f t="shared" ca="1" si="18"/>
        <v>#N/A</v>
      </c>
      <c r="AK36" t="e">
        <f t="shared" ca="1" si="19"/>
        <v>#N/A</v>
      </c>
    </row>
    <row r="37" spans="1:37" x14ac:dyDescent="0.25">
      <c r="A37">
        <f t="shared" si="20"/>
        <v>403</v>
      </c>
      <c r="B37">
        <f t="shared" si="21"/>
        <v>770</v>
      </c>
      <c r="C37">
        <f t="shared" si="23"/>
        <v>779</v>
      </c>
      <c r="D37">
        <f ca="1">VLOOKUP($A37,excitation!$A$1:$AC$577,MATCH('A1 PMT'!D$3,excitation!$A$1:$AC$1,0),0)*SUM(INDIRECT("emission!"&amp;SUBSTITUTE(ADDRESS(1,MATCH(D$2,emission!$1:$1,0),4),1,"")&amp;MATCH($B37,emission!$A:$A,0)):INDIRECT("emission!"&amp;SUBSTITUTE(ADDRESS(1,MATCH(D$2,emission!$1:$1,0),4),1,"")&amp;MATCH($C37,emission!$A:$A,0)))</f>
        <v>0</v>
      </c>
      <c r="E37">
        <f ca="1">VLOOKUP($A37,excitation!$A$1:$AC$577,MATCH('A1 PMT'!E$3,excitation!$A$1:$AC$1,0),0)*SUM(INDIRECT("emission!"&amp;SUBSTITUTE(ADDRESS(1,MATCH(E$2,emission!$1:$1,0),4),1,"")&amp;MATCH($B37,emission!$A:$A,0)):INDIRECT("emission!"&amp;SUBSTITUTE(ADDRESS(1,MATCH(E$2,emission!$1:$1,0),4),1,"")&amp;MATCH($C37,emission!$A:$A,0)))</f>
        <v>0</v>
      </c>
      <c r="F37">
        <f ca="1">VLOOKUP($A37,excitation!$A$1:$AC$577,MATCH('A1 PMT'!F$3,excitation!$A$1:$AC$1,0),0)*SUM(INDIRECT("emission!"&amp;SUBSTITUTE(ADDRESS(1,MATCH(F$2,emission!$1:$1,0),4),1,"")&amp;MATCH($B37,emission!$A:$A,0)):INDIRECT("emission!"&amp;SUBSTITUTE(ADDRESS(1,MATCH(F$2,emission!$1:$1,0),4),1,"")&amp;MATCH($C37,emission!$A:$A,0)))</f>
        <v>0</v>
      </c>
      <c r="G37">
        <f ca="1">VLOOKUP($A37,excitation!$A$1:$AC$577,MATCH('A1 PMT'!G$3,excitation!$A$1:$AC$1,0),0)*SUM(INDIRECT("emission!"&amp;SUBSTITUTE(ADDRESS(1,MATCH(G$2,emission!$1:$1,0),4),1,"")&amp;MATCH($B37,emission!$A:$A,0)):INDIRECT("emission!"&amp;SUBSTITUTE(ADDRESS(1,MATCH(G$2,emission!$1:$1,0),4),1,"")&amp;MATCH($C37,emission!$A:$A,0)))</f>
        <v>0</v>
      </c>
      <c r="H37">
        <f ca="1">VLOOKUP($A37,excitation!$A$1:$AC$577,MATCH('A1 PMT'!H$3,excitation!$A$1:$AC$1,0),0)*SUM(INDIRECT("emission!"&amp;SUBSTITUTE(ADDRESS(1,MATCH(H$2,emission!$1:$1,0),4),1,"")&amp;MATCH($B37,emission!$A:$A,0)):INDIRECT("emission!"&amp;SUBSTITUTE(ADDRESS(1,MATCH(H$2,emission!$1:$1,0),4),1,"")&amp;MATCH($C37,emission!$A:$A,0)))</f>
        <v>0</v>
      </c>
      <c r="I37">
        <f ca="1">VLOOKUP($A37,excitation!$A$1:$AC$577,MATCH('A1 PMT'!I$3,excitation!$A$1:$AC$1,0),0)*SUM(INDIRECT("emission!"&amp;SUBSTITUTE(ADDRESS(1,MATCH(I$2,emission!$1:$1,0),4),1,"")&amp;MATCH($B37,emission!$A:$A,0)):INDIRECT("emission!"&amp;SUBSTITUTE(ADDRESS(1,MATCH(I$2,emission!$1:$1,0),4),1,"")&amp;MATCH($C37,emission!$A:$A,0)))</f>
        <v>0</v>
      </c>
      <c r="J37">
        <f ca="1">VLOOKUP($A37,excitation!$A$1:$AC$577,MATCH('A1 PMT'!J$3,excitation!$A$1:$AC$1,0),0)*SUM(INDIRECT("emission!"&amp;SUBSTITUTE(ADDRESS(1,MATCH(J$2,emission!$1:$1,0),4),1,"")&amp;MATCH($B37,emission!$A:$A,0)):INDIRECT("emission!"&amp;SUBSTITUTE(ADDRESS(1,MATCH(J$2,emission!$1:$1,0),4),1,"")&amp;MATCH($C37,emission!$A:$A,0)))</f>
        <v>1.7646400000000003E-3</v>
      </c>
      <c r="K37">
        <f ca="1">VLOOKUP($A37,excitation!$A$1:$AC$577,MATCH('A1 PMT'!K$3,excitation!$A$1:$AC$1,0),0)*SUM(INDIRECT("emission!"&amp;SUBSTITUTE(ADDRESS(1,MATCH(K$2,emission!$1:$1,0),4),1,"")&amp;MATCH($B37,emission!$A:$A,0)):INDIRECT("emission!"&amp;SUBSTITUTE(ADDRESS(1,MATCH(K$2,emission!$1:$1,0),4),1,"")&amp;MATCH($C37,emission!$A:$A,0)))</f>
        <v>0</v>
      </c>
      <c r="L37" t="e">
        <f ca="1">VLOOKUP($A37,excitation!$A$1:$AC$577,MATCH('A1 PMT'!L$3,excitation!$A$1:$AC$1,0),0)*SUM(INDIRECT("emission!"&amp;SUBSTITUTE(ADDRESS(1,MATCH(L$2,emission!$1:$1,0),4),1,"")&amp;MATCH($B37,emission!$A:$A,0)):INDIRECT("emission!"&amp;SUBSTITUTE(ADDRESS(1,MATCH(L$2,emission!$1:$1,0),4),1,"")&amp;MATCH($C37,emission!$A:$A,0)))</f>
        <v>#N/A</v>
      </c>
      <c r="M37" t="e">
        <f ca="1">VLOOKUP($A37,excitation!$A$1:$AC$577,MATCH('A1 PMT'!M$3,excitation!$A$1:$AC$1,0),0)*SUM(INDIRECT("emission!"&amp;SUBSTITUTE(ADDRESS(1,MATCH(M$2,emission!$1:$1,0),4),1,"")&amp;MATCH($B37,emission!$A:$A,0)):INDIRECT("emission!"&amp;SUBSTITUTE(ADDRESS(1,MATCH(M$2,emission!$1:$1,0),4),1,"")&amp;MATCH($C37,emission!$A:$A,0)))</f>
        <v>#N/A</v>
      </c>
      <c r="O37" s="1" t="str">
        <f>E2</f>
        <v>Alexa 405</v>
      </c>
      <c r="P37" s="18">
        <f t="shared" ref="P37:Y37" ca="1" si="25">PEARSON($E$3:$E$989,D3:D989)</f>
        <v>0.80748571923844192</v>
      </c>
      <c r="Q37" s="18">
        <f t="shared" ca="1" si="25"/>
        <v>0.99999999999999978</v>
      </c>
      <c r="R37" s="18">
        <f t="shared" ca="1" si="25"/>
        <v>-7.7442855552750739E-2</v>
      </c>
      <c r="S37" s="18">
        <f t="shared" ca="1" si="25"/>
        <v>-6.1197569580356215E-2</v>
      </c>
      <c r="T37" s="18">
        <f t="shared" ca="1" si="25"/>
        <v>-6.2717755124312685E-2</v>
      </c>
      <c r="U37" s="18">
        <f t="shared" ca="1" si="25"/>
        <v>-7.1002315905787455E-2</v>
      </c>
      <c r="V37" s="18">
        <f t="shared" ca="1" si="25"/>
        <v>-5.0138265382200356E-2</v>
      </c>
      <c r="W37" s="18">
        <f t="shared" ca="1" si="25"/>
        <v>-3.7567933988726897E-2</v>
      </c>
      <c r="X37" s="18" t="e">
        <f t="shared" ca="1" si="25"/>
        <v>#N/A</v>
      </c>
      <c r="Y37" s="18" t="e">
        <f t="shared" ca="1" si="25"/>
        <v>#N/A</v>
      </c>
      <c r="AA37">
        <f t="shared" si="8"/>
        <v>403</v>
      </c>
      <c r="AB37">
        <f t="shared" ca="1" si="9"/>
        <v>0</v>
      </c>
      <c r="AC37">
        <f t="shared" ca="1" si="11"/>
        <v>0</v>
      </c>
      <c r="AD37">
        <f t="shared" ca="1" si="12"/>
        <v>0</v>
      </c>
      <c r="AE37">
        <f t="shared" ca="1" si="13"/>
        <v>0</v>
      </c>
      <c r="AF37">
        <f t="shared" ca="1" si="14"/>
        <v>0</v>
      </c>
      <c r="AG37">
        <f t="shared" ca="1" si="15"/>
        <v>0</v>
      </c>
      <c r="AH37">
        <f t="shared" ca="1" si="16"/>
        <v>5.8821100401775764E-4</v>
      </c>
      <c r="AI37">
        <f t="shared" ca="1" si="17"/>
        <v>0</v>
      </c>
      <c r="AJ37" t="e">
        <f t="shared" ca="1" si="18"/>
        <v>#N/A</v>
      </c>
      <c r="AK37" t="e">
        <f t="shared" ca="1" si="19"/>
        <v>#N/A</v>
      </c>
    </row>
    <row r="38" spans="1:37" x14ac:dyDescent="0.25">
      <c r="A38">
        <f t="shared" si="20"/>
        <v>403</v>
      </c>
      <c r="B38">
        <f t="shared" si="21"/>
        <v>780</v>
      </c>
      <c r="C38">
        <f t="shared" si="23"/>
        <v>789</v>
      </c>
      <c r="D38">
        <f ca="1">VLOOKUP($A38,excitation!$A$1:$AC$577,MATCH('A1 PMT'!D$3,excitation!$A$1:$AC$1,0),0)*SUM(INDIRECT("emission!"&amp;SUBSTITUTE(ADDRESS(1,MATCH(D$2,emission!$1:$1,0),4),1,"")&amp;MATCH($B38,emission!$A:$A,0)):INDIRECT("emission!"&amp;SUBSTITUTE(ADDRESS(1,MATCH(D$2,emission!$1:$1,0),4),1,"")&amp;MATCH($C38,emission!$A:$A,0)))</f>
        <v>0</v>
      </c>
      <c r="E38">
        <f ca="1">VLOOKUP($A38,excitation!$A$1:$AC$577,MATCH('A1 PMT'!E$3,excitation!$A$1:$AC$1,0),0)*SUM(INDIRECT("emission!"&amp;SUBSTITUTE(ADDRESS(1,MATCH(E$2,emission!$1:$1,0),4),1,"")&amp;MATCH($B38,emission!$A:$A,0)):INDIRECT("emission!"&amp;SUBSTITUTE(ADDRESS(1,MATCH(E$2,emission!$1:$1,0),4),1,"")&amp;MATCH($C38,emission!$A:$A,0)))</f>
        <v>0</v>
      </c>
      <c r="F38">
        <f ca="1">VLOOKUP($A38,excitation!$A$1:$AC$577,MATCH('A1 PMT'!F$3,excitation!$A$1:$AC$1,0),0)*SUM(INDIRECT("emission!"&amp;SUBSTITUTE(ADDRESS(1,MATCH(F$2,emission!$1:$1,0),4),1,"")&amp;MATCH($B38,emission!$A:$A,0)):INDIRECT("emission!"&amp;SUBSTITUTE(ADDRESS(1,MATCH(F$2,emission!$1:$1,0),4),1,"")&amp;MATCH($C38,emission!$A:$A,0)))</f>
        <v>0</v>
      </c>
      <c r="G38">
        <f ca="1">VLOOKUP($A38,excitation!$A$1:$AC$577,MATCH('A1 PMT'!G$3,excitation!$A$1:$AC$1,0),0)*SUM(INDIRECT("emission!"&amp;SUBSTITUTE(ADDRESS(1,MATCH(G$2,emission!$1:$1,0),4),1,"")&amp;MATCH($B38,emission!$A:$A,0)):INDIRECT("emission!"&amp;SUBSTITUTE(ADDRESS(1,MATCH(G$2,emission!$1:$1,0),4),1,"")&amp;MATCH($C38,emission!$A:$A,0)))</f>
        <v>0</v>
      </c>
      <c r="H38">
        <f ca="1">VLOOKUP($A38,excitation!$A$1:$AC$577,MATCH('A1 PMT'!H$3,excitation!$A$1:$AC$1,0),0)*SUM(INDIRECT("emission!"&amp;SUBSTITUTE(ADDRESS(1,MATCH(H$2,emission!$1:$1,0),4),1,"")&amp;MATCH($B38,emission!$A:$A,0)):INDIRECT("emission!"&amp;SUBSTITUTE(ADDRESS(1,MATCH(H$2,emission!$1:$1,0),4),1,"")&amp;MATCH($C38,emission!$A:$A,0)))</f>
        <v>0</v>
      </c>
      <c r="I38">
        <f ca="1">VLOOKUP($A38,excitation!$A$1:$AC$577,MATCH('A1 PMT'!I$3,excitation!$A$1:$AC$1,0),0)*SUM(INDIRECT("emission!"&amp;SUBSTITUTE(ADDRESS(1,MATCH(I$2,emission!$1:$1,0),4),1,"")&amp;MATCH($B38,emission!$A:$A,0)):INDIRECT("emission!"&amp;SUBSTITUTE(ADDRESS(1,MATCH(I$2,emission!$1:$1,0),4),1,"")&amp;MATCH($C38,emission!$A:$A,0)))</f>
        <v>0</v>
      </c>
      <c r="J38">
        <f ca="1">VLOOKUP($A38,excitation!$A$1:$AC$577,MATCH('A1 PMT'!J$3,excitation!$A$1:$AC$1,0),0)*SUM(INDIRECT("emission!"&amp;SUBSTITUTE(ADDRESS(1,MATCH(J$2,emission!$1:$1,0),4),1,"")&amp;MATCH($B38,emission!$A:$A,0)):INDIRECT("emission!"&amp;SUBSTITUTE(ADDRESS(1,MATCH(J$2,emission!$1:$1,0),4),1,"")&amp;MATCH($C38,emission!$A:$A,0)))</f>
        <v>0</v>
      </c>
      <c r="K38">
        <f ca="1">VLOOKUP($A38,excitation!$A$1:$AC$577,MATCH('A1 PMT'!K$3,excitation!$A$1:$AC$1,0),0)*SUM(INDIRECT("emission!"&amp;SUBSTITUTE(ADDRESS(1,MATCH(K$2,emission!$1:$1,0),4),1,"")&amp;MATCH($B38,emission!$A:$A,0)):INDIRECT("emission!"&amp;SUBSTITUTE(ADDRESS(1,MATCH(K$2,emission!$1:$1,0),4),1,"")&amp;MATCH($C38,emission!$A:$A,0)))</f>
        <v>0</v>
      </c>
      <c r="L38" t="e">
        <f ca="1">VLOOKUP($A38,excitation!$A$1:$AC$577,MATCH('A1 PMT'!L$3,excitation!$A$1:$AC$1,0),0)*SUM(INDIRECT("emission!"&amp;SUBSTITUTE(ADDRESS(1,MATCH(L$2,emission!$1:$1,0),4),1,"")&amp;MATCH($B38,emission!$A:$A,0)):INDIRECT("emission!"&amp;SUBSTITUTE(ADDRESS(1,MATCH(L$2,emission!$1:$1,0),4),1,"")&amp;MATCH($C38,emission!$A:$A,0)))</f>
        <v>#N/A</v>
      </c>
      <c r="M38" t="e">
        <f ca="1">VLOOKUP($A38,excitation!$A$1:$AC$577,MATCH('A1 PMT'!M$3,excitation!$A$1:$AC$1,0),0)*SUM(INDIRECT("emission!"&amp;SUBSTITUTE(ADDRESS(1,MATCH(M$2,emission!$1:$1,0),4),1,"")&amp;MATCH($B38,emission!$A:$A,0)):INDIRECT("emission!"&amp;SUBSTITUTE(ADDRESS(1,MATCH(M$2,emission!$1:$1,0),4),1,"")&amp;MATCH($C38,emission!$A:$A,0)))</f>
        <v>#N/A</v>
      </c>
      <c r="O38" s="1" t="str">
        <f>F2</f>
        <v>Alexa 430</v>
      </c>
      <c r="P38" s="18">
        <f t="shared" ref="P38:Y38" ca="1" si="26">PEARSON($F$3:$F$989,D3:D989)</f>
        <v>9.0863027082158626E-2</v>
      </c>
      <c r="Q38" s="18">
        <f t="shared" ca="1" si="26"/>
        <v>-7.7442855552750739E-2</v>
      </c>
      <c r="R38" s="18">
        <f t="shared" ca="1" si="26"/>
        <v>0.99999999999999989</v>
      </c>
      <c r="S38" s="18">
        <f t="shared" ca="1" si="26"/>
        <v>0.33472155765612471</v>
      </c>
      <c r="T38" s="18">
        <f t="shared" ca="1" si="26"/>
        <v>0.13320472609255485</v>
      </c>
      <c r="U38" s="18">
        <f t="shared" ca="1" si="26"/>
        <v>-0.10803865838331456</v>
      </c>
      <c r="V38" s="18">
        <f t="shared" ca="1" si="26"/>
        <v>-0.1350143335594704</v>
      </c>
      <c r="W38" s="18">
        <f t="shared" ca="1" si="26"/>
        <v>-0.13327794536114676</v>
      </c>
      <c r="X38" s="18" t="e">
        <f t="shared" ca="1" si="26"/>
        <v>#N/A</v>
      </c>
      <c r="Y38" s="18" t="e">
        <f t="shared" ca="1" si="26"/>
        <v>#N/A</v>
      </c>
      <c r="AA38">
        <f t="shared" si="8"/>
        <v>403</v>
      </c>
      <c r="AB38">
        <f t="shared" ca="1" si="9"/>
        <v>0</v>
      </c>
      <c r="AC38">
        <f t="shared" ca="1" si="11"/>
        <v>0</v>
      </c>
      <c r="AD38">
        <f t="shared" ca="1" si="12"/>
        <v>0</v>
      </c>
      <c r="AE38">
        <f t="shared" ca="1" si="13"/>
        <v>0</v>
      </c>
      <c r="AF38">
        <f t="shared" ca="1" si="14"/>
        <v>0</v>
      </c>
      <c r="AG38">
        <f t="shared" ca="1" si="15"/>
        <v>0</v>
      </c>
      <c r="AH38">
        <f t="shared" ca="1" si="16"/>
        <v>0</v>
      </c>
      <c r="AI38">
        <f t="shared" ca="1" si="17"/>
        <v>0</v>
      </c>
      <c r="AJ38" t="e">
        <f t="shared" ca="1" si="18"/>
        <v>#N/A</v>
      </c>
      <c r="AK38" t="e">
        <f t="shared" ca="1" si="19"/>
        <v>#N/A</v>
      </c>
    </row>
    <row r="39" spans="1:37" x14ac:dyDescent="0.25">
      <c r="A39">
        <f t="shared" si="20"/>
        <v>403</v>
      </c>
      <c r="B39">
        <f t="shared" si="21"/>
        <v>790</v>
      </c>
      <c r="C39">
        <f t="shared" si="23"/>
        <v>799</v>
      </c>
      <c r="D39">
        <f ca="1">VLOOKUP($A39,excitation!$A$1:$AC$577,MATCH('A1 PMT'!D$3,excitation!$A$1:$AC$1,0),0)*SUM(INDIRECT("emission!"&amp;SUBSTITUTE(ADDRESS(1,MATCH(D$2,emission!$1:$1,0),4),1,"")&amp;MATCH($B39,emission!$A:$A,0)):INDIRECT("emission!"&amp;SUBSTITUTE(ADDRESS(1,MATCH(D$2,emission!$1:$1,0),4),1,"")&amp;MATCH($C39,emission!$A:$A,0)))</f>
        <v>0</v>
      </c>
      <c r="E39">
        <f ca="1">VLOOKUP($A39,excitation!$A$1:$AC$577,MATCH('A1 PMT'!E$3,excitation!$A$1:$AC$1,0),0)*SUM(INDIRECT("emission!"&amp;SUBSTITUTE(ADDRESS(1,MATCH(E$2,emission!$1:$1,0),4),1,"")&amp;MATCH($B39,emission!$A:$A,0)):INDIRECT("emission!"&amp;SUBSTITUTE(ADDRESS(1,MATCH(E$2,emission!$1:$1,0),4),1,"")&amp;MATCH($C39,emission!$A:$A,0)))</f>
        <v>0</v>
      </c>
      <c r="F39">
        <f ca="1">VLOOKUP($A39,excitation!$A$1:$AC$577,MATCH('A1 PMT'!F$3,excitation!$A$1:$AC$1,0),0)*SUM(INDIRECT("emission!"&amp;SUBSTITUTE(ADDRESS(1,MATCH(F$2,emission!$1:$1,0),4),1,"")&amp;MATCH($B39,emission!$A:$A,0)):INDIRECT("emission!"&amp;SUBSTITUTE(ADDRESS(1,MATCH(F$2,emission!$1:$1,0),4),1,"")&amp;MATCH($C39,emission!$A:$A,0)))</f>
        <v>0</v>
      </c>
      <c r="G39">
        <f ca="1">VLOOKUP($A39,excitation!$A$1:$AC$577,MATCH('A1 PMT'!G$3,excitation!$A$1:$AC$1,0),0)*SUM(INDIRECT("emission!"&amp;SUBSTITUTE(ADDRESS(1,MATCH(G$2,emission!$1:$1,0),4),1,"")&amp;MATCH($B39,emission!$A:$A,0)):INDIRECT("emission!"&amp;SUBSTITUTE(ADDRESS(1,MATCH(G$2,emission!$1:$1,0),4),1,"")&amp;MATCH($C39,emission!$A:$A,0)))</f>
        <v>0</v>
      </c>
      <c r="H39">
        <f ca="1">VLOOKUP($A39,excitation!$A$1:$AC$577,MATCH('A1 PMT'!H$3,excitation!$A$1:$AC$1,0),0)*SUM(INDIRECT("emission!"&amp;SUBSTITUTE(ADDRESS(1,MATCH(H$2,emission!$1:$1,0),4),1,"")&amp;MATCH($B39,emission!$A:$A,0)):INDIRECT("emission!"&amp;SUBSTITUTE(ADDRESS(1,MATCH(H$2,emission!$1:$1,0),4),1,"")&amp;MATCH($C39,emission!$A:$A,0)))</f>
        <v>0</v>
      </c>
      <c r="I39">
        <f ca="1">VLOOKUP($A39,excitation!$A$1:$AC$577,MATCH('A1 PMT'!I$3,excitation!$A$1:$AC$1,0),0)*SUM(INDIRECT("emission!"&amp;SUBSTITUTE(ADDRESS(1,MATCH(I$2,emission!$1:$1,0),4),1,"")&amp;MATCH($B39,emission!$A:$A,0)):INDIRECT("emission!"&amp;SUBSTITUTE(ADDRESS(1,MATCH(I$2,emission!$1:$1,0),4),1,"")&amp;MATCH($C39,emission!$A:$A,0)))</f>
        <v>0</v>
      </c>
      <c r="J39">
        <f ca="1">VLOOKUP($A39,excitation!$A$1:$AC$577,MATCH('A1 PMT'!J$3,excitation!$A$1:$AC$1,0),0)*SUM(INDIRECT("emission!"&amp;SUBSTITUTE(ADDRESS(1,MATCH(J$2,emission!$1:$1,0),4),1,"")&amp;MATCH($B39,emission!$A:$A,0)):INDIRECT("emission!"&amp;SUBSTITUTE(ADDRESS(1,MATCH(J$2,emission!$1:$1,0),4),1,"")&amp;MATCH($C39,emission!$A:$A,0)))</f>
        <v>0</v>
      </c>
      <c r="K39">
        <f ca="1">VLOOKUP($A39,excitation!$A$1:$AC$577,MATCH('A1 PMT'!K$3,excitation!$A$1:$AC$1,0),0)*SUM(INDIRECT("emission!"&amp;SUBSTITUTE(ADDRESS(1,MATCH(K$2,emission!$1:$1,0),4),1,"")&amp;MATCH($B39,emission!$A:$A,0)):INDIRECT("emission!"&amp;SUBSTITUTE(ADDRESS(1,MATCH(K$2,emission!$1:$1,0),4),1,"")&amp;MATCH($C39,emission!$A:$A,0)))</f>
        <v>0</v>
      </c>
      <c r="L39" t="e">
        <f ca="1">VLOOKUP($A39,excitation!$A$1:$AC$577,MATCH('A1 PMT'!L$3,excitation!$A$1:$AC$1,0),0)*SUM(INDIRECT("emission!"&amp;SUBSTITUTE(ADDRESS(1,MATCH(L$2,emission!$1:$1,0),4),1,"")&amp;MATCH($B39,emission!$A:$A,0)):INDIRECT("emission!"&amp;SUBSTITUTE(ADDRESS(1,MATCH(L$2,emission!$1:$1,0),4),1,"")&amp;MATCH($C39,emission!$A:$A,0)))</f>
        <v>#N/A</v>
      </c>
      <c r="M39" t="e">
        <f ca="1">VLOOKUP($A39,excitation!$A$1:$AC$577,MATCH('A1 PMT'!M$3,excitation!$A$1:$AC$1,0),0)*SUM(INDIRECT("emission!"&amp;SUBSTITUTE(ADDRESS(1,MATCH(M$2,emission!$1:$1,0),4),1,"")&amp;MATCH($B39,emission!$A:$A,0)):INDIRECT("emission!"&amp;SUBSTITUTE(ADDRESS(1,MATCH(M$2,emission!$1:$1,0),4),1,"")&amp;MATCH($C39,emission!$A:$A,0)))</f>
        <v>#N/A</v>
      </c>
      <c r="O39" s="1" t="str">
        <f>G2</f>
        <v>Alexa 488</v>
      </c>
      <c r="P39" s="18">
        <f t="shared" ref="P39:Y39" ca="1" si="27">PEARSON($G$3:$G$989,D3:D989)</f>
        <v>-8.1010422004817367E-2</v>
      </c>
      <c r="Q39" s="18">
        <f t="shared" ca="1" si="27"/>
        <v>-6.1197569580356215E-2</v>
      </c>
      <c r="R39" s="18">
        <f t="shared" ca="1" si="27"/>
        <v>0.33472155765612471</v>
      </c>
      <c r="S39" s="18">
        <f t="shared" ca="1" si="27"/>
        <v>1.0000000000000002</v>
      </c>
      <c r="T39" s="18">
        <f t="shared" ca="1" si="27"/>
        <v>0.50646536645663121</v>
      </c>
      <c r="U39" s="18">
        <f t="shared" ca="1" si="27"/>
        <v>6.5453631592123182E-2</v>
      </c>
      <c r="V39" s="18">
        <f t="shared" ca="1" si="27"/>
        <v>-9.9613488245263296E-2</v>
      </c>
      <c r="W39" s="18">
        <f t="shared" ca="1" si="27"/>
        <v>-7.7991721294294242E-2</v>
      </c>
      <c r="X39" s="18" t="e">
        <f t="shared" ca="1" si="27"/>
        <v>#N/A</v>
      </c>
      <c r="Y39" s="18" t="e">
        <f t="shared" ca="1" si="27"/>
        <v>#N/A</v>
      </c>
      <c r="AA39">
        <f t="shared" si="8"/>
        <v>403</v>
      </c>
      <c r="AB39">
        <f t="shared" ca="1" si="9"/>
        <v>0</v>
      </c>
      <c r="AC39">
        <f t="shared" ca="1" si="11"/>
        <v>0</v>
      </c>
      <c r="AD39">
        <f t="shared" ca="1" si="12"/>
        <v>0</v>
      </c>
      <c r="AE39">
        <f t="shared" ca="1" si="13"/>
        <v>0</v>
      </c>
      <c r="AF39">
        <f t="shared" ca="1" si="14"/>
        <v>0</v>
      </c>
      <c r="AG39">
        <f t="shared" ca="1" si="15"/>
        <v>0</v>
      </c>
      <c r="AH39">
        <f t="shared" ca="1" si="16"/>
        <v>0</v>
      </c>
      <c r="AI39">
        <f t="shared" ca="1" si="17"/>
        <v>0</v>
      </c>
      <c r="AJ39" t="e">
        <f t="shared" ca="1" si="18"/>
        <v>#N/A</v>
      </c>
      <c r="AK39" t="e">
        <f t="shared" ca="1" si="19"/>
        <v>#N/A</v>
      </c>
    </row>
    <row r="40" spans="1:37" x14ac:dyDescent="0.25">
      <c r="A40">
        <f t="shared" si="20"/>
        <v>457</v>
      </c>
      <c r="B40">
        <f t="shared" si="21"/>
        <v>480</v>
      </c>
      <c r="C40">
        <f t="shared" si="23"/>
        <v>489</v>
      </c>
      <c r="D40">
        <f ca="1">VLOOKUP($A40,excitation!$A$1:$AC$577,MATCH('A1 PMT'!D$3,excitation!$A$1:$AC$1,0),0)*SUM(INDIRECT("emission!"&amp;SUBSTITUTE(ADDRESS(1,MATCH(D$2,emission!$1:$1,0),4),1,"")&amp;MATCH($B40,emission!$A:$A,0)):INDIRECT("emission!"&amp;SUBSTITUTE(ADDRESS(1,MATCH(D$2,emission!$1:$1,0),4),1,"")&amp;MATCH($C40,emission!$A:$A,0)))</f>
        <v>0</v>
      </c>
      <c r="E40">
        <f ca="1">VLOOKUP($A40,excitation!$A$1:$AC$577,MATCH('A1 PMT'!E$3,excitation!$A$1:$AC$1,0),0)*SUM(INDIRECT("emission!"&amp;SUBSTITUTE(ADDRESS(1,MATCH(E$2,emission!$1:$1,0),4),1,"")&amp;MATCH($B40,emission!$A:$A,0)):INDIRECT("emission!"&amp;SUBSTITUTE(ADDRESS(1,MATCH(E$2,emission!$1:$1,0),4),1,"")&amp;MATCH($C40,emission!$A:$A,0)))</f>
        <v>0</v>
      </c>
      <c r="F40">
        <f ca="1">VLOOKUP($A40,excitation!$A$1:$AC$577,MATCH('A1 PMT'!F$3,excitation!$A$1:$AC$1,0),0)*SUM(INDIRECT("emission!"&amp;SUBSTITUTE(ADDRESS(1,MATCH(F$2,emission!$1:$1,0),4),1,"")&amp;MATCH($B40,emission!$A:$A,0)):INDIRECT("emission!"&amp;SUBSTITUTE(ADDRESS(1,MATCH(F$2,emission!$1:$1,0),4),1,"")&amp;MATCH($C40,emission!$A:$A,0)))</f>
        <v>0.68832399999999994</v>
      </c>
      <c r="G40">
        <f ca="1">VLOOKUP($A40,excitation!$A$1:$AC$577,MATCH('A1 PMT'!G$3,excitation!$A$1:$AC$1,0),0)*SUM(INDIRECT("emission!"&amp;SUBSTITUTE(ADDRESS(1,MATCH(G$2,emission!$1:$1,0),4),1,"")&amp;MATCH($B40,emission!$A:$A,0)):INDIRECT("emission!"&amp;SUBSTITUTE(ADDRESS(1,MATCH(G$2,emission!$1:$1,0),4),1,"")&amp;MATCH($C40,emission!$A:$A,0)))</f>
        <v>4.6219799999999998E-2</v>
      </c>
      <c r="H40">
        <f ca="1">VLOOKUP($A40,excitation!$A$1:$AC$577,MATCH('A1 PMT'!H$3,excitation!$A$1:$AC$1,0),0)*SUM(INDIRECT("emission!"&amp;SUBSTITUTE(ADDRESS(1,MATCH(H$2,emission!$1:$1,0),4),1,"")&amp;MATCH($B40,emission!$A:$A,0)):INDIRECT("emission!"&amp;SUBSTITUTE(ADDRESS(1,MATCH(H$2,emission!$1:$1,0),4),1,"")&amp;MATCH($C40,emission!$A:$A,0)))</f>
        <v>1.2484400000000002E-3</v>
      </c>
      <c r="I40">
        <f ca="1">VLOOKUP($A40,excitation!$A$1:$AC$577,MATCH('A1 PMT'!I$3,excitation!$A$1:$AC$1,0),0)*SUM(INDIRECT("emission!"&amp;SUBSTITUTE(ADDRESS(1,MATCH(I$2,emission!$1:$1,0),4),1,"")&amp;MATCH($B40,emission!$A:$A,0)):INDIRECT("emission!"&amp;SUBSTITUTE(ADDRESS(1,MATCH(I$2,emission!$1:$1,0),4),1,"")&amp;MATCH($C40,emission!$A:$A,0)))</f>
        <v>0</v>
      </c>
      <c r="J40">
        <f ca="1">VLOOKUP($A40,excitation!$A$1:$AC$577,MATCH('A1 PMT'!J$3,excitation!$A$1:$AC$1,0),0)*SUM(INDIRECT("emission!"&amp;SUBSTITUTE(ADDRESS(1,MATCH(J$2,emission!$1:$1,0),4),1,"")&amp;MATCH($B40,emission!$A:$A,0)):INDIRECT("emission!"&amp;SUBSTITUTE(ADDRESS(1,MATCH(J$2,emission!$1:$1,0),4),1,"")&amp;MATCH($C40,emission!$A:$A,0)))</f>
        <v>0</v>
      </c>
      <c r="K40">
        <f ca="1">VLOOKUP($A40,excitation!$A$1:$AC$577,MATCH('A1 PMT'!K$3,excitation!$A$1:$AC$1,0),0)*SUM(INDIRECT("emission!"&amp;SUBSTITUTE(ADDRESS(1,MATCH(K$2,emission!$1:$1,0),4),1,"")&amp;MATCH($B40,emission!$A:$A,0)):INDIRECT("emission!"&amp;SUBSTITUTE(ADDRESS(1,MATCH(K$2,emission!$1:$1,0),4),1,"")&amp;MATCH($C40,emission!$A:$A,0)))</f>
        <v>0</v>
      </c>
      <c r="L40" t="e">
        <f ca="1">VLOOKUP($A40,excitation!$A$1:$AC$577,MATCH('A1 PMT'!L$3,excitation!$A$1:$AC$1,0),0)*SUM(INDIRECT("emission!"&amp;SUBSTITUTE(ADDRESS(1,MATCH(L$2,emission!$1:$1,0),4),1,"")&amp;MATCH($B40,emission!$A:$A,0)):INDIRECT("emission!"&amp;SUBSTITUTE(ADDRESS(1,MATCH(L$2,emission!$1:$1,0),4),1,"")&amp;MATCH($C40,emission!$A:$A,0)))</f>
        <v>#N/A</v>
      </c>
      <c r="M40" t="e">
        <f ca="1">VLOOKUP($A40,excitation!$A$1:$AC$577,MATCH('A1 PMT'!M$3,excitation!$A$1:$AC$1,0),0)*SUM(INDIRECT("emission!"&amp;SUBSTITUTE(ADDRESS(1,MATCH(M$2,emission!$1:$1,0),4),1,"")&amp;MATCH($B40,emission!$A:$A,0)):INDIRECT("emission!"&amp;SUBSTITUTE(ADDRESS(1,MATCH(M$2,emission!$1:$1,0),4),1,"")&amp;MATCH($C40,emission!$A:$A,0)))</f>
        <v>#N/A</v>
      </c>
      <c r="O40" s="1" t="str">
        <f>H2</f>
        <v>Alexa 514</v>
      </c>
      <c r="P40" s="18">
        <f t="shared" ref="P40:Y40" ca="1" si="28">PEARSON($H$3:$H$989,D3:D989)</f>
        <v>-8.9664527507703248E-2</v>
      </c>
      <c r="Q40" s="18">
        <f t="shared" ca="1" si="28"/>
        <v>-6.2717755124312685E-2</v>
      </c>
      <c r="R40" s="18">
        <f t="shared" ca="1" si="28"/>
        <v>0.13320472609255485</v>
      </c>
      <c r="S40" s="18">
        <f t="shared" ca="1" si="28"/>
        <v>0.50646536645663121</v>
      </c>
      <c r="T40" s="18">
        <f t="shared" ca="1" si="28"/>
        <v>1.0000000000000002</v>
      </c>
      <c r="U40" s="18">
        <f t="shared" ca="1" si="28"/>
        <v>0.48591391063211142</v>
      </c>
      <c r="V40" s="18">
        <f t="shared" ca="1" si="28"/>
        <v>-8.2888411841463755E-2</v>
      </c>
      <c r="W40" s="18">
        <f t="shared" ca="1" si="28"/>
        <v>-7.7806487526715387E-2</v>
      </c>
      <c r="X40" s="18" t="e">
        <f t="shared" ca="1" si="28"/>
        <v>#N/A</v>
      </c>
      <c r="Y40" s="18" t="e">
        <f t="shared" ca="1" si="28"/>
        <v>#N/A</v>
      </c>
      <c r="AA40">
        <f t="shared" si="8"/>
        <v>457</v>
      </c>
      <c r="AB40">
        <f t="shared" ca="1" si="9"/>
        <v>0</v>
      </c>
      <c r="AC40">
        <f t="shared" ca="1" si="11"/>
        <v>0</v>
      </c>
      <c r="AD40">
        <f t="shared" ca="1" si="12"/>
        <v>8.8554259888388984E-2</v>
      </c>
      <c r="AE40">
        <f t="shared" ca="1" si="13"/>
        <v>6.5229549876053431E-3</v>
      </c>
      <c r="AF40">
        <f t="shared" ca="1" si="14"/>
        <v>1.3470492258414423E-4</v>
      </c>
      <c r="AG40">
        <f t="shared" ca="1" si="15"/>
        <v>0</v>
      </c>
      <c r="AH40">
        <f t="shared" ca="1" si="16"/>
        <v>0</v>
      </c>
      <c r="AI40">
        <f t="shared" ca="1" si="17"/>
        <v>0</v>
      </c>
      <c r="AJ40" t="e">
        <f t="shared" ca="1" si="18"/>
        <v>#N/A</v>
      </c>
      <c r="AK40" t="e">
        <f t="shared" ca="1" si="19"/>
        <v>#N/A</v>
      </c>
    </row>
    <row r="41" spans="1:37" x14ac:dyDescent="0.25">
      <c r="A41">
        <f t="shared" si="20"/>
        <v>457</v>
      </c>
      <c r="B41">
        <f t="shared" si="21"/>
        <v>490</v>
      </c>
      <c r="C41">
        <f t="shared" si="23"/>
        <v>499</v>
      </c>
      <c r="D41">
        <f ca="1">VLOOKUP($A41,excitation!$A$1:$AC$577,MATCH('A1 PMT'!D$3,excitation!$A$1:$AC$1,0),0)*SUM(INDIRECT("emission!"&amp;SUBSTITUTE(ADDRESS(1,MATCH(D$2,emission!$1:$1,0),4),1,"")&amp;MATCH($B41,emission!$A:$A,0)):INDIRECT("emission!"&amp;SUBSTITUTE(ADDRESS(1,MATCH(D$2,emission!$1:$1,0),4),1,"")&amp;MATCH($C41,emission!$A:$A,0)))</f>
        <v>0</v>
      </c>
      <c r="E41">
        <f ca="1">VLOOKUP($A41,excitation!$A$1:$AC$577,MATCH('A1 PMT'!E$3,excitation!$A$1:$AC$1,0),0)*SUM(INDIRECT("emission!"&amp;SUBSTITUTE(ADDRESS(1,MATCH(E$2,emission!$1:$1,0),4),1,"")&amp;MATCH($B41,emission!$A:$A,0)):INDIRECT("emission!"&amp;SUBSTITUTE(ADDRESS(1,MATCH(E$2,emission!$1:$1,0),4),1,"")&amp;MATCH($C41,emission!$A:$A,0)))</f>
        <v>0</v>
      </c>
      <c r="F41">
        <f ca="1">VLOOKUP($A41,excitation!$A$1:$AC$577,MATCH('A1 PMT'!F$3,excitation!$A$1:$AC$1,0),0)*SUM(INDIRECT("emission!"&amp;SUBSTITUTE(ADDRESS(1,MATCH(F$2,emission!$1:$1,0),4),1,"")&amp;MATCH($B41,emission!$A:$A,0)):INDIRECT("emission!"&amp;SUBSTITUTE(ADDRESS(1,MATCH(F$2,emission!$1:$1,0),4),1,"")&amp;MATCH($C41,emission!$A:$A,0)))</f>
        <v>1.6505502000000003</v>
      </c>
      <c r="G41">
        <f ca="1">VLOOKUP($A41,excitation!$A$1:$AC$577,MATCH('A1 PMT'!G$3,excitation!$A$1:$AC$1,0),0)*SUM(INDIRECT("emission!"&amp;SUBSTITUTE(ADDRESS(1,MATCH(G$2,emission!$1:$1,0),4),1,"")&amp;MATCH($B41,emission!$A:$A,0)):INDIRECT("emission!"&amp;SUBSTITUTE(ADDRESS(1,MATCH(G$2,emission!$1:$1,0),4),1,"")&amp;MATCH($C41,emission!$A:$A,0)))</f>
        <v>0.30300336000000005</v>
      </c>
      <c r="H41">
        <f ca="1">VLOOKUP($A41,excitation!$A$1:$AC$577,MATCH('A1 PMT'!H$3,excitation!$A$1:$AC$1,0),0)*SUM(INDIRECT("emission!"&amp;SUBSTITUTE(ADDRESS(1,MATCH(H$2,emission!$1:$1,0),4),1,"")&amp;MATCH($B41,emission!$A:$A,0)):INDIRECT("emission!"&amp;SUBSTITUTE(ADDRESS(1,MATCH(H$2,emission!$1:$1,0),4),1,"")&amp;MATCH($C41,emission!$A:$A,0)))</f>
        <v>1.0051000000000001E-3</v>
      </c>
      <c r="I41">
        <f ca="1">VLOOKUP($A41,excitation!$A$1:$AC$577,MATCH('A1 PMT'!I$3,excitation!$A$1:$AC$1,0),0)*SUM(INDIRECT("emission!"&amp;SUBSTITUTE(ADDRESS(1,MATCH(I$2,emission!$1:$1,0),4),1,"")&amp;MATCH($B41,emission!$A:$A,0)):INDIRECT("emission!"&amp;SUBSTITUTE(ADDRESS(1,MATCH(I$2,emission!$1:$1,0),4),1,"")&amp;MATCH($C41,emission!$A:$A,0)))</f>
        <v>0</v>
      </c>
      <c r="J41">
        <f ca="1">VLOOKUP($A41,excitation!$A$1:$AC$577,MATCH('A1 PMT'!J$3,excitation!$A$1:$AC$1,0),0)*SUM(INDIRECT("emission!"&amp;SUBSTITUTE(ADDRESS(1,MATCH(J$2,emission!$1:$1,0),4),1,"")&amp;MATCH($B41,emission!$A:$A,0)):INDIRECT("emission!"&amp;SUBSTITUTE(ADDRESS(1,MATCH(J$2,emission!$1:$1,0),4),1,"")&amp;MATCH($C41,emission!$A:$A,0)))</f>
        <v>0</v>
      </c>
      <c r="K41">
        <f ca="1">VLOOKUP($A41,excitation!$A$1:$AC$577,MATCH('A1 PMT'!K$3,excitation!$A$1:$AC$1,0),0)*SUM(INDIRECT("emission!"&amp;SUBSTITUTE(ADDRESS(1,MATCH(K$2,emission!$1:$1,0),4),1,"")&amp;MATCH($B41,emission!$A:$A,0)):INDIRECT("emission!"&amp;SUBSTITUTE(ADDRESS(1,MATCH(K$2,emission!$1:$1,0),4),1,"")&amp;MATCH($C41,emission!$A:$A,0)))</f>
        <v>0</v>
      </c>
      <c r="L41" t="e">
        <f ca="1">VLOOKUP($A41,excitation!$A$1:$AC$577,MATCH('A1 PMT'!L$3,excitation!$A$1:$AC$1,0),0)*SUM(INDIRECT("emission!"&amp;SUBSTITUTE(ADDRESS(1,MATCH(L$2,emission!$1:$1,0),4),1,"")&amp;MATCH($B41,emission!$A:$A,0)):INDIRECT("emission!"&amp;SUBSTITUTE(ADDRESS(1,MATCH(L$2,emission!$1:$1,0),4),1,"")&amp;MATCH($C41,emission!$A:$A,0)))</f>
        <v>#N/A</v>
      </c>
      <c r="M41" t="e">
        <f ca="1">VLOOKUP($A41,excitation!$A$1:$AC$577,MATCH('A1 PMT'!M$3,excitation!$A$1:$AC$1,0),0)*SUM(INDIRECT("emission!"&amp;SUBSTITUTE(ADDRESS(1,MATCH(M$2,emission!$1:$1,0),4),1,"")&amp;MATCH($B41,emission!$A:$A,0)):INDIRECT("emission!"&amp;SUBSTITUTE(ADDRESS(1,MATCH(M$2,emission!$1:$1,0),4),1,"")&amp;MATCH($C41,emission!$A:$A,0)))</f>
        <v>#N/A</v>
      </c>
      <c r="O41" s="1" t="str">
        <f>I2</f>
        <v>Alexa 555</v>
      </c>
      <c r="P41" s="18">
        <f t="shared" ref="P41:Y41" ca="1" si="29">PEARSON($I$3:$I$989,D3:D989)</f>
        <v>-0.10541599269503617</v>
      </c>
      <c r="Q41" s="18">
        <f t="shared" ca="1" si="29"/>
        <v>-7.1002315905787455E-2</v>
      </c>
      <c r="R41" s="18">
        <f t="shared" ca="1" si="29"/>
        <v>-0.10803865838331456</v>
      </c>
      <c r="S41" s="18">
        <f t="shared" ca="1" si="29"/>
        <v>6.5453631592123182E-2</v>
      </c>
      <c r="T41" s="18">
        <f t="shared" ca="1" si="29"/>
        <v>0.48591391063211142</v>
      </c>
      <c r="U41" s="18">
        <f t="shared" ca="1" si="29"/>
        <v>1.0000000000000002</v>
      </c>
      <c r="V41" s="18">
        <f t="shared" ca="1" si="29"/>
        <v>0.36854389722339281</v>
      </c>
      <c r="W41" s="18">
        <f t="shared" ca="1" si="29"/>
        <v>-7.0650951801277784E-2</v>
      </c>
      <c r="X41" s="18" t="e">
        <f t="shared" ca="1" si="29"/>
        <v>#N/A</v>
      </c>
      <c r="Y41" s="18" t="e">
        <f t="shared" ca="1" si="29"/>
        <v>#N/A</v>
      </c>
      <c r="AA41">
        <f t="shared" si="8"/>
        <v>457</v>
      </c>
      <c r="AB41">
        <f t="shared" ca="1" si="9"/>
        <v>0</v>
      </c>
      <c r="AC41">
        <f t="shared" ca="1" si="11"/>
        <v>0</v>
      </c>
      <c r="AD41">
        <f t="shared" ca="1" si="12"/>
        <v>0.2123465858660056</v>
      </c>
      <c r="AE41">
        <f t="shared" ca="1" si="13"/>
        <v>4.2762566656999332E-2</v>
      </c>
      <c r="AF41">
        <f t="shared" ca="1" si="14"/>
        <v>1.0844887835164153E-4</v>
      </c>
      <c r="AG41">
        <f t="shared" ca="1" si="15"/>
        <v>0</v>
      </c>
      <c r="AH41">
        <f t="shared" ca="1" si="16"/>
        <v>0</v>
      </c>
      <c r="AI41">
        <f t="shared" ca="1" si="17"/>
        <v>0</v>
      </c>
      <c r="AJ41" t="e">
        <f t="shared" ca="1" si="18"/>
        <v>#N/A</v>
      </c>
      <c r="AK41" t="e">
        <f t="shared" ca="1" si="19"/>
        <v>#N/A</v>
      </c>
    </row>
    <row r="42" spans="1:37" x14ac:dyDescent="0.25">
      <c r="A42">
        <f t="shared" si="20"/>
        <v>457</v>
      </c>
      <c r="B42">
        <f t="shared" si="21"/>
        <v>500</v>
      </c>
      <c r="C42">
        <f t="shared" si="23"/>
        <v>509</v>
      </c>
      <c r="D42">
        <f ca="1">VLOOKUP($A42,excitation!$A$1:$AC$577,MATCH('A1 PMT'!D$3,excitation!$A$1:$AC$1,0),0)*SUM(INDIRECT("emission!"&amp;SUBSTITUTE(ADDRESS(1,MATCH(D$2,emission!$1:$1,0),4),1,"")&amp;MATCH($B42,emission!$A:$A,0)):INDIRECT("emission!"&amp;SUBSTITUTE(ADDRESS(1,MATCH(D$2,emission!$1:$1,0),4),1,"")&amp;MATCH($C42,emission!$A:$A,0)))</f>
        <v>0</v>
      </c>
      <c r="E42">
        <f ca="1">VLOOKUP($A42,excitation!$A$1:$AC$577,MATCH('A1 PMT'!E$3,excitation!$A$1:$AC$1,0),0)*SUM(INDIRECT("emission!"&amp;SUBSTITUTE(ADDRESS(1,MATCH(E$2,emission!$1:$1,0),4),1,"")&amp;MATCH($B42,emission!$A:$A,0)):INDIRECT("emission!"&amp;SUBSTITUTE(ADDRESS(1,MATCH(E$2,emission!$1:$1,0),4),1,"")&amp;MATCH($C42,emission!$A:$A,0)))</f>
        <v>0</v>
      </c>
      <c r="F42">
        <f ca="1">VLOOKUP($A42,excitation!$A$1:$AC$577,MATCH('A1 PMT'!F$3,excitation!$A$1:$AC$1,0),0)*SUM(INDIRECT("emission!"&amp;SUBSTITUTE(ADDRESS(1,MATCH(F$2,emission!$1:$1,0),4),1,"")&amp;MATCH($B42,emission!$A:$A,0)):INDIRECT("emission!"&amp;SUBSTITUTE(ADDRESS(1,MATCH(F$2,emission!$1:$1,0),4),1,"")&amp;MATCH($C42,emission!$A:$A,0)))</f>
        <v>3.4018113999999997</v>
      </c>
      <c r="G42">
        <f ca="1">VLOOKUP($A42,excitation!$A$1:$AC$577,MATCH('A1 PMT'!G$3,excitation!$A$1:$AC$1,0),0)*SUM(INDIRECT("emission!"&amp;SUBSTITUTE(ADDRESS(1,MATCH(G$2,emission!$1:$1,0),4),1,"")&amp;MATCH($B42,emission!$A:$A,0)):INDIRECT("emission!"&amp;SUBSTITUTE(ADDRESS(1,MATCH(G$2,emission!$1:$1,0),4),1,"")&amp;MATCH($C42,emission!$A:$A,0)))</f>
        <v>1.08344588</v>
      </c>
      <c r="H42">
        <f ca="1">VLOOKUP($A42,excitation!$A$1:$AC$577,MATCH('A1 PMT'!H$3,excitation!$A$1:$AC$1,0),0)*SUM(INDIRECT("emission!"&amp;SUBSTITUTE(ADDRESS(1,MATCH(H$2,emission!$1:$1,0),4),1,"")&amp;MATCH($B42,emission!$A:$A,0)):INDIRECT("emission!"&amp;SUBSTITUTE(ADDRESS(1,MATCH(H$2,emission!$1:$1,0),4),1,"")&amp;MATCH($C42,emission!$A:$A,0)))</f>
        <v>1.357414E-2</v>
      </c>
      <c r="I42">
        <f ca="1">VLOOKUP($A42,excitation!$A$1:$AC$577,MATCH('A1 PMT'!I$3,excitation!$A$1:$AC$1,0),0)*SUM(INDIRECT("emission!"&amp;SUBSTITUTE(ADDRESS(1,MATCH(I$2,emission!$1:$1,0),4),1,"")&amp;MATCH($B42,emission!$A:$A,0)):INDIRECT("emission!"&amp;SUBSTITUTE(ADDRESS(1,MATCH(I$2,emission!$1:$1,0),4),1,"")&amp;MATCH($C42,emission!$A:$A,0)))</f>
        <v>0</v>
      </c>
      <c r="J42">
        <f ca="1">VLOOKUP($A42,excitation!$A$1:$AC$577,MATCH('A1 PMT'!J$3,excitation!$A$1:$AC$1,0),0)*SUM(INDIRECT("emission!"&amp;SUBSTITUTE(ADDRESS(1,MATCH(J$2,emission!$1:$1,0),4),1,"")&amp;MATCH($B42,emission!$A:$A,0)):INDIRECT("emission!"&amp;SUBSTITUTE(ADDRESS(1,MATCH(J$2,emission!$1:$1,0),4),1,"")&amp;MATCH($C42,emission!$A:$A,0)))</f>
        <v>0</v>
      </c>
      <c r="K42">
        <f ca="1">VLOOKUP($A42,excitation!$A$1:$AC$577,MATCH('A1 PMT'!K$3,excitation!$A$1:$AC$1,0),0)*SUM(INDIRECT("emission!"&amp;SUBSTITUTE(ADDRESS(1,MATCH(K$2,emission!$1:$1,0),4),1,"")&amp;MATCH($B42,emission!$A:$A,0)):INDIRECT("emission!"&amp;SUBSTITUTE(ADDRESS(1,MATCH(K$2,emission!$1:$1,0),4),1,"")&amp;MATCH($C42,emission!$A:$A,0)))</f>
        <v>0</v>
      </c>
      <c r="L42" t="e">
        <f ca="1">VLOOKUP($A42,excitation!$A$1:$AC$577,MATCH('A1 PMT'!L$3,excitation!$A$1:$AC$1,0),0)*SUM(INDIRECT("emission!"&amp;SUBSTITUTE(ADDRESS(1,MATCH(L$2,emission!$1:$1,0),4),1,"")&amp;MATCH($B42,emission!$A:$A,0)):INDIRECT("emission!"&amp;SUBSTITUTE(ADDRESS(1,MATCH(L$2,emission!$1:$1,0),4),1,"")&amp;MATCH($C42,emission!$A:$A,0)))</f>
        <v>#N/A</v>
      </c>
      <c r="M42" t="e">
        <f ca="1">VLOOKUP($A42,excitation!$A$1:$AC$577,MATCH('A1 PMT'!M$3,excitation!$A$1:$AC$1,0),0)*SUM(INDIRECT("emission!"&amp;SUBSTITUTE(ADDRESS(1,MATCH(M$2,emission!$1:$1,0),4),1,"")&amp;MATCH($B42,emission!$A:$A,0)):INDIRECT("emission!"&amp;SUBSTITUTE(ADDRESS(1,MATCH(M$2,emission!$1:$1,0),4),1,"")&amp;MATCH($C42,emission!$A:$A,0)))</f>
        <v>#N/A</v>
      </c>
      <c r="O42" s="1" t="str">
        <f>J2</f>
        <v>Alexa 610</v>
      </c>
      <c r="P42" s="18">
        <f t="shared" ref="P42:Y42" ca="1" si="30">PEARSON($J$3:$J$989,D3:D989)</f>
        <v>-7.4882326915894429E-2</v>
      </c>
      <c r="Q42" s="18">
        <f t="shared" ca="1" si="30"/>
        <v>-5.0138265382200356E-2</v>
      </c>
      <c r="R42" s="18">
        <f t="shared" ca="1" si="30"/>
        <v>-0.1350143335594704</v>
      </c>
      <c r="S42" s="18">
        <f t="shared" ca="1" si="30"/>
        <v>-9.9613488245263296E-2</v>
      </c>
      <c r="T42" s="18">
        <f t="shared" ca="1" si="30"/>
        <v>-8.2888411841463755E-2</v>
      </c>
      <c r="U42" s="18">
        <f t="shared" ca="1" si="30"/>
        <v>0.36854389722339281</v>
      </c>
      <c r="V42" s="18">
        <f t="shared" ca="1" si="30"/>
        <v>1</v>
      </c>
      <c r="W42" s="18">
        <f t="shared" ca="1" si="30"/>
        <v>1.8514285190304194E-2</v>
      </c>
      <c r="X42" s="18" t="e">
        <f t="shared" ca="1" si="30"/>
        <v>#N/A</v>
      </c>
      <c r="Y42" s="18" t="e">
        <f t="shared" ca="1" si="30"/>
        <v>#N/A</v>
      </c>
      <c r="AA42">
        <f t="shared" si="8"/>
        <v>457</v>
      </c>
      <c r="AB42">
        <f t="shared" ca="1" si="9"/>
        <v>0</v>
      </c>
      <c r="AC42">
        <f t="shared" ca="1" si="11"/>
        <v>0</v>
      </c>
      <c r="AD42">
        <f t="shared" ca="1" si="12"/>
        <v>0.43764984339770857</v>
      </c>
      <c r="AE42">
        <f t="shared" ca="1" si="13"/>
        <v>0.15290565313451077</v>
      </c>
      <c r="AF42">
        <f t="shared" ca="1" si="14"/>
        <v>1.4646306413174323E-3</v>
      </c>
      <c r="AG42">
        <f t="shared" ca="1" si="15"/>
        <v>0</v>
      </c>
      <c r="AH42">
        <f t="shared" ca="1" si="16"/>
        <v>0</v>
      </c>
      <c r="AI42">
        <f t="shared" ca="1" si="17"/>
        <v>0</v>
      </c>
      <c r="AJ42" t="e">
        <f t="shared" ca="1" si="18"/>
        <v>#N/A</v>
      </c>
      <c r="AK42" t="e">
        <f t="shared" ca="1" si="19"/>
        <v>#N/A</v>
      </c>
    </row>
    <row r="43" spans="1:37" x14ac:dyDescent="0.25">
      <c r="A43">
        <f t="shared" si="20"/>
        <v>457</v>
      </c>
      <c r="B43">
        <f t="shared" si="21"/>
        <v>510</v>
      </c>
      <c r="C43">
        <f t="shared" si="23"/>
        <v>519</v>
      </c>
      <c r="D43">
        <f ca="1">VLOOKUP($A43,excitation!$A$1:$AC$577,MATCH('A1 PMT'!D$3,excitation!$A$1:$AC$1,0),0)*SUM(INDIRECT("emission!"&amp;SUBSTITUTE(ADDRESS(1,MATCH(D$2,emission!$1:$1,0),4),1,"")&amp;MATCH($B43,emission!$A:$A,0)):INDIRECT("emission!"&amp;SUBSTITUTE(ADDRESS(1,MATCH(D$2,emission!$1:$1,0),4),1,"")&amp;MATCH($C43,emission!$A:$A,0)))</f>
        <v>0</v>
      </c>
      <c r="E43">
        <f ca="1">VLOOKUP($A43,excitation!$A$1:$AC$577,MATCH('A1 PMT'!E$3,excitation!$A$1:$AC$1,0),0)*SUM(INDIRECT("emission!"&amp;SUBSTITUTE(ADDRESS(1,MATCH(E$2,emission!$1:$1,0),4),1,"")&amp;MATCH($B43,emission!$A:$A,0)):INDIRECT("emission!"&amp;SUBSTITUTE(ADDRESS(1,MATCH(E$2,emission!$1:$1,0),4),1,"")&amp;MATCH($C43,emission!$A:$A,0)))</f>
        <v>0</v>
      </c>
      <c r="F43">
        <f ca="1">VLOOKUP($A43,excitation!$A$1:$AC$577,MATCH('A1 PMT'!F$3,excitation!$A$1:$AC$1,0),0)*SUM(INDIRECT("emission!"&amp;SUBSTITUTE(ADDRESS(1,MATCH(F$2,emission!$1:$1,0),4),1,"")&amp;MATCH($B43,emission!$A:$A,0)):INDIRECT("emission!"&amp;SUBSTITUTE(ADDRESS(1,MATCH(F$2,emission!$1:$1,0),4),1,"")&amp;MATCH($C43,emission!$A:$A,0)))</f>
        <v>5.3239641000000004</v>
      </c>
      <c r="G43">
        <f ca="1">VLOOKUP($A43,excitation!$A$1:$AC$577,MATCH('A1 PMT'!G$3,excitation!$A$1:$AC$1,0),0)*SUM(INDIRECT("emission!"&amp;SUBSTITUTE(ADDRESS(1,MATCH(G$2,emission!$1:$1,0),4),1,"")&amp;MATCH($B43,emission!$A:$A,0)):INDIRECT("emission!"&amp;SUBSTITUTE(ADDRESS(1,MATCH(G$2,emission!$1:$1,0),4),1,"")&amp;MATCH($C43,emission!$A:$A,0)))</f>
        <v>1.9061583200000003</v>
      </c>
      <c r="H43">
        <f ca="1">VLOOKUP($A43,excitation!$A$1:$AC$577,MATCH('A1 PMT'!H$3,excitation!$A$1:$AC$1,0),0)*SUM(INDIRECT("emission!"&amp;SUBSTITUTE(ADDRESS(1,MATCH(H$2,emission!$1:$1,0),4),1,"")&amp;MATCH($B43,emission!$A:$A,0)):INDIRECT("emission!"&amp;SUBSTITUTE(ADDRESS(1,MATCH(H$2,emission!$1:$1,0),4),1,"")&amp;MATCH($C43,emission!$A:$A,0)))</f>
        <v>0.10427648</v>
      </c>
      <c r="I43">
        <f ca="1">VLOOKUP($A43,excitation!$A$1:$AC$577,MATCH('A1 PMT'!I$3,excitation!$A$1:$AC$1,0),0)*SUM(INDIRECT("emission!"&amp;SUBSTITUTE(ADDRESS(1,MATCH(I$2,emission!$1:$1,0),4),1,"")&amp;MATCH($B43,emission!$A:$A,0)):INDIRECT("emission!"&amp;SUBSTITUTE(ADDRESS(1,MATCH(I$2,emission!$1:$1,0),4),1,"")&amp;MATCH($C43,emission!$A:$A,0)))</f>
        <v>0</v>
      </c>
      <c r="J43">
        <f ca="1">VLOOKUP($A43,excitation!$A$1:$AC$577,MATCH('A1 PMT'!J$3,excitation!$A$1:$AC$1,0),0)*SUM(INDIRECT("emission!"&amp;SUBSTITUTE(ADDRESS(1,MATCH(J$2,emission!$1:$1,0),4),1,"")&amp;MATCH($B43,emission!$A:$A,0)):INDIRECT("emission!"&amp;SUBSTITUTE(ADDRESS(1,MATCH(J$2,emission!$1:$1,0),4),1,"")&amp;MATCH($C43,emission!$A:$A,0)))</f>
        <v>0</v>
      </c>
      <c r="K43">
        <f ca="1">VLOOKUP($A43,excitation!$A$1:$AC$577,MATCH('A1 PMT'!K$3,excitation!$A$1:$AC$1,0),0)*SUM(INDIRECT("emission!"&amp;SUBSTITUTE(ADDRESS(1,MATCH(K$2,emission!$1:$1,0),4),1,"")&amp;MATCH($B43,emission!$A:$A,0)):INDIRECT("emission!"&amp;SUBSTITUTE(ADDRESS(1,MATCH(K$2,emission!$1:$1,0),4),1,"")&amp;MATCH($C43,emission!$A:$A,0)))</f>
        <v>0</v>
      </c>
      <c r="L43" t="e">
        <f ca="1">VLOOKUP($A43,excitation!$A$1:$AC$577,MATCH('A1 PMT'!L$3,excitation!$A$1:$AC$1,0),0)*SUM(INDIRECT("emission!"&amp;SUBSTITUTE(ADDRESS(1,MATCH(L$2,emission!$1:$1,0),4),1,"")&amp;MATCH($B43,emission!$A:$A,0)):INDIRECT("emission!"&amp;SUBSTITUTE(ADDRESS(1,MATCH(L$2,emission!$1:$1,0),4),1,"")&amp;MATCH($C43,emission!$A:$A,0)))</f>
        <v>#N/A</v>
      </c>
      <c r="M43" t="e">
        <f ca="1">VLOOKUP($A43,excitation!$A$1:$AC$577,MATCH('A1 PMT'!M$3,excitation!$A$1:$AC$1,0),0)*SUM(INDIRECT("emission!"&amp;SUBSTITUTE(ADDRESS(1,MATCH(M$2,emission!$1:$1,0),4),1,"")&amp;MATCH($B43,emission!$A:$A,0)):INDIRECT("emission!"&amp;SUBSTITUTE(ADDRESS(1,MATCH(M$2,emission!$1:$1,0),4),1,"")&amp;MATCH($C43,emission!$A:$A,0)))</f>
        <v>#N/A</v>
      </c>
      <c r="O43" s="1" t="str">
        <f>K2</f>
        <v>Alexa 647</v>
      </c>
      <c r="P43" s="18">
        <f t="shared" ref="P43:Y43" ca="1" si="31">PEARSON($K$3:$K$989,D3:D989)</f>
        <v>-5.6254533719999791E-2</v>
      </c>
      <c r="Q43" s="18">
        <f t="shared" ca="1" si="31"/>
        <v>-3.7567933988726897E-2</v>
      </c>
      <c r="R43" s="18">
        <f t="shared" ca="1" si="31"/>
        <v>-0.13327794536114676</v>
      </c>
      <c r="S43" s="18">
        <f t="shared" ca="1" si="31"/>
        <v>-7.7991721294294242E-2</v>
      </c>
      <c r="T43" s="18">
        <f t="shared" ca="1" si="31"/>
        <v>-7.7806487526715387E-2</v>
      </c>
      <c r="U43" s="18">
        <f t="shared" ca="1" si="31"/>
        <v>-7.0650951801277784E-2</v>
      </c>
      <c r="V43" s="18">
        <f t="shared" ca="1" si="31"/>
        <v>1.8514285190304194E-2</v>
      </c>
      <c r="W43" s="18">
        <f t="shared" ca="1" si="31"/>
        <v>0.99999999999999989</v>
      </c>
      <c r="X43" s="18" t="e">
        <f t="shared" ca="1" si="31"/>
        <v>#N/A</v>
      </c>
      <c r="Y43" s="18" t="e">
        <f t="shared" ca="1" si="31"/>
        <v>#N/A</v>
      </c>
      <c r="AA43">
        <f t="shared" si="8"/>
        <v>457</v>
      </c>
      <c r="AB43">
        <f t="shared" ca="1" si="9"/>
        <v>0</v>
      </c>
      <c r="AC43">
        <f t="shared" ca="1" si="11"/>
        <v>0</v>
      </c>
      <c r="AD43">
        <f t="shared" ca="1" si="12"/>
        <v>0.68493863434640223</v>
      </c>
      <c r="AE43">
        <f t="shared" ca="1" si="13"/>
        <v>0.26901425191388589</v>
      </c>
      <c r="AF43">
        <f t="shared" ca="1" si="14"/>
        <v>1.1251285737197672E-2</v>
      </c>
      <c r="AG43">
        <f t="shared" ca="1" si="15"/>
        <v>0</v>
      </c>
      <c r="AH43">
        <f t="shared" ca="1" si="16"/>
        <v>0</v>
      </c>
      <c r="AI43">
        <f t="shared" ca="1" si="17"/>
        <v>0</v>
      </c>
      <c r="AJ43" t="e">
        <f t="shared" ca="1" si="18"/>
        <v>#N/A</v>
      </c>
      <c r="AK43" t="e">
        <f t="shared" ca="1" si="19"/>
        <v>#N/A</v>
      </c>
    </row>
    <row r="44" spans="1:37" x14ac:dyDescent="0.25">
      <c r="A44">
        <f t="shared" si="20"/>
        <v>457</v>
      </c>
      <c r="B44">
        <f t="shared" si="21"/>
        <v>520</v>
      </c>
      <c r="C44">
        <f t="shared" si="23"/>
        <v>529</v>
      </c>
      <c r="D44">
        <f ca="1">VLOOKUP($A44,excitation!$A$1:$AC$577,MATCH('A1 PMT'!D$3,excitation!$A$1:$AC$1,0),0)*SUM(INDIRECT("emission!"&amp;SUBSTITUTE(ADDRESS(1,MATCH(D$2,emission!$1:$1,0),4),1,"")&amp;MATCH($B44,emission!$A:$A,0)):INDIRECT("emission!"&amp;SUBSTITUTE(ADDRESS(1,MATCH(D$2,emission!$1:$1,0),4),1,"")&amp;MATCH($C44,emission!$A:$A,0)))</f>
        <v>0</v>
      </c>
      <c r="E44">
        <f ca="1">VLOOKUP($A44,excitation!$A$1:$AC$577,MATCH('A1 PMT'!E$3,excitation!$A$1:$AC$1,0),0)*SUM(INDIRECT("emission!"&amp;SUBSTITUTE(ADDRESS(1,MATCH(E$2,emission!$1:$1,0),4),1,"")&amp;MATCH($B44,emission!$A:$A,0)):INDIRECT("emission!"&amp;SUBSTITUTE(ADDRESS(1,MATCH(E$2,emission!$1:$1,0),4),1,"")&amp;MATCH($C44,emission!$A:$A,0)))</f>
        <v>0</v>
      </c>
      <c r="F44">
        <f ca="1">VLOOKUP($A44,excitation!$A$1:$AC$577,MATCH('A1 PMT'!F$3,excitation!$A$1:$AC$1,0),0)*SUM(INDIRECT("emission!"&amp;SUBSTITUTE(ADDRESS(1,MATCH(F$2,emission!$1:$1,0),4),1,"")&amp;MATCH($B44,emission!$A:$A,0)):INDIRECT("emission!"&amp;SUBSTITUTE(ADDRESS(1,MATCH(F$2,emission!$1:$1,0),4),1,"")&amp;MATCH($C44,emission!$A:$A,0)))</f>
        <v>6.9059991000000007</v>
      </c>
      <c r="G44">
        <f ca="1">VLOOKUP($A44,excitation!$A$1:$AC$577,MATCH('A1 PMT'!G$3,excitation!$A$1:$AC$1,0),0)*SUM(INDIRECT("emission!"&amp;SUBSTITUTE(ADDRESS(1,MATCH(G$2,emission!$1:$1,0),4),1,"")&amp;MATCH($B44,emission!$A:$A,0)):INDIRECT("emission!"&amp;SUBSTITUTE(ADDRESS(1,MATCH(G$2,emission!$1:$1,0),4),1,"")&amp;MATCH($C44,emission!$A:$A,0)))</f>
        <v>1.9490900000000002</v>
      </c>
      <c r="H44">
        <f ca="1">VLOOKUP($A44,excitation!$A$1:$AC$577,MATCH('A1 PMT'!H$3,excitation!$A$1:$AC$1,0),0)*SUM(INDIRECT("emission!"&amp;SUBSTITUTE(ADDRESS(1,MATCH(H$2,emission!$1:$1,0),4),1,"")&amp;MATCH($B44,emission!$A:$A,0)):INDIRECT("emission!"&amp;SUBSTITUTE(ADDRESS(1,MATCH(H$2,emission!$1:$1,0),4),1,"")&amp;MATCH($C44,emission!$A:$A,0)))</f>
        <v>0.43040497999999994</v>
      </c>
      <c r="I44">
        <f ca="1">VLOOKUP($A44,excitation!$A$1:$AC$577,MATCH('A1 PMT'!I$3,excitation!$A$1:$AC$1,0),0)*SUM(INDIRECT("emission!"&amp;SUBSTITUTE(ADDRESS(1,MATCH(I$2,emission!$1:$1,0),4),1,"")&amp;MATCH($B44,emission!$A:$A,0)):INDIRECT("emission!"&amp;SUBSTITUTE(ADDRESS(1,MATCH(I$2,emission!$1:$1,0),4),1,"")&amp;MATCH($C44,emission!$A:$A,0)))</f>
        <v>0</v>
      </c>
      <c r="J44">
        <f ca="1">VLOOKUP($A44,excitation!$A$1:$AC$577,MATCH('A1 PMT'!J$3,excitation!$A$1:$AC$1,0),0)*SUM(INDIRECT("emission!"&amp;SUBSTITUTE(ADDRESS(1,MATCH(J$2,emission!$1:$1,0),4),1,"")&amp;MATCH($B44,emission!$A:$A,0)):INDIRECT("emission!"&amp;SUBSTITUTE(ADDRESS(1,MATCH(J$2,emission!$1:$1,0),4),1,"")&amp;MATCH($C44,emission!$A:$A,0)))</f>
        <v>0</v>
      </c>
      <c r="K44">
        <f ca="1">VLOOKUP($A44,excitation!$A$1:$AC$577,MATCH('A1 PMT'!K$3,excitation!$A$1:$AC$1,0),0)*SUM(INDIRECT("emission!"&amp;SUBSTITUTE(ADDRESS(1,MATCH(K$2,emission!$1:$1,0),4),1,"")&amp;MATCH($B44,emission!$A:$A,0)):INDIRECT("emission!"&amp;SUBSTITUTE(ADDRESS(1,MATCH(K$2,emission!$1:$1,0),4),1,"")&amp;MATCH($C44,emission!$A:$A,0)))</f>
        <v>0</v>
      </c>
      <c r="L44" t="e">
        <f ca="1">VLOOKUP($A44,excitation!$A$1:$AC$577,MATCH('A1 PMT'!L$3,excitation!$A$1:$AC$1,0),0)*SUM(INDIRECT("emission!"&amp;SUBSTITUTE(ADDRESS(1,MATCH(L$2,emission!$1:$1,0),4),1,"")&amp;MATCH($B44,emission!$A:$A,0)):INDIRECT("emission!"&amp;SUBSTITUTE(ADDRESS(1,MATCH(L$2,emission!$1:$1,0),4),1,"")&amp;MATCH($C44,emission!$A:$A,0)))</f>
        <v>#N/A</v>
      </c>
      <c r="M44" t="e">
        <f ca="1">VLOOKUP($A44,excitation!$A$1:$AC$577,MATCH('A1 PMT'!M$3,excitation!$A$1:$AC$1,0),0)*SUM(INDIRECT("emission!"&amp;SUBSTITUTE(ADDRESS(1,MATCH(M$2,emission!$1:$1,0),4),1,"")&amp;MATCH($B44,emission!$A:$A,0)):INDIRECT("emission!"&amp;SUBSTITUTE(ADDRESS(1,MATCH(M$2,emission!$1:$1,0),4),1,"")&amp;MATCH($C44,emission!$A:$A,0)))</f>
        <v>#N/A</v>
      </c>
      <c r="O44" s="1">
        <f>L2</f>
        <v>0</v>
      </c>
      <c r="P44" s="18" t="e">
        <f t="shared" ref="P44:Y44" ca="1" si="32">PEARSON($L$3:$L$989,D3:D989)</f>
        <v>#N/A</v>
      </c>
      <c r="Q44" s="18" t="e">
        <f t="shared" ca="1" si="32"/>
        <v>#N/A</v>
      </c>
      <c r="R44" s="18" t="e">
        <f t="shared" ca="1" si="32"/>
        <v>#N/A</v>
      </c>
      <c r="S44" s="18" t="e">
        <f t="shared" ca="1" si="32"/>
        <v>#N/A</v>
      </c>
      <c r="T44" s="18" t="e">
        <f t="shared" ca="1" si="32"/>
        <v>#N/A</v>
      </c>
      <c r="U44" s="18" t="e">
        <f t="shared" ca="1" si="32"/>
        <v>#N/A</v>
      </c>
      <c r="V44" s="18" t="e">
        <f t="shared" ca="1" si="32"/>
        <v>#N/A</v>
      </c>
      <c r="W44" s="18" t="e">
        <f t="shared" ca="1" si="32"/>
        <v>#N/A</v>
      </c>
      <c r="X44" s="18" t="e">
        <f t="shared" ca="1" si="32"/>
        <v>#N/A</v>
      </c>
      <c r="Y44" s="18" t="e">
        <f t="shared" ca="1" si="32"/>
        <v>#N/A</v>
      </c>
      <c r="AA44">
        <f t="shared" si="8"/>
        <v>457</v>
      </c>
      <c r="AB44">
        <f t="shared" ca="1" si="9"/>
        <v>0</v>
      </c>
      <c r="AC44">
        <f t="shared" ca="1" si="11"/>
        <v>0</v>
      </c>
      <c r="AD44">
        <f t="shared" ca="1" si="12"/>
        <v>0.88847060263826405</v>
      </c>
      <c r="AE44">
        <f t="shared" ca="1" si="13"/>
        <v>0.27507315775472202</v>
      </c>
      <c r="AF44">
        <f t="shared" ca="1" si="14"/>
        <v>4.6440092844453981E-2</v>
      </c>
      <c r="AG44">
        <f t="shared" ca="1" si="15"/>
        <v>0</v>
      </c>
      <c r="AH44">
        <f t="shared" ca="1" si="16"/>
        <v>0</v>
      </c>
      <c r="AI44">
        <f t="shared" ca="1" si="17"/>
        <v>0</v>
      </c>
      <c r="AJ44" t="e">
        <f t="shared" ca="1" si="18"/>
        <v>#N/A</v>
      </c>
      <c r="AK44" t="e">
        <f t="shared" ca="1" si="19"/>
        <v>#N/A</v>
      </c>
    </row>
    <row r="45" spans="1:37" x14ac:dyDescent="0.25">
      <c r="A45">
        <f t="shared" si="20"/>
        <v>457</v>
      </c>
      <c r="B45">
        <f t="shared" si="21"/>
        <v>530</v>
      </c>
      <c r="C45">
        <f t="shared" si="23"/>
        <v>539</v>
      </c>
      <c r="D45">
        <f ca="1">VLOOKUP($A45,excitation!$A$1:$AC$577,MATCH('A1 PMT'!D$3,excitation!$A$1:$AC$1,0),0)*SUM(INDIRECT("emission!"&amp;SUBSTITUTE(ADDRESS(1,MATCH(D$2,emission!$1:$1,0),4),1,"")&amp;MATCH($B45,emission!$A:$A,0)):INDIRECT("emission!"&amp;SUBSTITUTE(ADDRESS(1,MATCH(D$2,emission!$1:$1,0),4),1,"")&amp;MATCH($C45,emission!$A:$A,0)))</f>
        <v>0</v>
      </c>
      <c r="E45">
        <f ca="1">VLOOKUP($A45,excitation!$A$1:$AC$577,MATCH('A1 PMT'!E$3,excitation!$A$1:$AC$1,0),0)*SUM(INDIRECT("emission!"&amp;SUBSTITUTE(ADDRESS(1,MATCH(E$2,emission!$1:$1,0),4),1,"")&amp;MATCH($B45,emission!$A:$A,0)):INDIRECT("emission!"&amp;SUBSTITUTE(ADDRESS(1,MATCH(E$2,emission!$1:$1,0),4),1,"")&amp;MATCH($C45,emission!$A:$A,0)))</f>
        <v>0</v>
      </c>
      <c r="F45">
        <f ca="1">VLOOKUP($A45,excitation!$A$1:$AC$577,MATCH('A1 PMT'!F$3,excitation!$A$1:$AC$1,0),0)*SUM(INDIRECT("emission!"&amp;SUBSTITUTE(ADDRESS(1,MATCH(F$2,emission!$1:$1,0),4),1,"")&amp;MATCH($B45,emission!$A:$A,0)):INDIRECT("emission!"&amp;SUBSTITUTE(ADDRESS(1,MATCH(F$2,emission!$1:$1,0),4),1,"")&amp;MATCH($C45,emission!$A:$A,0)))</f>
        <v>7.7208066000000004</v>
      </c>
      <c r="G45">
        <f ca="1">VLOOKUP($A45,excitation!$A$1:$AC$577,MATCH('A1 PMT'!G$3,excitation!$A$1:$AC$1,0),0)*SUM(INDIRECT("emission!"&amp;SUBSTITUTE(ADDRESS(1,MATCH(G$2,emission!$1:$1,0),4),1,"")&amp;MATCH($B45,emission!$A:$A,0)):INDIRECT("emission!"&amp;SUBSTITUTE(ADDRESS(1,MATCH(G$2,emission!$1:$1,0),4),1,"")&amp;MATCH($C45,emission!$A:$A,0)))</f>
        <v>1.4820735599999999</v>
      </c>
      <c r="H45">
        <f ca="1">VLOOKUP($A45,excitation!$A$1:$AC$577,MATCH('A1 PMT'!H$3,excitation!$A$1:$AC$1,0),0)*SUM(INDIRECT("emission!"&amp;SUBSTITUTE(ADDRESS(1,MATCH(H$2,emission!$1:$1,0),4),1,"")&amp;MATCH($B45,emission!$A:$A,0)):INDIRECT("emission!"&amp;SUBSTITUTE(ADDRESS(1,MATCH(H$2,emission!$1:$1,0),4),1,"")&amp;MATCH($C45,emission!$A:$A,0)))</f>
        <v>0.89658093999999999</v>
      </c>
      <c r="I45">
        <f ca="1">VLOOKUP($A45,excitation!$A$1:$AC$577,MATCH('A1 PMT'!I$3,excitation!$A$1:$AC$1,0),0)*SUM(INDIRECT("emission!"&amp;SUBSTITUTE(ADDRESS(1,MATCH(I$2,emission!$1:$1,0),4),1,"")&amp;MATCH($B45,emission!$A:$A,0)):INDIRECT("emission!"&amp;SUBSTITUTE(ADDRESS(1,MATCH(I$2,emission!$1:$1,0),4),1,"")&amp;MATCH($C45,emission!$A:$A,0)))</f>
        <v>3.3648699999999994E-3</v>
      </c>
      <c r="J45">
        <f ca="1">VLOOKUP($A45,excitation!$A$1:$AC$577,MATCH('A1 PMT'!J$3,excitation!$A$1:$AC$1,0),0)*SUM(INDIRECT("emission!"&amp;SUBSTITUTE(ADDRESS(1,MATCH(J$2,emission!$1:$1,0),4),1,"")&amp;MATCH($B45,emission!$A:$A,0)):INDIRECT("emission!"&amp;SUBSTITUTE(ADDRESS(1,MATCH(J$2,emission!$1:$1,0),4),1,"")&amp;MATCH($C45,emission!$A:$A,0)))</f>
        <v>0</v>
      </c>
      <c r="K45">
        <f ca="1">VLOOKUP($A45,excitation!$A$1:$AC$577,MATCH('A1 PMT'!K$3,excitation!$A$1:$AC$1,0),0)*SUM(INDIRECT("emission!"&amp;SUBSTITUTE(ADDRESS(1,MATCH(K$2,emission!$1:$1,0),4),1,"")&amp;MATCH($B45,emission!$A:$A,0)):INDIRECT("emission!"&amp;SUBSTITUTE(ADDRESS(1,MATCH(K$2,emission!$1:$1,0),4),1,"")&amp;MATCH($C45,emission!$A:$A,0)))</f>
        <v>0</v>
      </c>
      <c r="L45" t="e">
        <f ca="1">VLOOKUP($A45,excitation!$A$1:$AC$577,MATCH('A1 PMT'!L$3,excitation!$A$1:$AC$1,0),0)*SUM(INDIRECT("emission!"&amp;SUBSTITUTE(ADDRESS(1,MATCH(L$2,emission!$1:$1,0),4),1,"")&amp;MATCH($B45,emission!$A:$A,0)):INDIRECT("emission!"&amp;SUBSTITUTE(ADDRESS(1,MATCH(L$2,emission!$1:$1,0),4),1,"")&amp;MATCH($C45,emission!$A:$A,0)))</f>
        <v>#N/A</v>
      </c>
      <c r="M45" t="e">
        <f ca="1">VLOOKUP($A45,excitation!$A$1:$AC$577,MATCH('A1 PMT'!M$3,excitation!$A$1:$AC$1,0),0)*SUM(INDIRECT("emission!"&amp;SUBSTITUTE(ADDRESS(1,MATCH(M$2,emission!$1:$1,0),4),1,"")&amp;MATCH($B45,emission!$A:$A,0)):INDIRECT("emission!"&amp;SUBSTITUTE(ADDRESS(1,MATCH(M$2,emission!$1:$1,0),4),1,"")&amp;MATCH($C45,emission!$A:$A,0)))</f>
        <v>#N/A</v>
      </c>
      <c r="O45" s="1">
        <f>M2</f>
        <v>0</v>
      </c>
      <c r="P45" s="18" t="e">
        <f t="shared" ref="P45:Y45" ca="1" si="33">PEARSON($M$3:$M$989,D3:D989)</f>
        <v>#N/A</v>
      </c>
      <c r="Q45" s="18" t="e">
        <f t="shared" ca="1" si="33"/>
        <v>#N/A</v>
      </c>
      <c r="R45" s="18" t="e">
        <f t="shared" ca="1" si="33"/>
        <v>#N/A</v>
      </c>
      <c r="S45" s="18" t="e">
        <f t="shared" ca="1" si="33"/>
        <v>#N/A</v>
      </c>
      <c r="T45" s="18" t="e">
        <f t="shared" ca="1" si="33"/>
        <v>#N/A</v>
      </c>
      <c r="U45" s="18" t="e">
        <f t="shared" ca="1" si="33"/>
        <v>#N/A</v>
      </c>
      <c r="V45" s="18" t="e">
        <f t="shared" ca="1" si="33"/>
        <v>#N/A</v>
      </c>
      <c r="W45" s="18" t="e">
        <f t="shared" ca="1" si="33"/>
        <v>#N/A</v>
      </c>
      <c r="X45" s="18" t="e">
        <f t="shared" ca="1" si="33"/>
        <v>#N/A</v>
      </c>
      <c r="Y45" s="18" t="e">
        <f t="shared" ca="1" si="33"/>
        <v>#N/A</v>
      </c>
      <c r="AA45">
        <f t="shared" si="8"/>
        <v>457</v>
      </c>
      <c r="AB45">
        <f t="shared" ca="1" si="9"/>
        <v>0</v>
      </c>
      <c r="AC45">
        <f t="shared" ca="1" si="11"/>
        <v>0</v>
      </c>
      <c r="AD45">
        <f t="shared" ca="1" si="12"/>
        <v>0.99329721788632819</v>
      </c>
      <c r="AE45">
        <f t="shared" ca="1" si="13"/>
        <v>0.20916358617302555</v>
      </c>
      <c r="AF45">
        <f t="shared" ca="1" si="14"/>
        <v>9.6739824191085858E-2</v>
      </c>
      <c r="AG45">
        <f t="shared" ca="1" si="15"/>
        <v>7.9873613934522305E-4</v>
      </c>
      <c r="AH45">
        <f t="shared" ca="1" si="16"/>
        <v>0</v>
      </c>
      <c r="AI45">
        <f t="shared" ca="1" si="17"/>
        <v>0</v>
      </c>
      <c r="AJ45" t="e">
        <f t="shared" ca="1" si="18"/>
        <v>#N/A</v>
      </c>
      <c r="AK45" t="e">
        <f t="shared" ca="1" si="19"/>
        <v>#N/A</v>
      </c>
    </row>
    <row r="46" spans="1:37" x14ac:dyDescent="0.25">
      <c r="A46">
        <f t="shared" si="20"/>
        <v>457</v>
      </c>
      <c r="B46">
        <f t="shared" si="21"/>
        <v>540</v>
      </c>
      <c r="C46">
        <f t="shared" si="23"/>
        <v>549</v>
      </c>
      <c r="D46">
        <f ca="1">VLOOKUP($A46,excitation!$A$1:$AC$577,MATCH('A1 PMT'!D$3,excitation!$A$1:$AC$1,0),0)*SUM(INDIRECT("emission!"&amp;SUBSTITUTE(ADDRESS(1,MATCH(D$2,emission!$1:$1,0),4),1,"")&amp;MATCH($B46,emission!$A:$A,0)):INDIRECT("emission!"&amp;SUBSTITUTE(ADDRESS(1,MATCH(D$2,emission!$1:$1,0),4),1,"")&amp;MATCH($C46,emission!$A:$A,0)))</f>
        <v>0</v>
      </c>
      <c r="E46">
        <f ca="1">VLOOKUP($A46,excitation!$A$1:$AC$577,MATCH('A1 PMT'!E$3,excitation!$A$1:$AC$1,0),0)*SUM(INDIRECT("emission!"&amp;SUBSTITUTE(ADDRESS(1,MATCH(E$2,emission!$1:$1,0),4),1,"")&amp;MATCH($B46,emission!$A:$A,0)):INDIRECT("emission!"&amp;SUBSTITUTE(ADDRESS(1,MATCH(E$2,emission!$1:$1,0),4),1,"")&amp;MATCH($C46,emission!$A:$A,0)))</f>
        <v>0</v>
      </c>
      <c r="F46">
        <f ca="1">VLOOKUP($A46,excitation!$A$1:$AC$577,MATCH('A1 PMT'!F$3,excitation!$A$1:$AC$1,0),0)*SUM(INDIRECT("emission!"&amp;SUBSTITUTE(ADDRESS(1,MATCH(F$2,emission!$1:$1,0),4),1,"")&amp;MATCH($B46,emission!$A:$A,0)):INDIRECT("emission!"&amp;SUBSTITUTE(ADDRESS(1,MATCH(F$2,emission!$1:$1,0),4),1,"")&amp;MATCH($C46,emission!$A:$A,0)))</f>
        <v>7.7729067000000001</v>
      </c>
      <c r="G46">
        <f ca="1">VLOOKUP($A46,excitation!$A$1:$AC$577,MATCH('A1 PMT'!G$3,excitation!$A$1:$AC$1,0),0)*SUM(INDIRECT("emission!"&amp;SUBSTITUTE(ADDRESS(1,MATCH(G$2,emission!$1:$1,0),4),1,"")&amp;MATCH($B46,emission!$A:$A,0)):INDIRECT("emission!"&amp;SUBSTITUTE(ADDRESS(1,MATCH(G$2,emission!$1:$1,0),4),1,"")&amp;MATCH($C46,emission!$A:$A,0)))</f>
        <v>1.0347858400000001</v>
      </c>
      <c r="H46">
        <f ca="1">VLOOKUP($A46,excitation!$A$1:$AC$577,MATCH('A1 PMT'!H$3,excitation!$A$1:$AC$1,0),0)*SUM(INDIRECT("emission!"&amp;SUBSTITUTE(ADDRESS(1,MATCH(H$2,emission!$1:$1,0),4),1,"")&amp;MATCH($B46,emission!$A:$A,0)):INDIRECT("emission!"&amp;SUBSTITUTE(ADDRESS(1,MATCH(H$2,emission!$1:$1,0),4),1,"")&amp;MATCH($C46,emission!$A:$A,0)))</f>
        <v>1.02815382</v>
      </c>
      <c r="I46">
        <f ca="1">VLOOKUP($A46,excitation!$A$1:$AC$577,MATCH('A1 PMT'!I$3,excitation!$A$1:$AC$1,0),0)*SUM(INDIRECT("emission!"&amp;SUBSTITUTE(ADDRESS(1,MATCH(I$2,emission!$1:$1,0),4),1,"")&amp;MATCH($B46,emission!$A:$A,0)):INDIRECT("emission!"&amp;SUBSTITUTE(ADDRESS(1,MATCH(I$2,emission!$1:$1,0),4),1,"")&amp;MATCH($C46,emission!$A:$A,0)))</f>
        <v>2.811605E-2</v>
      </c>
      <c r="J46">
        <f ca="1">VLOOKUP($A46,excitation!$A$1:$AC$577,MATCH('A1 PMT'!J$3,excitation!$A$1:$AC$1,0),0)*SUM(INDIRECT("emission!"&amp;SUBSTITUTE(ADDRESS(1,MATCH(J$2,emission!$1:$1,0),4),1,"")&amp;MATCH($B46,emission!$A:$A,0)):INDIRECT("emission!"&amp;SUBSTITUTE(ADDRESS(1,MATCH(J$2,emission!$1:$1,0),4),1,"")&amp;MATCH($C46,emission!$A:$A,0)))</f>
        <v>0</v>
      </c>
      <c r="K46">
        <f ca="1">VLOOKUP($A46,excitation!$A$1:$AC$577,MATCH('A1 PMT'!K$3,excitation!$A$1:$AC$1,0),0)*SUM(INDIRECT("emission!"&amp;SUBSTITUTE(ADDRESS(1,MATCH(K$2,emission!$1:$1,0),4),1,"")&amp;MATCH($B46,emission!$A:$A,0)):INDIRECT("emission!"&amp;SUBSTITUTE(ADDRESS(1,MATCH(K$2,emission!$1:$1,0),4),1,"")&amp;MATCH($C46,emission!$A:$A,0)))</f>
        <v>0</v>
      </c>
      <c r="L46" t="e">
        <f ca="1">VLOOKUP($A46,excitation!$A$1:$AC$577,MATCH('A1 PMT'!L$3,excitation!$A$1:$AC$1,0),0)*SUM(INDIRECT("emission!"&amp;SUBSTITUTE(ADDRESS(1,MATCH(L$2,emission!$1:$1,0),4),1,"")&amp;MATCH($B46,emission!$A:$A,0)):INDIRECT("emission!"&amp;SUBSTITUTE(ADDRESS(1,MATCH(L$2,emission!$1:$1,0),4),1,"")&amp;MATCH($C46,emission!$A:$A,0)))</f>
        <v>#N/A</v>
      </c>
      <c r="M46" t="e">
        <f ca="1">VLOOKUP($A46,excitation!$A$1:$AC$577,MATCH('A1 PMT'!M$3,excitation!$A$1:$AC$1,0),0)*SUM(INDIRECT("emission!"&amp;SUBSTITUTE(ADDRESS(1,MATCH(M$2,emission!$1:$1,0),4),1,"")&amp;MATCH($B46,emission!$A:$A,0)):INDIRECT("emission!"&amp;SUBSTITUTE(ADDRESS(1,MATCH(M$2,emission!$1:$1,0),4),1,"")&amp;MATCH($C46,emission!$A:$A,0)))</f>
        <v>#N/A</v>
      </c>
      <c r="AA46">
        <f t="shared" si="8"/>
        <v>457</v>
      </c>
      <c r="AB46">
        <f t="shared" ca="1" si="9"/>
        <v>0</v>
      </c>
      <c r="AC46">
        <f t="shared" ca="1" si="11"/>
        <v>0</v>
      </c>
      <c r="AD46">
        <f t="shared" ca="1" si="12"/>
        <v>1</v>
      </c>
      <c r="AE46">
        <f t="shared" ca="1" si="13"/>
        <v>0.1460383094719446</v>
      </c>
      <c r="AF46">
        <f t="shared" ca="1" si="14"/>
        <v>0.11093635315088601</v>
      </c>
      <c r="AG46">
        <f t="shared" ca="1" si="15"/>
        <v>6.6740483973042834E-3</v>
      </c>
      <c r="AH46">
        <f t="shared" ca="1" si="16"/>
        <v>0</v>
      </c>
      <c r="AI46">
        <f t="shared" ca="1" si="17"/>
        <v>0</v>
      </c>
      <c r="AJ46" t="e">
        <f t="shared" ca="1" si="18"/>
        <v>#N/A</v>
      </c>
      <c r="AK46" t="e">
        <f t="shared" ca="1" si="19"/>
        <v>#N/A</v>
      </c>
    </row>
    <row r="47" spans="1:37" x14ac:dyDescent="0.25">
      <c r="A47">
        <f t="shared" si="20"/>
        <v>457</v>
      </c>
      <c r="B47">
        <f t="shared" si="21"/>
        <v>550</v>
      </c>
      <c r="C47">
        <f t="shared" si="23"/>
        <v>559</v>
      </c>
      <c r="D47">
        <f ca="1">VLOOKUP($A47,excitation!$A$1:$AC$577,MATCH('A1 PMT'!D$3,excitation!$A$1:$AC$1,0),0)*SUM(INDIRECT("emission!"&amp;SUBSTITUTE(ADDRESS(1,MATCH(D$2,emission!$1:$1,0),4),1,"")&amp;MATCH($B47,emission!$A:$A,0)):INDIRECT("emission!"&amp;SUBSTITUTE(ADDRESS(1,MATCH(D$2,emission!$1:$1,0),4),1,"")&amp;MATCH($C47,emission!$A:$A,0)))</f>
        <v>0</v>
      </c>
      <c r="E47">
        <f ca="1">VLOOKUP($A47,excitation!$A$1:$AC$577,MATCH('A1 PMT'!E$3,excitation!$A$1:$AC$1,0),0)*SUM(INDIRECT("emission!"&amp;SUBSTITUTE(ADDRESS(1,MATCH(E$2,emission!$1:$1,0),4),1,"")&amp;MATCH($B47,emission!$A:$A,0)):INDIRECT("emission!"&amp;SUBSTITUTE(ADDRESS(1,MATCH(E$2,emission!$1:$1,0),4),1,"")&amp;MATCH($C47,emission!$A:$A,0)))</f>
        <v>0</v>
      </c>
      <c r="F47">
        <f ca="1">VLOOKUP($A47,excitation!$A$1:$AC$577,MATCH('A1 PMT'!F$3,excitation!$A$1:$AC$1,0),0)*SUM(INDIRECT("emission!"&amp;SUBSTITUTE(ADDRESS(1,MATCH(F$2,emission!$1:$1,0),4),1,"")&amp;MATCH($B47,emission!$A:$A,0)):INDIRECT("emission!"&amp;SUBSTITUTE(ADDRESS(1,MATCH(F$2,emission!$1:$1,0),4),1,"")&amp;MATCH($C47,emission!$A:$A,0)))</f>
        <v>7.3704592000000018</v>
      </c>
      <c r="G47">
        <f ca="1">VLOOKUP($A47,excitation!$A$1:$AC$577,MATCH('A1 PMT'!G$3,excitation!$A$1:$AC$1,0),0)*SUM(INDIRECT("emission!"&amp;SUBSTITUTE(ADDRESS(1,MATCH(G$2,emission!$1:$1,0),4),1,"")&amp;MATCH($B47,emission!$A:$A,0)):INDIRECT("emission!"&amp;SUBSTITUTE(ADDRESS(1,MATCH(G$2,emission!$1:$1,0),4),1,"")&amp;MATCH($C47,emission!$A:$A,0)))</f>
        <v>0.7460930400000001</v>
      </c>
      <c r="H47">
        <f ca="1">VLOOKUP($A47,excitation!$A$1:$AC$577,MATCH('A1 PMT'!H$3,excitation!$A$1:$AC$1,0),0)*SUM(INDIRECT("emission!"&amp;SUBSTITUTE(ADDRESS(1,MATCH(H$2,emission!$1:$1,0),4),1,"")&amp;MATCH($B47,emission!$A:$A,0)):INDIRECT("emission!"&amp;SUBSTITUTE(ADDRESS(1,MATCH(H$2,emission!$1:$1,0),4),1,"")&amp;MATCH($C47,emission!$A:$A,0)))</f>
        <v>0.82760992</v>
      </c>
      <c r="I47">
        <f ca="1">VLOOKUP($A47,excitation!$A$1:$AC$577,MATCH('A1 PMT'!I$3,excitation!$A$1:$AC$1,0),0)*SUM(INDIRECT("emission!"&amp;SUBSTITUTE(ADDRESS(1,MATCH(I$2,emission!$1:$1,0),4),1,"")&amp;MATCH($B47,emission!$A:$A,0)):INDIRECT("emission!"&amp;SUBSTITUTE(ADDRESS(1,MATCH(I$2,emission!$1:$1,0),4),1,"")&amp;MATCH($C47,emission!$A:$A,0)))</f>
        <v>0.13172801000000001</v>
      </c>
      <c r="J47">
        <f ca="1">VLOOKUP($A47,excitation!$A$1:$AC$577,MATCH('A1 PMT'!J$3,excitation!$A$1:$AC$1,0),0)*SUM(INDIRECT("emission!"&amp;SUBSTITUTE(ADDRESS(1,MATCH(J$2,emission!$1:$1,0),4),1,"")&amp;MATCH($B47,emission!$A:$A,0)):INDIRECT("emission!"&amp;SUBSTITUTE(ADDRESS(1,MATCH(J$2,emission!$1:$1,0),4),1,"")&amp;MATCH($C47,emission!$A:$A,0)))</f>
        <v>0</v>
      </c>
      <c r="K47">
        <f ca="1">VLOOKUP($A47,excitation!$A$1:$AC$577,MATCH('A1 PMT'!K$3,excitation!$A$1:$AC$1,0),0)*SUM(INDIRECT("emission!"&amp;SUBSTITUTE(ADDRESS(1,MATCH(K$2,emission!$1:$1,0),4),1,"")&amp;MATCH($B47,emission!$A:$A,0)):INDIRECT("emission!"&amp;SUBSTITUTE(ADDRESS(1,MATCH(K$2,emission!$1:$1,0),4),1,"")&amp;MATCH($C47,emission!$A:$A,0)))</f>
        <v>0</v>
      </c>
      <c r="L47" t="e">
        <f ca="1">VLOOKUP($A47,excitation!$A$1:$AC$577,MATCH('A1 PMT'!L$3,excitation!$A$1:$AC$1,0),0)*SUM(INDIRECT("emission!"&amp;SUBSTITUTE(ADDRESS(1,MATCH(L$2,emission!$1:$1,0),4),1,"")&amp;MATCH($B47,emission!$A:$A,0)):INDIRECT("emission!"&amp;SUBSTITUTE(ADDRESS(1,MATCH(L$2,emission!$1:$1,0),4),1,"")&amp;MATCH($C47,emission!$A:$A,0)))</f>
        <v>#N/A</v>
      </c>
      <c r="M47" t="e">
        <f ca="1">VLOOKUP($A47,excitation!$A$1:$AC$577,MATCH('A1 PMT'!M$3,excitation!$A$1:$AC$1,0),0)*SUM(INDIRECT("emission!"&amp;SUBSTITUTE(ADDRESS(1,MATCH(M$2,emission!$1:$1,0),4),1,"")&amp;MATCH($B47,emission!$A:$A,0)):INDIRECT("emission!"&amp;SUBSTITUTE(ADDRESS(1,MATCH(M$2,emission!$1:$1,0),4),1,"")&amp;MATCH($C47,emission!$A:$A,0)))</f>
        <v>#N/A</v>
      </c>
      <c r="AA47">
        <f t="shared" si="8"/>
        <v>457</v>
      </c>
      <c r="AB47">
        <f t="shared" ca="1" si="9"/>
        <v>0</v>
      </c>
      <c r="AC47">
        <f t="shared" ca="1" si="11"/>
        <v>0</v>
      </c>
      <c r="AD47">
        <f t="shared" ca="1" si="12"/>
        <v>0.9482243238555792</v>
      </c>
      <c r="AE47">
        <f t="shared" ca="1" si="13"/>
        <v>0.10529537809522399</v>
      </c>
      <c r="AF47">
        <f t="shared" ca="1" si="14"/>
        <v>8.9297948001882163E-2</v>
      </c>
      <c r="AG47">
        <f t="shared" ca="1" si="15"/>
        <v>3.1268941192684696E-2</v>
      </c>
      <c r="AH47">
        <f t="shared" ca="1" si="16"/>
        <v>0</v>
      </c>
      <c r="AI47">
        <f t="shared" ca="1" si="17"/>
        <v>0</v>
      </c>
      <c r="AJ47" t="e">
        <f t="shared" ca="1" si="18"/>
        <v>#N/A</v>
      </c>
      <c r="AK47" t="e">
        <f t="shared" ca="1" si="19"/>
        <v>#N/A</v>
      </c>
    </row>
    <row r="48" spans="1:37" x14ac:dyDescent="0.25">
      <c r="A48">
        <f t="shared" si="20"/>
        <v>457</v>
      </c>
      <c r="B48">
        <f t="shared" si="21"/>
        <v>560</v>
      </c>
      <c r="C48">
        <f t="shared" si="23"/>
        <v>569</v>
      </c>
      <c r="D48">
        <f ca="1">VLOOKUP($A48,excitation!$A$1:$AC$577,MATCH('A1 PMT'!D$3,excitation!$A$1:$AC$1,0),0)*SUM(INDIRECT("emission!"&amp;SUBSTITUTE(ADDRESS(1,MATCH(D$2,emission!$1:$1,0),4),1,"")&amp;MATCH($B48,emission!$A:$A,0)):INDIRECT("emission!"&amp;SUBSTITUTE(ADDRESS(1,MATCH(D$2,emission!$1:$1,0),4),1,"")&amp;MATCH($C48,emission!$A:$A,0)))</f>
        <v>0</v>
      </c>
      <c r="E48">
        <f ca="1">VLOOKUP($A48,excitation!$A$1:$AC$577,MATCH('A1 PMT'!E$3,excitation!$A$1:$AC$1,0),0)*SUM(INDIRECT("emission!"&amp;SUBSTITUTE(ADDRESS(1,MATCH(E$2,emission!$1:$1,0),4),1,"")&amp;MATCH($B48,emission!$A:$A,0)):INDIRECT("emission!"&amp;SUBSTITUTE(ADDRESS(1,MATCH(E$2,emission!$1:$1,0),4),1,"")&amp;MATCH($C48,emission!$A:$A,0)))</f>
        <v>0</v>
      </c>
      <c r="F48">
        <f ca="1">VLOOKUP($A48,excitation!$A$1:$AC$577,MATCH('A1 PMT'!F$3,excitation!$A$1:$AC$1,0),0)*SUM(INDIRECT("emission!"&amp;SUBSTITUTE(ADDRESS(1,MATCH(F$2,emission!$1:$1,0),4),1,"")&amp;MATCH($B48,emission!$A:$A,0)):INDIRECT("emission!"&amp;SUBSTITUTE(ADDRESS(1,MATCH(F$2,emission!$1:$1,0),4),1,"")&amp;MATCH($C48,emission!$A:$A,0)))</f>
        <v>6.7006121000000007</v>
      </c>
      <c r="G48">
        <f ca="1">VLOOKUP($A48,excitation!$A$1:$AC$577,MATCH('A1 PMT'!G$3,excitation!$A$1:$AC$1,0),0)*SUM(INDIRECT("emission!"&amp;SUBSTITUTE(ADDRESS(1,MATCH(G$2,emission!$1:$1,0),4),1,"")&amp;MATCH($B48,emission!$A:$A,0)):INDIRECT("emission!"&amp;SUBSTITUTE(ADDRESS(1,MATCH(G$2,emission!$1:$1,0),4),1,"")&amp;MATCH($C48,emission!$A:$A,0)))</f>
        <v>0.54382196000000005</v>
      </c>
      <c r="H48">
        <f ca="1">VLOOKUP($A48,excitation!$A$1:$AC$577,MATCH('A1 PMT'!H$3,excitation!$A$1:$AC$1,0),0)*SUM(INDIRECT("emission!"&amp;SUBSTITUTE(ADDRESS(1,MATCH(H$2,emission!$1:$1,0),4),1,"")&amp;MATCH($B48,emission!$A:$A,0)):INDIRECT("emission!"&amp;SUBSTITUTE(ADDRESS(1,MATCH(H$2,emission!$1:$1,0),4),1,"")&amp;MATCH($C48,emission!$A:$A,0)))</f>
        <v>0.59651098000000002</v>
      </c>
      <c r="I48">
        <f ca="1">VLOOKUP($A48,excitation!$A$1:$AC$577,MATCH('A1 PMT'!I$3,excitation!$A$1:$AC$1,0),0)*SUM(INDIRECT("emission!"&amp;SUBSTITUTE(ADDRESS(1,MATCH(I$2,emission!$1:$1,0),4),1,"")&amp;MATCH($B48,emission!$A:$A,0)):INDIRECT("emission!"&amp;SUBSTITUTE(ADDRESS(1,MATCH(I$2,emission!$1:$1,0),4),1,"")&amp;MATCH($C48,emission!$A:$A,0)))</f>
        <v>0.26289002</v>
      </c>
      <c r="J48">
        <f ca="1">VLOOKUP($A48,excitation!$A$1:$AC$577,MATCH('A1 PMT'!J$3,excitation!$A$1:$AC$1,0),0)*SUM(INDIRECT("emission!"&amp;SUBSTITUTE(ADDRESS(1,MATCH(J$2,emission!$1:$1,0),4),1,"")&amp;MATCH($B48,emission!$A:$A,0)):INDIRECT("emission!"&amp;SUBSTITUTE(ADDRESS(1,MATCH(J$2,emission!$1:$1,0),4),1,"")&amp;MATCH($C48,emission!$A:$A,0)))</f>
        <v>0</v>
      </c>
      <c r="K48">
        <f ca="1">VLOOKUP($A48,excitation!$A$1:$AC$577,MATCH('A1 PMT'!K$3,excitation!$A$1:$AC$1,0),0)*SUM(INDIRECT("emission!"&amp;SUBSTITUTE(ADDRESS(1,MATCH(K$2,emission!$1:$1,0),4),1,"")&amp;MATCH($B48,emission!$A:$A,0)):INDIRECT("emission!"&amp;SUBSTITUTE(ADDRESS(1,MATCH(K$2,emission!$1:$1,0),4),1,"")&amp;MATCH($C48,emission!$A:$A,0)))</f>
        <v>0</v>
      </c>
      <c r="L48" t="e">
        <f ca="1">VLOOKUP($A48,excitation!$A$1:$AC$577,MATCH('A1 PMT'!L$3,excitation!$A$1:$AC$1,0),0)*SUM(INDIRECT("emission!"&amp;SUBSTITUTE(ADDRESS(1,MATCH(L$2,emission!$1:$1,0),4),1,"")&amp;MATCH($B48,emission!$A:$A,0)):INDIRECT("emission!"&amp;SUBSTITUTE(ADDRESS(1,MATCH(L$2,emission!$1:$1,0),4),1,"")&amp;MATCH($C48,emission!$A:$A,0)))</f>
        <v>#N/A</v>
      </c>
      <c r="M48" t="e">
        <f ca="1">VLOOKUP($A48,excitation!$A$1:$AC$577,MATCH('A1 PMT'!M$3,excitation!$A$1:$AC$1,0),0)*SUM(INDIRECT("emission!"&amp;SUBSTITUTE(ADDRESS(1,MATCH(M$2,emission!$1:$1,0),4),1,"")&amp;MATCH($B48,emission!$A:$A,0)):INDIRECT("emission!"&amp;SUBSTITUTE(ADDRESS(1,MATCH(M$2,emission!$1:$1,0),4),1,"")&amp;MATCH($C48,emission!$A:$A,0)))</f>
        <v>#N/A</v>
      </c>
      <c r="AA48">
        <f t="shared" si="8"/>
        <v>457</v>
      </c>
      <c r="AB48">
        <f t="shared" ca="1" si="9"/>
        <v>0</v>
      </c>
      <c r="AC48">
        <f t="shared" ca="1" si="11"/>
        <v>0</v>
      </c>
      <c r="AD48">
        <f t="shared" ca="1" si="12"/>
        <v>0.86204715412318034</v>
      </c>
      <c r="AE48">
        <f t="shared" ca="1" si="13"/>
        <v>7.674905919868355E-2</v>
      </c>
      <c r="AF48">
        <f t="shared" ca="1" si="14"/>
        <v>6.4362696950988424E-2</v>
      </c>
      <c r="AG48">
        <f t="shared" ca="1" si="15"/>
        <v>6.2403528114663723E-2</v>
      </c>
      <c r="AH48">
        <f t="shared" ca="1" si="16"/>
        <v>0</v>
      </c>
      <c r="AI48">
        <f t="shared" ca="1" si="17"/>
        <v>0</v>
      </c>
      <c r="AJ48" t="e">
        <f t="shared" ca="1" si="18"/>
        <v>#N/A</v>
      </c>
      <c r="AK48" t="e">
        <f t="shared" ca="1" si="19"/>
        <v>#N/A</v>
      </c>
    </row>
    <row r="49" spans="1:37" x14ac:dyDescent="0.25">
      <c r="A49">
        <f t="shared" si="20"/>
        <v>457</v>
      </c>
      <c r="B49">
        <f t="shared" si="21"/>
        <v>570</v>
      </c>
      <c r="C49">
        <f t="shared" si="23"/>
        <v>579</v>
      </c>
      <c r="D49">
        <f ca="1">VLOOKUP($A49,excitation!$A$1:$AC$577,MATCH('A1 PMT'!D$3,excitation!$A$1:$AC$1,0),0)*SUM(INDIRECT("emission!"&amp;SUBSTITUTE(ADDRESS(1,MATCH(D$2,emission!$1:$1,0),4),1,"")&amp;MATCH($B49,emission!$A:$A,0)):INDIRECT("emission!"&amp;SUBSTITUTE(ADDRESS(1,MATCH(D$2,emission!$1:$1,0),4),1,"")&amp;MATCH($C49,emission!$A:$A,0)))</f>
        <v>0</v>
      </c>
      <c r="E49">
        <f ca="1">VLOOKUP($A49,excitation!$A$1:$AC$577,MATCH('A1 PMT'!E$3,excitation!$A$1:$AC$1,0),0)*SUM(INDIRECT("emission!"&amp;SUBSTITUTE(ADDRESS(1,MATCH(E$2,emission!$1:$1,0),4),1,"")&amp;MATCH($B49,emission!$A:$A,0)):INDIRECT("emission!"&amp;SUBSTITUTE(ADDRESS(1,MATCH(E$2,emission!$1:$1,0),4),1,"")&amp;MATCH($C49,emission!$A:$A,0)))</f>
        <v>0</v>
      </c>
      <c r="F49">
        <f ca="1">VLOOKUP($A49,excitation!$A$1:$AC$577,MATCH('A1 PMT'!F$3,excitation!$A$1:$AC$1,0),0)*SUM(INDIRECT("emission!"&amp;SUBSTITUTE(ADDRESS(1,MATCH(F$2,emission!$1:$1,0),4),1,"")&amp;MATCH($B49,emission!$A:$A,0)):INDIRECT("emission!"&amp;SUBSTITUTE(ADDRESS(1,MATCH(F$2,emission!$1:$1,0),4),1,"")&amp;MATCH($C49,emission!$A:$A,0)))</f>
        <v>5.9696246999999998</v>
      </c>
      <c r="G49">
        <f ca="1">VLOOKUP($A49,excitation!$A$1:$AC$577,MATCH('A1 PMT'!G$3,excitation!$A$1:$AC$1,0),0)*SUM(INDIRECT("emission!"&amp;SUBSTITUTE(ADDRESS(1,MATCH(G$2,emission!$1:$1,0),4),1,"")&amp;MATCH($B49,emission!$A:$A,0)):INDIRECT("emission!"&amp;SUBSTITUTE(ADDRESS(1,MATCH(G$2,emission!$1:$1,0),4),1,"")&amp;MATCH($C49,emission!$A:$A,0)))</f>
        <v>0.38371739999999999</v>
      </c>
      <c r="H49">
        <f ca="1">VLOOKUP($A49,excitation!$A$1:$AC$577,MATCH('A1 PMT'!H$3,excitation!$A$1:$AC$1,0),0)*SUM(INDIRECT("emission!"&amp;SUBSTITUTE(ADDRESS(1,MATCH(H$2,emission!$1:$1,0),4),1,"")&amp;MATCH($B49,emission!$A:$A,0)):INDIRECT("emission!"&amp;SUBSTITUTE(ADDRESS(1,MATCH(H$2,emission!$1:$1,0),4),1,"")&amp;MATCH($C49,emission!$A:$A,0)))</f>
        <v>0.45297212000000009</v>
      </c>
      <c r="I49">
        <f ca="1">VLOOKUP($A49,excitation!$A$1:$AC$577,MATCH('A1 PMT'!I$3,excitation!$A$1:$AC$1,0),0)*SUM(INDIRECT("emission!"&amp;SUBSTITUTE(ADDRESS(1,MATCH(I$2,emission!$1:$1,0),4),1,"")&amp;MATCH($B49,emission!$A:$A,0)):INDIRECT("emission!"&amp;SUBSTITUTE(ADDRESS(1,MATCH(I$2,emission!$1:$1,0),4),1,"")&amp;MATCH($C49,emission!$A:$A,0)))</f>
        <v>0.24650714999999998</v>
      </c>
      <c r="J49">
        <f ca="1">VLOOKUP($A49,excitation!$A$1:$AC$577,MATCH('A1 PMT'!J$3,excitation!$A$1:$AC$1,0),0)*SUM(INDIRECT("emission!"&amp;SUBSTITUTE(ADDRESS(1,MATCH(J$2,emission!$1:$1,0),4),1,"")&amp;MATCH($B49,emission!$A:$A,0)):INDIRECT("emission!"&amp;SUBSTITUTE(ADDRESS(1,MATCH(J$2,emission!$1:$1,0),4),1,"")&amp;MATCH($C49,emission!$A:$A,0)))</f>
        <v>0</v>
      </c>
      <c r="K49">
        <f ca="1">VLOOKUP($A49,excitation!$A$1:$AC$577,MATCH('A1 PMT'!K$3,excitation!$A$1:$AC$1,0),0)*SUM(INDIRECT("emission!"&amp;SUBSTITUTE(ADDRESS(1,MATCH(K$2,emission!$1:$1,0),4),1,"")&amp;MATCH($B49,emission!$A:$A,0)):INDIRECT("emission!"&amp;SUBSTITUTE(ADDRESS(1,MATCH(K$2,emission!$1:$1,0),4),1,"")&amp;MATCH($C49,emission!$A:$A,0)))</f>
        <v>0</v>
      </c>
      <c r="L49" t="e">
        <f ca="1">VLOOKUP($A49,excitation!$A$1:$AC$577,MATCH('A1 PMT'!L$3,excitation!$A$1:$AC$1,0),0)*SUM(INDIRECT("emission!"&amp;SUBSTITUTE(ADDRESS(1,MATCH(L$2,emission!$1:$1,0),4),1,"")&amp;MATCH($B49,emission!$A:$A,0)):INDIRECT("emission!"&amp;SUBSTITUTE(ADDRESS(1,MATCH(L$2,emission!$1:$1,0),4),1,"")&amp;MATCH($C49,emission!$A:$A,0)))</f>
        <v>#N/A</v>
      </c>
      <c r="M49" t="e">
        <f ca="1">VLOOKUP($A49,excitation!$A$1:$AC$577,MATCH('A1 PMT'!M$3,excitation!$A$1:$AC$1,0),0)*SUM(INDIRECT("emission!"&amp;SUBSTITUTE(ADDRESS(1,MATCH(M$2,emission!$1:$1,0),4),1,"")&amp;MATCH($B49,emission!$A:$A,0)):INDIRECT("emission!"&amp;SUBSTITUTE(ADDRESS(1,MATCH(M$2,emission!$1:$1,0),4),1,"")&amp;MATCH($C49,emission!$A:$A,0)))</f>
        <v>#N/A</v>
      </c>
      <c r="AA49">
        <f t="shared" si="8"/>
        <v>457</v>
      </c>
      <c r="AB49">
        <f t="shared" ca="1" si="9"/>
        <v>0</v>
      </c>
      <c r="AC49">
        <f t="shared" ca="1" si="11"/>
        <v>0</v>
      </c>
      <c r="AD49">
        <f t="shared" ca="1" si="12"/>
        <v>0.76800416245829883</v>
      </c>
      <c r="AE49">
        <f t="shared" ca="1" si="13"/>
        <v>5.4153659863542349E-2</v>
      </c>
      <c r="AF49">
        <f t="shared" ca="1" si="14"/>
        <v>4.8875055555233485E-2</v>
      </c>
      <c r="AG49">
        <f t="shared" ca="1" si="15"/>
        <v>5.8514643749088026E-2</v>
      </c>
      <c r="AH49">
        <f t="shared" ca="1" si="16"/>
        <v>0</v>
      </c>
      <c r="AI49">
        <f t="shared" ca="1" si="17"/>
        <v>0</v>
      </c>
      <c r="AJ49" t="e">
        <f t="shared" ca="1" si="18"/>
        <v>#N/A</v>
      </c>
      <c r="AK49" t="e">
        <f t="shared" ca="1" si="19"/>
        <v>#N/A</v>
      </c>
    </row>
    <row r="50" spans="1:37" x14ac:dyDescent="0.25">
      <c r="A50">
        <f t="shared" si="20"/>
        <v>457</v>
      </c>
      <c r="B50">
        <f t="shared" si="21"/>
        <v>580</v>
      </c>
      <c r="C50">
        <f t="shared" si="23"/>
        <v>589</v>
      </c>
      <c r="D50">
        <f ca="1">VLOOKUP($A50,excitation!$A$1:$AC$577,MATCH('A1 PMT'!D$3,excitation!$A$1:$AC$1,0),0)*SUM(INDIRECT("emission!"&amp;SUBSTITUTE(ADDRESS(1,MATCH(D$2,emission!$1:$1,0),4),1,"")&amp;MATCH($B50,emission!$A:$A,0)):INDIRECT("emission!"&amp;SUBSTITUTE(ADDRESS(1,MATCH(D$2,emission!$1:$1,0),4),1,"")&amp;MATCH($C50,emission!$A:$A,0)))</f>
        <v>0</v>
      </c>
      <c r="E50">
        <f ca="1">VLOOKUP($A50,excitation!$A$1:$AC$577,MATCH('A1 PMT'!E$3,excitation!$A$1:$AC$1,0),0)*SUM(INDIRECT("emission!"&amp;SUBSTITUTE(ADDRESS(1,MATCH(E$2,emission!$1:$1,0),4),1,"")&amp;MATCH($B50,emission!$A:$A,0)):INDIRECT("emission!"&amp;SUBSTITUTE(ADDRESS(1,MATCH(E$2,emission!$1:$1,0),4),1,"")&amp;MATCH($C50,emission!$A:$A,0)))</f>
        <v>0</v>
      </c>
      <c r="F50">
        <f ca="1">VLOOKUP($A50,excitation!$A$1:$AC$577,MATCH('A1 PMT'!F$3,excitation!$A$1:$AC$1,0),0)*SUM(INDIRECT("emission!"&amp;SUBSTITUTE(ADDRESS(1,MATCH(F$2,emission!$1:$1,0),4),1,"")&amp;MATCH($B50,emission!$A:$A,0)):INDIRECT("emission!"&amp;SUBSTITUTE(ADDRESS(1,MATCH(F$2,emission!$1:$1,0),4),1,"")&amp;MATCH($C50,emission!$A:$A,0)))</f>
        <v>5.1668707999999999</v>
      </c>
      <c r="G50">
        <f ca="1">VLOOKUP($A50,excitation!$A$1:$AC$577,MATCH('A1 PMT'!G$3,excitation!$A$1:$AC$1,0),0)*SUM(INDIRECT("emission!"&amp;SUBSTITUTE(ADDRESS(1,MATCH(G$2,emission!$1:$1,0),4),1,"")&amp;MATCH($B50,emission!$A:$A,0)):INDIRECT("emission!"&amp;SUBSTITUTE(ADDRESS(1,MATCH(G$2,emission!$1:$1,0),4),1,"")&amp;MATCH($C50,emission!$A:$A,0)))</f>
        <v>0.25605976000000003</v>
      </c>
      <c r="H50">
        <f ca="1">VLOOKUP($A50,excitation!$A$1:$AC$577,MATCH('A1 PMT'!H$3,excitation!$A$1:$AC$1,0),0)*SUM(INDIRECT("emission!"&amp;SUBSTITUTE(ADDRESS(1,MATCH(H$2,emission!$1:$1,0),4),1,"")&amp;MATCH($B50,emission!$A:$A,0)):INDIRECT("emission!"&amp;SUBSTITUTE(ADDRESS(1,MATCH(H$2,emission!$1:$1,0),4),1,"")&amp;MATCH($C50,emission!$A:$A,0)))</f>
        <v>0.36883995999999997</v>
      </c>
      <c r="I50">
        <f ca="1">VLOOKUP($A50,excitation!$A$1:$AC$577,MATCH('A1 PMT'!I$3,excitation!$A$1:$AC$1,0),0)*SUM(INDIRECT("emission!"&amp;SUBSTITUTE(ADDRESS(1,MATCH(I$2,emission!$1:$1,0),4),1,"")&amp;MATCH($B50,emission!$A:$A,0)):INDIRECT("emission!"&amp;SUBSTITUTE(ADDRESS(1,MATCH(I$2,emission!$1:$1,0),4),1,"")&amp;MATCH($C50,emission!$A:$A,0)))</f>
        <v>0.16707187999999998</v>
      </c>
      <c r="J50">
        <f ca="1">VLOOKUP($A50,excitation!$A$1:$AC$577,MATCH('A1 PMT'!J$3,excitation!$A$1:$AC$1,0),0)*SUM(INDIRECT("emission!"&amp;SUBSTITUTE(ADDRESS(1,MATCH(J$2,emission!$1:$1,0),4),1,"")&amp;MATCH($B50,emission!$A:$A,0)):INDIRECT("emission!"&amp;SUBSTITUTE(ADDRESS(1,MATCH(J$2,emission!$1:$1,0),4),1,"")&amp;MATCH($C50,emission!$A:$A,0)))</f>
        <v>2.3016000000000001E-4</v>
      </c>
      <c r="K50">
        <f ca="1">VLOOKUP($A50,excitation!$A$1:$AC$577,MATCH('A1 PMT'!K$3,excitation!$A$1:$AC$1,0),0)*SUM(INDIRECT("emission!"&amp;SUBSTITUTE(ADDRESS(1,MATCH(K$2,emission!$1:$1,0),4),1,"")&amp;MATCH($B50,emission!$A:$A,0)):INDIRECT("emission!"&amp;SUBSTITUTE(ADDRESS(1,MATCH(K$2,emission!$1:$1,0),4),1,"")&amp;MATCH($C50,emission!$A:$A,0)))</f>
        <v>0</v>
      </c>
      <c r="L50" t="e">
        <f ca="1">VLOOKUP($A50,excitation!$A$1:$AC$577,MATCH('A1 PMT'!L$3,excitation!$A$1:$AC$1,0),0)*SUM(INDIRECT("emission!"&amp;SUBSTITUTE(ADDRESS(1,MATCH(L$2,emission!$1:$1,0),4),1,"")&amp;MATCH($B50,emission!$A:$A,0)):INDIRECT("emission!"&amp;SUBSTITUTE(ADDRESS(1,MATCH(L$2,emission!$1:$1,0),4),1,"")&amp;MATCH($C50,emission!$A:$A,0)))</f>
        <v>#N/A</v>
      </c>
      <c r="M50" t="e">
        <f ca="1">VLOOKUP($A50,excitation!$A$1:$AC$577,MATCH('A1 PMT'!M$3,excitation!$A$1:$AC$1,0),0)*SUM(INDIRECT("emission!"&amp;SUBSTITUTE(ADDRESS(1,MATCH(M$2,emission!$1:$1,0),4),1,"")&amp;MATCH($B50,emission!$A:$A,0)):INDIRECT("emission!"&amp;SUBSTITUTE(ADDRESS(1,MATCH(M$2,emission!$1:$1,0),4),1,"")&amp;MATCH($C50,emission!$A:$A,0)))</f>
        <v>#N/A</v>
      </c>
      <c r="AA50">
        <f t="shared" si="8"/>
        <v>457</v>
      </c>
      <c r="AB50">
        <f t="shared" ca="1" si="9"/>
        <v>0</v>
      </c>
      <c r="AC50">
        <f t="shared" ca="1" si="11"/>
        <v>0</v>
      </c>
      <c r="AD50">
        <f t="shared" ca="1" si="12"/>
        <v>0.66472826696864895</v>
      </c>
      <c r="AE50">
        <f t="shared" ca="1" si="13"/>
        <v>3.6137462486142899E-2</v>
      </c>
      <c r="AF50">
        <f t="shared" ca="1" si="14"/>
        <v>3.9797313653630803E-2</v>
      </c>
      <c r="AG50">
        <f t="shared" ca="1" si="15"/>
        <v>3.9658693626900415E-2</v>
      </c>
      <c r="AH50">
        <f t="shared" ca="1" si="16"/>
        <v>7.6719696190003103E-5</v>
      </c>
      <c r="AI50">
        <f t="shared" ca="1" si="17"/>
        <v>0</v>
      </c>
      <c r="AJ50" t="e">
        <f t="shared" ca="1" si="18"/>
        <v>#N/A</v>
      </c>
      <c r="AK50" t="e">
        <f t="shared" ca="1" si="19"/>
        <v>#N/A</v>
      </c>
    </row>
    <row r="51" spans="1:37" x14ac:dyDescent="0.25">
      <c r="A51">
        <f t="shared" si="20"/>
        <v>457</v>
      </c>
      <c r="B51">
        <f t="shared" si="21"/>
        <v>590</v>
      </c>
      <c r="C51">
        <f t="shared" si="23"/>
        <v>599</v>
      </c>
      <c r="D51">
        <f ca="1">VLOOKUP($A51,excitation!$A$1:$AC$577,MATCH('A1 PMT'!D$3,excitation!$A$1:$AC$1,0),0)*SUM(INDIRECT("emission!"&amp;SUBSTITUTE(ADDRESS(1,MATCH(D$2,emission!$1:$1,0),4),1,"")&amp;MATCH($B51,emission!$A:$A,0)):INDIRECT("emission!"&amp;SUBSTITUTE(ADDRESS(1,MATCH(D$2,emission!$1:$1,0),4),1,"")&amp;MATCH($C51,emission!$A:$A,0)))</f>
        <v>0</v>
      </c>
      <c r="E51">
        <f ca="1">VLOOKUP($A51,excitation!$A$1:$AC$577,MATCH('A1 PMT'!E$3,excitation!$A$1:$AC$1,0),0)*SUM(INDIRECT("emission!"&amp;SUBSTITUTE(ADDRESS(1,MATCH(E$2,emission!$1:$1,0),4),1,"")&amp;MATCH($B51,emission!$A:$A,0)):INDIRECT("emission!"&amp;SUBSTITUTE(ADDRESS(1,MATCH(E$2,emission!$1:$1,0),4),1,"")&amp;MATCH($C51,emission!$A:$A,0)))</f>
        <v>0</v>
      </c>
      <c r="F51">
        <f ca="1">VLOOKUP($A51,excitation!$A$1:$AC$577,MATCH('A1 PMT'!F$3,excitation!$A$1:$AC$1,0),0)*SUM(INDIRECT("emission!"&amp;SUBSTITUTE(ADDRESS(1,MATCH(F$2,emission!$1:$1,0),4),1,"")&amp;MATCH($B51,emission!$A:$A,0)):INDIRECT("emission!"&amp;SUBSTITUTE(ADDRESS(1,MATCH(F$2,emission!$1:$1,0),4),1,"")&amp;MATCH($C51,emission!$A:$A,0)))</f>
        <v>4.3608656000000012</v>
      </c>
      <c r="G51">
        <f ca="1">VLOOKUP($A51,excitation!$A$1:$AC$577,MATCH('A1 PMT'!G$3,excitation!$A$1:$AC$1,0),0)*SUM(INDIRECT("emission!"&amp;SUBSTITUTE(ADDRESS(1,MATCH(G$2,emission!$1:$1,0),4),1,"")&amp;MATCH($B51,emission!$A:$A,0)):INDIRECT("emission!"&amp;SUBSTITUTE(ADDRESS(1,MATCH(G$2,emission!$1:$1,0),4),1,"")&amp;MATCH($C51,emission!$A:$A,0)))</f>
        <v>0.17147856000000003</v>
      </c>
      <c r="H51">
        <f ca="1">VLOOKUP($A51,excitation!$A$1:$AC$577,MATCH('A1 PMT'!H$3,excitation!$A$1:$AC$1,0),0)*SUM(INDIRECT("emission!"&amp;SUBSTITUTE(ADDRESS(1,MATCH(H$2,emission!$1:$1,0),4),1,"")&amp;MATCH($B51,emission!$A:$A,0)):INDIRECT("emission!"&amp;SUBSTITUTE(ADDRESS(1,MATCH(H$2,emission!$1:$1,0),4),1,"")&amp;MATCH($C51,emission!$A:$A,0)))</f>
        <v>0.28582928000000002</v>
      </c>
      <c r="I51">
        <f ca="1">VLOOKUP($A51,excitation!$A$1:$AC$577,MATCH('A1 PMT'!I$3,excitation!$A$1:$AC$1,0),0)*SUM(INDIRECT("emission!"&amp;SUBSTITUTE(ADDRESS(1,MATCH(I$2,emission!$1:$1,0),4),1,"")&amp;MATCH($B51,emission!$A:$A,0)):INDIRECT("emission!"&amp;SUBSTITUTE(ADDRESS(1,MATCH(I$2,emission!$1:$1,0),4),1,"")&amp;MATCH($C51,emission!$A:$A,0)))</f>
        <v>0.12273709999999999</v>
      </c>
      <c r="J51">
        <f ca="1">VLOOKUP($A51,excitation!$A$1:$AC$577,MATCH('A1 PMT'!J$3,excitation!$A$1:$AC$1,0),0)*SUM(INDIRECT("emission!"&amp;SUBSTITUTE(ADDRESS(1,MATCH(J$2,emission!$1:$1,0),4),1,"")&amp;MATCH($B51,emission!$A:$A,0)):INDIRECT("emission!"&amp;SUBSTITUTE(ADDRESS(1,MATCH(J$2,emission!$1:$1,0),4),1,"")&amp;MATCH($C51,emission!$A:$A,0)))</f>
        <v>9.8087999999999973E-4</v>
      </c>
      <c r="K51">
        <f ca="1">VLOOKUP($A51,excitation!$A$1:$AC$577,MATCH('A1 PMT'!K$3,excitation!$A$1:$AC$1,0),0)*SUM(INDIRECT("emission!"&amp;SUBSTITUTE(ADDRESS(1,MATCH(K$2,emission!$1:$1,0),4),1,"")&amp;MATCH($B51,emission!$A:$A,0)):INDIRECT("emission!"&amp;SUBSTITUTE(ADDRESS(1,MATCH(K$2,emission!$1:$1,0),4),1,"")&amp;MATCH($C51,emission!$A:$A,0)))</f>
        <v>0</v>
      </c>
      <c r="L51" t="e">
        <f ca="1">VLOOKUP($A51,excitation!$A$1:$AC$577,MATCH('A1 PMT'!L$3,excitation!$A$1:$AC$1,0),0)*SUM(INDIRECT("emission!"&amp;SUBSTITUTE(ADDRESS(1,MATCH(L$2,emission!$1:$1,0),4),1,"")&amp;MATCH($B51,emission!$A:$A,0)):INDIRECT("emission!"&amp;SUBSTITUTE(ADDRESS(1,MATCH(L$2,emission!$1:$1,0),4),1,"")&amp;MATCH($C51,emission!$A:$A,0)))</f>
        <v>#N/A</v>
      </c>
      <c r="M51" t="e">
        <f ca="1">VLOOKUP($A51,excitation!$A$1:$AC$577,MATCH('A1 PMT'!M$3,excitation!$A$1:$AC$1,0),0)*SUM(INDIRECT("emission!"&amp;SUBSTITUTE(ADDRESS(1,MATCH(M$2,emission!$1:$1,0),4),1,"")&amp;MATCH($B51,emission!$A:$A,0)):INDIRECT("emission!"&amp;SUBSTITUTE(ADDRESS(1,MATCH(M$2,emission!$1:$1,0),4),1,"")&amp;MATCH($C51,emission!$A:$A,0)))</f>
        <v>#N/A</v>
      </c>
      <c r="AA51">
        <f t="shared" si="8"/>
        <v>457</v>
      </c>
      <c r="AB51">
        <f t="shared" ca="1" si="9"/>
        <v>0</v>
      </c>
      <c r="AC51">
        <f t="shared" ca="1" si="11"/>
        <v>0</v>
      </c>
      <c r="AD51">
        <f t="shared" ca="1" si="12"/>
        <v>0.56103408522837428</v>
      </c>
      <c r="AE51">
        <f t="shared" ca="1" si="13"/>
        <v>2.4200600786229761E-2</v>
      </c>
      <c r="AF51">
        <f t="shared" ca="1" si="14"/>
        <v>3.0840577868925762E-2</v>
      </c>
      <c r="AG51">
        <f t="shared" ca="1" si="15"/>
        <v>2.9134723602525087E-2</v>
      </c>
      <c r="AH51">
        <f t="shared" ca="1" si="16"/>
        <v>3.2695870524352723E-4</v>
      </c>
      <c r="AI51">
        <f t="shared" ca="1" si="17"/>
        <v>0</v>
      </c>
      <c r="AJ51" t="e">
        <f t="shared" ca="1" si="18"/>
        <v>#N/A</v>
      </c>
      <c r="AK51" t="e">
        <f t="shared" ca="1" si="19"/>
        <v>#N/A</v>
      </c>
    </row>
    <row r="52" spans="1:37" x14ac:dyDescent="0.25">
      <c r="A52">
        <f t="shared" si="20"/>
        <v>457</v>
      </c>
      <c r="B52">
        <f t="shared" si="21"/>
        <v>600</v>
      </c>
      <c r="C52">
        <f t="shared" si="23"/>
        <v>609</v>
      </c>
      <c r="D52">
        <f ca="1">VLOOKUP($A52,excitation!$A$1:$AC$577,MATCH('A1 PMT'!D$3,excitation!$A$1:$AC$1,0),0)*SUM(INDIRECT("emission!"&amp;SUBSTITUTE(ADDRESS(1,MATCH(D$2,emission!$1:$1,0),4),1,"")&amp;MATCH($B52,emission!$A:$A,0)):INDIRECT("emission!"&amp;SUBSTITUTE(ADDRESS(1,MATCH(D$2,emission!$1:$1,0),4),1,"")&amp;MATCH($C52,emission!$A:$A,0)))</f>
        <v>0</v>
      </c>
      <c r="E52">
        <f ca="1">VLOOKUP($A52,excitation!$A$1:$AC$577,MATCH('A1 PMT'!E$3,excitation!$A$1:$AC$1,0),0)*SUM(INDIRECT("emission!"&amp;SUBSTITUTE(ADDRESS(1,MATCH(E$2,emission!$1:$1,0),4),1,"")&amp;MATCH($B52,emission!$A:$A,0)):INDIRECT("emission!"&amp;SUBSTITUTE(ADDRESS(1,MATCH(E$2,emission!$1:$1,0),4),1,"")&amp;MATCH($C52,emission!$A:$A,0)))</f>
        <v>0</v>
      </c>
      <c r="F52">
        <f ca="1">VLOOKUP($A52,excitation!$A$1:$AC$577,MATCH('A1 PMT'!F$3,excitation!$A$1:$AC$1,0),0)*SUM(INDIRECT("emission!"&amp;SUBSTITUTE(ADDRESS(1,MATCH(F$2,emission!$1:$1,0),4),1,"")&amp;MATCH($B52,emission!$A:$A,0)):INDIRECT("emission!"&amp;SUBSTITUTE(ADDRESS(1,MATCH(F$2,emission!$1:$1,0),4),1,"")&amp;MATCH($C52,emission!$A:$A,0)))</f>
        <v>3.5683414</v>
      </c>
      <c r="G52">
        <f ca="1">VLOOKUP($A52,excitation!$A$1:$AC$577,MATCH('A1 PMT'!G$3,excitation!$A$1:$AC$1,0),0)*SUM(INDIRECT("emission!"&amp;SUBSTITUTE(ADDRESS(1,MATCH(G$2,emission!$1:$1,0),4),1,"")&amp;MATCH($B52,emission!$A:$A,0)):INDIRECT("emission!"&amp;SUBSTITUTE(ADDRESS(1,MATCH(G$2,emission!$1:$1,0),4),1,"")&amp;MATCH($C52,emission!$A:$A,0)))</f>
        <v>0.11783464</v>
      </c>
      <c r="H52">
        <f ca="1">VLOOKUP($A52,excitation!$A$1:$AC$577,MATCH('A1 PMT'!H$3,excitation!$A$1:$AC$1,0),0)*SUM(INDIRECT("emission!"&amp;SUBSTITUTE(ADDRESS(1,MATCH(H$2,emission!$1:$1,0),4),1,"")&amp;MATCH($B52,emission!$A:$A,0)):INDIRECT("emission!"&amp;SUBSTITUTE(ADDRESS(1,MATCH(H$2,emission!$1:$1,0),4),1,"")&amp;MATCH($C52,emission!$A:$A,0)))</f>
        <v>0.20564346</v>
      </c>
      <c r="I52">
        <f ca="1">VLOOKUP($A52,excitation!$A$1:$AC$577,MATCH('A1 PMT'!I$3,excitation!$A$1:$AC$1,0),0)*SUM(INDIRECT("emission!"&amp;SUBSTITUTE(ADDRESS(1,MATCH(I$2,emission!$1:$1,0),4),1,"")&amp;MATCH($B52,emission!$A:$A,0)):INDIRECT("emission!"&amp;SUBSTITUTE(ADDRESS(1,MATCH(I$2,emission!$1:$1,0),4),1,"")&amp;MATCH($C52,emission!$A:$A,0)))</f>
        <v>0.11451594999999999</v>
      </c>
      <c r="J52">
        <f ca="1">VLOOKUP($A52,excitation!$A$1:$AC$577,MATCH('A1 PMT'!J$3,excitation!$A$1:$AC$1,0),0)*SUM(INDIRECT("emission!"&amp;SUBSTITUTE(ADDRESS(1,MATCH(J$2,emission!$1:$1,0),4),1,"")&amp;MATCH($B52,emission!$A:$A,0)):INDIRECT("emission!"&amp;SUBSTITUTE(ADDRESS(1,MATCH(J$2,emission!$1:$1,0),4),1,"")&amp;MATCH($C52,emission!$A:$A,0)))</f>
        <v>4.21704E-3</v>
      </c>
      <c r="K52">
        <f ca="1">VLOOKUP($A52,excitation!$A$1:$AC$577,MATCH('A1 PMT'!K$3,excitation!$A$1:$AC$1,0),0)*SUM(INDIRECT("emission!"&amp;SUBSTITUTE(ADDRESS(1,MATCH(K$2,emission!$1:$1,0),4),1,"")&amp;MATCH($B52,emission!$A:$A,0)):INDIRECT("emission!"&amp;SUBSTITUTE(ADDRESS(1,MATCH(K$2,emission!$1:$1,0),4),1,"")&amp;MATCH($C52,emission!$A:$A,0)))</f>
        <v>0</v>
      </c>
      <c r="L52" t="e">
        <f ca="1">VLOOKUP($A52,excitation!$A$1:$AC$577,MATCH('A1 PMT'!L$3,excitation!$A$1:$AC$1,0),0)*SUM(INDIRECT("emission!"&amp;SUBSTITUTE(ADDRESS(1,MATCH(L$2,emission!$1:$1,0),4),1,"")&amp;MATCH($B52,emission!$A:$A,0)):INDIRECT("emission!"&amp;SUBSTITUTE(ADDRESS(1,MATCH(L$2,emission!$1:$1,0),4),1,"")&amp;MATCH($C52,emission!$A:$A,0)))</f>
        <v>#N/A</v>
      </c>
      <c r="M52" t="e">
        <f ca="1">VLOOKUP($A52,excitation!$A$1:$AC$577,MATCH('A1 PMT'!M$3,excitation!$A$1:$AC$1,0),0)*SUM(INDIRECT("emission!"&amp;SUBSTITUTE(ADDRESS(1,MATCH(M$2,emission!$1:$1,0),4),1,"")&amp;MATCH($B52,emission!$A:$A,0)):INDIRECT("emission!"&amp;SUBSTITUTE(ADDRESS(1,MATCH(M$2,emission!$1:$1,0),4),1,"")&amp;MATCH($C52,emission!$A:$A,0)))</f>
        <v>#N/A</v>
      </c>
      <c r="AA52">
        <f t="shared" si="8"/>
        <v>457</v>
      </c>
      <c r="AB52">
        <f t="shared" ca="1" si="9"/>
        <v>0</v>
      </c>
      <c r="AC52">
        <f t="shared" ca="1" si="11"/>
        <v>0</v>
      </c>
      <c r="AD52">
        <f t="shared" ca="1" si="12"/>
        <v>0.45907426111264144</v>
      </c>
      <c r="AE52">
        <f t="shared" ca="1" si="13"/>
        <v>1.6629887033277516E-2</v>
      </c>
      <c r="AF52">
        <f t="shared" ca="1" si="14"/>
        <v>2.2188640510745854E-2</v>
      </c>
      <c r="AG52">
        <f t="shared" ca="1" si="15"/>
        <v>2.7183227820525194E-2</v>
      </c>
      <c r="AH52">
        <f t="shared" ca="1" si="16"/>
        <v>1.4056744335292435E-3</v>
      </c>
      <c r="AI52">
        <f t="shared" ca="1" si="17"/>
        <v>0</v>
      </c>
      <c r="AJ52" t="e">
        <f t="shared" ca="1" si="18"/>
        <v>#N/A</v>
      </c>
      <c r="AK52" t="e">
        <f t="shared" ca="1" si="19"/>
        <v>#N/A</v>
      </c>
    </row>
    <row r="53" spans="1:37" x14ac:dyDescent="0.25">
      <c r="A53">
        <f t="shared" si="20"/>
        <v>457</v>
      </c>
      <c r="B53">
        <f t="shared" si="21"/>
        <v>610</v>
      </c>
      <c r="C53">
        <f t="shared" si="23"/>
        <v>619</v>
      </c>
      <c r="D53">
        <f ca="1">VLOOKUP($A53,excitation!$A$1:$AC$577,MATCH('A1 PMT'!D$3,excitation!$A$1:$AC$1,0),0)*SUM(INDIRECT("emission!"&amp;SUBSTITUTE(ADDRESS(1,MATCH(D$2,emission!$1:$1,0),4),1,"")&amp;MATCH($B53,emission!$A:$A,0)):INDIRECT("emission!"&amp;SUBSTITUTE(ADDRESS(1,MATCH(D$2,emission!$1:$1,0),4),1,"")&amp;MATCH($C53,emission!$A:$A,0)))</f>
        <v>0</v>
      </c>
      <c r="E53">
        <f ca="1">VLOOKUP($A53,excitation!$A$1:$AC$577,MATCH('A1 PMT'!E$3,excitation!$A$1:$AC$1,0),0)*SUM(INDIRECT("emission!"&amp;SUBSTITUTE(ADDRESS(1,MATCH(E$2,emission!$1:$1,0),4),1,"")&amp;MATCH($B53,emission!$A:$A,0)):INDIRECT("emission!"&amp;SUBSTITUTE(ADDRESS(1,MATCH(E$2,emission!$1:$1,0),4),1,"")&amp;MATCH($C53,emission!$A:$A,0)))</f>
        <v>0</v>
      </c>
      <c r="F53">
        <f ca="1">VLOOKUP($A53,excitation!$A$1:$AC$577,MATCH('A1 PMT'!F$3,excitation!$A$1:$AC$1,0),0)*SUM(INDIRECT("emission!"&amp;SUBSTITUTE(ADDRESS(1,MATCH(F$2,emission!$1:$1,0),4),1,"")&amp;MATCH($B53,emission!$A:$A,0)):INDIRECT("emission!"&amp;SUBSTITUTE(ADDRESS(1,MATCH(F$2,emission!$1:$1,0),4),1,"")&amp;MATCH($C53,emission!$A:$A,0)))</f>
        <v>2.8242695000000002</v>
      </c>
      <c r="G53">
        <f ca="1">VLOOKUP($A53,excitation!$A$1:$AC$577,MATCH('A1 PMT'!G$3,excitation!$A$1:$AC$1,0),0)*SUM(INDIRECT("emission!"&amp;SUBSTITUTE(ADDRESS(1,MATCH(G$2,emission!$1:$1,0),4),1,"")&amp;MATCH($B53,emission!$A:$A,0)):INDIRECT("emission!"&amp;SUBSTITUTE(ADDRESS(1,MATCH(G$2,emission!$1:$1,0),4),1,"")&amp;MATCH($C53,emission!$A:$A,0)))</f>
        <v>8.280272000000001E-2</v>
      </c>
      <c r="H53">
        <f ca="1">VLOOKUP($A53,excitation!$A$1:$AC$577,MATCH('A1 PMT'!H$3,excitation!$A$1:$AC$1,0),0)*SUM(INDIRECT("emission!"&amp;SUBSTITUTE(ADDRESS(1,MATCH(H$2,emission!$1:$1,0),4),1,"")&amp;MATCH($B53,emission!$A:$A,0)):INDIRECT("emission!"&amp;SUBSTITUTE(ADDRESS(1,MATCH(H$2,emission!$1:$1,0),4),1,"")&amp;MATCH($C53,emission!$A:$A,0)))</f>
        <v>0.14081979999999999</v>
      </c>
      <c r="I53">
        <f ca="1">VLOOKUP($A53,excitation!$A$1:$AC$577,MATCH('A1 PMT'!I$3,excitation!$A$1:$AC$1,0),0)*SUM(INDIRECT("emission!"&amp;SUBSTITUTE(ADDRESS(1,MATCH(I$2,emission!$1:$1,0),4),1,"")&amp;MATCH($B53,emission!$A:$A,0)):INDIRECT("emission!"&amp;SUBSTITUTE(ADDRESS(1,MATCH(I$2,emission!$1:$1,0),4),1,"")&amp;MATCH($C53,emission!$A:$A,0)))</f>
        <v>0.10631177999999999</v>
      </c>
      <c r="J53">
        <f ca="1">VLOOKUP($A53,excitation!$A$1:$AC$577,MATCH('A1 PMT'!J$3,excitation!$A$1:$AC$1,0),0)*SUM(INDIRECT("emission!"&amp;SUBSTITUTE(ADDRESS(1,MATCH(J$2,emission!$1:$1,0),4),1,"")&amp;MATCH($B53,emission!$A:$A,0)):INDIRECT("emission!"&amp;SUBSTITUTE(ADDRESS(1,MATCH(J$2,emission!$1:$1,0),4),1,"")&amp;MATCH($C53,emission!$A:$A,0)))</f>
        <v>1.2306719999999998E-2</v>
      </c>
      <c r="K53">
        <f ca="1">VLOOKUP($A53,excitation!$A$1:$AC$577,MATCH('A1 PMT'!K$3,excitation!$A$1:$AC$1,0),0)*SUM(INDIRECT("emission!"&amp;SUBSTITUTE(ADDRESS(1,MATCH(K$2,emission!$1:$1,0),4),1,"")&amp;MATCH($B53,emission!$A:$A,0)):INDIRECT("emission!"&amp;SUBSTITUTE(ADDRESS(1,MATCH(K$2,emission!$1:$1,0),4),1,"")&amp;MATCH($C53,emission!$A:$A,0)))</f>
        <v>0</v>
      </c>
      <c r="L53" t="e">
        <f ca="1">VLOOKUP($A53,excitation!$A$1:$AC$577,MATCH('A1 PMT'!L$3,excitation!$A$1:$AC$1,0),0)*SUM(INDIRECT("emission!"&amp;SUBSTITUTE(ADDRESS(1,MATCH(L$2,emission!$1:$1,0),4),1,"")&amp;MATCH($B53,emission!$A:$A,0)):INDIRECT("emission!"&amp;SUBSTITUTE(ADDRESS(1,MATCH(L$2,emission!$1:$1,0),4),1,"")&amp;MATCH($C53,emission!$A:$A,0)))</f>
        <v>#N/A</v>
      </c>
      <c r="M53" t="e">
        <f ca="1">VLOOKUP($A53,excitation!$A$1:$AC$577,MATCH('A1 PMT'!M$3,excitation!$A$1:$AC$1,0),0)*SUM(INDIRECT("emission!"&amp;SUBSTITUTE(ADDRESS(1,MATCH(M$2,emission!$1:$1,0),4),1,"")&amp;MATCH($B53,emission!$A:$A,0)):INDIRECT("emission!"&amp;SUBSTITUTE(ADDRESS(1,MATCH(M$2,emission!$1:$1,0),4),1,"")&amp;MATCH($C53,emission!$A:$A,0)))</f>
        <v>#N/A</v>
      </c>
      <c r="AA53">
        <f t="shared" si="8"/>
        <v>457</v>
      </c>
      <c r="AB53">
        <f t="shared" ca="1" si="9"/>
        <v>0</v>
      </c>
      <c r="AC53">
        <f t="shared" ca="1" si="11"/>
        <v>0</v>
      </c>
      <c r="AD53">
        <f t="shared" ca="1" si="12"/>
        <v>0.36334792234158686</v>
      </c>
      <c r="AE53">
        <f t="shared" ca="1" si="13"/>
        <v>1.1685866563924742E-2</v>
      </c>
      <c r="AF53">
        <f t="shared" ca="1" si="14"/>
        <v>1.5194258640635248E-2</v>
      </c>
      <c r="AG53">
        <f t="shared" ca="1" si="15"/>
        <v>2.5235762666646473E-2</v>
      </c>
      <c r="AH53">
        <f t="shared" ca="1" si="16"/>
        <v>4.1022237551939303E-3</v>
      </c>
      <c r="AI53">
        <f t="shared" ca="1" si="17"/>
        <v>0</v>
      </c>
      <c r="AJ53" t="e">
        <f t="shared" ca="1" si="18"/>
        <v>#N/A</v>
      </c>
      <c r="AK53" t="e">
        <f t="shared" ca="1" si="19"/>
        <v>#N/A</v>
      </c>
    </row>
    <row r="54" spans="1:37" x14ac:dyDescent="0.25">
      <c r="A54">
        <f t="shared" si="20"/>
        <v>457</v>
      </c>
      <c r="B54">
        <f t="shared" si="21"/>
        <v>620</v>
      </c>
      <c r="C54">
        <f t="shared" si="23"/>
        <v>629</v>
      </c>
      <c r="D54">
        <f ca="1">VLOOKUP($A54,excitation!$A$1:$AC$577,MATCH('A1 PMT'!D$3,excitation!$A$1:$AC$1,0),0)*SUM(INDIRECT("emission!"&amp;SUBSTITUTE(ADDRESS(1,MATCH(D$2,emission!$1:$1,0),4),1,"")&amp;MATCH($B54,emission!$A:$A,0)):INDIRECT("emission!"&amp;SUBSTITUTE(ADDRESS(1,MATCH(D$2,emission!$1:$1,0),4),1,"")&amp;MATCH($C54,emission!$A:$A,0)))</f>
        <v>0</v>
      </c>
      <c r="E54">
        <f ca="1">VLOOKUP($A54,excitation!$A$1:$AC$577,MATCH('A1 PMT'!E$3,excitation!$A$1:$AC$1,0),0)*SUM(INDIRECT("emission!"&amp;SUBSTITUTE(ADDRESS(1,MATCH(E$2,emission!$1:$1,0),4),1,"")&amp;MATCH($B54,emission!$A:$A,0)):INDIRECT("emission!"&amp;SUBSTITUTE(ADDRESS(1,MATCH(E$2,emission!$1:$1,0),4),1,"")&amp;MATCH($C54,emission!$A:$A,0)))</f>
        <v>0</v>
      </c>
      <c r="F54">
        <f ca="1">VLOOKUP($A54,excitation!$A$1:$AC$577,MATCH('A1 PMT'!F$3,excitation!$A$1:$AC$1,0),0)*SUM(INDIRECT("emission!"&amp;SUBSTITUTE(ADDRESS(1,MATCH(F$2,emission!$1:$1,0),4),1,"")&amp;MATCH($B54,emission!$A:$A,0)):INDIRECT("emission!"&amp;SUBSTITUTE(ADDRESS(1,MATCH(F$2,emission!$1:$1,0),4),1,"")&amp;MATCH($C54,emission!$A:$A,0)))</f>
        <v>2.2961315</v>
      </c>
      <c r="G54">
        <f ca="1">VLOOKUP($A54,excitation!$A$1:$AC$577,MATCH('A1 PMT'!G$3,excitation!$A$1:$AC$1,0),0)*SUM(INDIRECT("emission!"&amp;SUBSTITUTE(ADDRESS(1,MATCH(G$2,emission!$1:$1,0),4),1,"")&amp;MATCH($B54,emission!$A:$A,0)):INDIRECT("emission!"&amp;SUBSTITUTE(ADDRESS(1,MATCH(G$2,emission!$1:$1,0),4),1,"")&amp;MATCH($C54,emission!$A:$A,0)))</f>
        <v>5.6994080000000003E-2</v>
      </c>
      <c r="H54">
        <f ca="1">VLOOKUP($A54,excitation!$A$1:$AC$577,MATCH('A1 PMT'!H$3,excitation!$A$1:$AC$1,0),0)*SUM(INDIRECT("emission!"&amp;SUBSTITUTE(ADDRESS(1,MATCH(H$2,emission!$1:$1,0),4),1,"")&amp;MATCH($B54,emission!$A:$A,0)):INDIRECT("emission!"&amp;SUBSTITUTE(ADDRESS(1,MATCH(H$2,emission!$1:$1,0),4),1,"")&amp;MATCH($C54,emission!$A:$A,0)))</f>
        <v>9.5569139999999997E-2</v>
      </c>
      <c r="I54">
        <f ca="1">VLOOKUP($A54,excitation!$A$1:$AC$577,MATCH('A1 PMT'!I$3,excitation!$A$1:$AC$1,0),0)*SUM(INDIRECT("emission!"&amp;SUBSTITUTE(ADDRESS(1,MATCH(I$2,emission!$1:$1,0),4),1,"")&amp;MATCH($B54,emission!$A:$A,0)):INDIRECT("emission!"&amp;SUBSTITUTE(ADDRESS(1,MATCH(I$2,emission!$1:$1,0),4),1,"")&amp;MATCH($C54,emission!$A:$A,0)))</f>
        <v>8.2126599999999994E-2</v>
      </c>
      <c r="J54">
        <f ca="1">VLOOKUP($A54,excitation!$A$1:$AC$577,MATCH('A1 PMT'!J$3,excitation!$A$1:$AC$1,0),0)*SUM(INDIRECT("emission!"&amp;SUBSTITUTE(ADDRESS(1,MATCH(J$2,emission!$1:$1,0),4),1,"")&amp;MATCH($B54,emission!$A:$A,0)):INDIRECT("emission!"&amp;SUBSTITUTE(ADDRESS(1,MATCH(J$2,emission!$1:$1,0),4),1,"")&amp;MATCH($C54,emission!$A:$A,0)))</f>
        <v>2.1784079999999994E-2</v>
      </c>
      <c r="K54">
        <f ca="1">VLOOKUP($A54,excitation!$A$1:$AC$577,MATCH('A1 PMT'!K$3,excitation!$A$1:$AC$1,0),0)*SUM(INDIRECT("emission!"&amp;SUBSTITUTE(ADDRESS(1,MATCH(K$2,emission!$1:$1,0),4),1,"")&amp;MATCH($B54,emission!$A:$A,0)):INDIRECT("emission!"&amp;SUBSTITUTE(ADDRESS(1,MATCH(K$2,emission!$1:$1,0),4),1,"")&amp;MATCH($C54,emission!$A:$A,0)))</f>
        <v>0</v>
      </c>
      <c r="L54" t="e">
        <f ca="1">VLOOKUP($A54,excitation!$A$1:$AC$577,MATCH('A1 PMT'!L$3,excitation!$A$1:$AC$1,0),0)*SUM(INDIRECT("emission!"&amp;SUBSTITUTE(ADDRESS(1,MATCH(L$2,emission!$1:$1,0),4),1,"")&amp;MATCH($B54,emission!$A:$A,0)):INDIRECT("emission!"&amp;SUBSTITUTE(ADDRESS(1,MATCH(L$2,emission!$1:$1,0),4),1,"")&amp;MATCH($C54,emission!$A:$A,0)))</f>
        <v>#N/A</v>
      </c>
      <c r="M54" t="e">
        <f ca="1">VLOOKUP($A54,excitation!$A$1:$AC$577,MATCH('A1 PMT'!M$3,excitation!$A$1:$AC$1,0),0)*SUM(INDIRECT("emission!"&amp;SUBSTITUTE(ADDRESS(1,MATCH(M$2,emission!$1:$1,0),4),1,"")&amp;MATCH($B54,emission!$A:$A,0)):INDIRECT("emission!"&amp;SUBSTITUTE(ADDRESS(1,MATCH(M$2,emission!$1:$1,0),4),1,"")&amp;MATCH($C54,emission!$A:$A,0)))</f>
        <v>#N/A</v>
      </c>
      <c r="AA54">
        <f t="shared" si="8"/>
        <v>457</v>
      </c>
      <c r="AB54">
        <f t="shared" ca="1" si="9"/>
        <v>0</v>
      </c>
      <c r="AC54">
        <f t="shared" ca="1" si="11"/>
        <v>0</v>
      </c>
      <c r="AD54">
        <f t="shared" ca="1" si="12"/>
        <v>0.29540191187422848</v>
      </c>
      <c r="AE54">
        <f t="shared" ca="1" si="13"/>
        <v>8.0435185440001465E-3</v>
      </c>
      <c r="AF54">
        <f t="shared" ca="1" si="14"/>
        <v>1.0311775980530293E-2</v>
      </c>
      <c r="AG54">
        <f t="shared" ca="1" si="15"/>
        <v>1.9494804679393084E-2</v>
      </c>
      <c r="AH54">
        <f t="shared" ca="1" si="16"/>
        <v>7.2613312451282686E-3</v>
      </c>
      <c r="AI54">
        <f t="shared" ca="1" si="17"/>
        <v>0</v>
      </c>
      <c r="AJ54" t="e">
        <f t="shared" ca="1" si="18"/>
        <v>#N/A</v>
      </c>
      <c r="AK54" t="e">
        <f t="shared" ca="1" si="19"/>
        <v>#N/A</v>
      </c>
    </row>
    <row r="55" spans="1:37" x14ac:dyDescent="0.25">
      <c r="A55">
        <f t="shared" si="20"/>
        <v>457</v>
      </c>
      <c r="B55">
        <f t="shared" si="21"/>
        <v>630</v>
      </c>
      <c r="C55">
        <f t="shared" si="23"/>
        <v>639</v>
      </c>
      <c r="D55">
        <f ca="1">VLOOKUP($A55,excitation!$A$1:$AC$577,MATCH('A1 PMT'!D$3,excitation!$A$1:$AC$1,0),0)*SUM(INDIRECT("emission!"&amp;SUBSTITUTE(ADDRESS(1,MATCH(D$2,emission!$1:$1,0),4),1,"")&amp;MATCH($B55,emission!$A:$A,0)):INDIRECT("emission!"&amp;SUBSTITUTE(ADDRESS(1,MATCH(D$2,emission!$1:$1,0),4),1,"")&amp;MATCH($C55,emission!$A:$A,0)))</f>
        <v>0</v>
      </c>
      <c r="E55">
        <f ca="1">VLOOKUP($A55,excitation!$A$1:$AC$577,MATCH('A1 PMT'!E$3,excitation!$A$1:$AC$1,0),0)*SUM(INDIRECT("emission!"&amp;SUBSTITUTE(ADDRESS(1,MATCH(E$2,emission!$1:$1,0),4),1,"")&amp;MATCH($B55,emission!$A:$A,0)):INDIRECT("emission!"&amp;SUBSTITUTE(ADDRESS(1,MATCH(E$2,emission!$1:$1,0),4),1,"")&amp;MATCH($C55,emission!$A:$A,0)))</f>
        <v>0</v>
      </c>
      <c r="F55">
        <f ca="1">VLOOKUP($A55,excitation!$A$1:$AC$577,MATCH('A1 PMT'!F$3,excitation!$A$1:$AC$1,0),0)*SUM(INDIRECT("emission!"&amp;SUBSTITUTE(ADDRESS(1,MATCH(F$2,emission!$1:$1,0),4),1,"")&amp;MATCH($B55,emission!$A:$A,0)):INDIRECT("emission!"&amp;SUBSTITUTE(ADDRESS(1,MATCH(F$2,emission!$1:$1,0),4),1,"")&amp;MATCH($C55,emission!$A:$A,0)))</f>
        <v>1.9124781</v>
      </c>
      <c r="G55">
        <f ca="1">VLOOKUP($A55,excitation!$A$1:$AC$577,MATCH('A1 PMT'!G$3,excitation!$A$1:$AC$1,0),0)*SUM(INDIRECT("emission!"&amp;SUBSTITUTE(ADDRESS(1,MATCH(G$2,emission!$1:$1,0),4),1,"")&amp;MATCH($B55,emission!$A:$A,0)):INDIRECT("emission!"&amp;SUBSTITUTE(ADDRESS(1,MATCH(G$2,emission!$1:$1,0),4),1,"")&amp;MATCH($C55,emission!$A:$A,0)))</f>
        <v>3.8961120000000002E-2</v>
      </c>
      <c r="H55">
        <f ca="1">VLOOKUP($A55,excitation!$A$1:$AC$577,MATCH('A1 PMT'!H$3,excitation!$A$1:$AC$1,0),0)*SUM(INDIRECT("emission!"&amp;SUBSTITUTE(ADDRESS(1,MATCH(H$2,emission!$1:$1,0),4),1,"")&amp;MATCH($B55,emission!$A:$A,0)):INDIRECT("emission!"&amp;SUBSTITUTE(ADDRESS(1,MATCH(H$2,emission!$1:$1,0),4),1,"")&amp;MATCH($C55,emission!$A:$A,0)))</f>
        <v>6.7098359999999996E-2</v>
      </c>
      <c r="I55">
        <f ca="1">VLOOKUP($A55,excitation!$A$1:$AC$577,MATCH('A1 PMT'!I$3,excitation!$A$1:$AC$1,0),0)*SUM(INDIRECT("emission!"&amp;SUBSTITUTE(ADDRESS(1,MATCH(I$2,emission!$1:$1,0),4),1,"")&amp;MATCH($B55,emission!$A:$A,0)):INDIRECT("emission!"&amp;SUBSTITUTE(ADDRESS(1,MATCH(I$2,emission!$1:$1,0),4),1,"")&amp;MATCH($C55,emission!$A:$A,0)))</f>
        <v>5.638775E-2</v>
      </c>
      <c r="J55">
        <f ca="1">VLOOKUP($A55,excitation!$A$1:$AC$577,MATCH('A1 PMT'!J$3,excitation!$A$1:$AC$1,0),0)*SUM(INDIRECT("emission!"&amp;SUBSTITUTE(ADDRESS(1,MATCH(J$2,emission!$1:$1,0),4),1,"")&amp;MATCH($B55,emission!$A:$A,0)):INDIRECT("emission!"&amp;SUBSTITUTE(ADDRESS(1,MATCH(J$2,emission!$1:$1,0),4),1,"")&amp;MATCH($C55,emission!$A:$A,0)))</f>
        <v>2.2402079999999991E-2</v>
      </c>
      <c r="K55">
        <f ca="1">VLOOKUP($A55,excitation!$A$1:$AC$577,MATCH('A1 PMT'!K$3,excitation!$A$1:$AC$1,0),0)*SUM(INDIRECT("emission!"&amp;SUBSTITUTE(ADDRESS(1,MATCH(K$2,emission!$1:$1,0),4),1,"")&amp;MATCH($B55,emission!$A:$A,0)):INDIRECT("emission!"&amp;SUBSTITUTE(ADDRESS(1,MATCH(K$2,emission!$1:$1,0),4),1,"")&amp;MATCH($C55,emission!$A:$A,0)))</f>
        <v>0</v>
      </c>
      <c r="L55" t="e">
        <f ca="1">VLOOKUP($A55,excitation!$A$1:$AC$577,MATCH('A1 PMT'!L$3,excitation!$A$1:$AC$1,0),0)*SUM(INDIRECT("emission!"&amp;SUBSTITUTE(ADDRESS(1,MATCH(L$2,emission!$1:$1,0),4),1,"")&amp;MATCH($B55,emission!$A:$A,0)):INDIRECT("emission!"&amp;SUBSTITUTE(ADDRESS(1,MATCH(L$2,emission!$1:$1,0),4),1,"")&amp;MATCH($C55,emission!$A:$A,0)))</f>
        <v>#N/A</v>
      </c>
      <c r="M55" t="e">
        <f ca="1">VLOOKUP($A55,excitation!$A$1:$AC$577,MATCH('A1 PMT'!M$3,excitation!$A$1:$AC$1,0),0)*SUM(INDIRECT("emission!"&amp;SUBSTITUTE(ADDRESS(1,MATCH(M$2,emission!$1:$1,0),4),1,"")&amp;MATCH($B55,emission!$A:$A,0)):INDIRECT("emission!"&amp;SUBSTITUTE(ADDRESS(1,MATCH(M$2,emission!$1:$1,0),4),1,"")&amp;MATCH($C55,emission!$A:$A,0)))</f>
        <v>#N/A</v>
      </c>
      <c r="AA55">
        <f t="shared" si="8"/>
        <v>457</v>
      </c>
      <c r="AB55">
        <f t="shared" ca="1" si="9"/>
        <v>0</v>
      </c>
      <c r="AC55">
        <f t="shared" ca="1" si="11"/>
        <v>0</v>
      </c>
      <c r="AD55">
        <f t="shared" ca="1" si="12"/>
        <v>0.24604413430049277</v>
      </c>
      <c r="AE55">
        <f t="shared" ca="1" si="13"/>
        <v>5.4985446070015516E-3</v>
      </c>
      <c r="AF55">
        <f t="shared" ca="1" si="14"/>
        <v>7.2398188053274786E-3</v>
      </c>
      <c r="AG55">
        <f t="shared" ca="1" si="15"/>
        <v>1.3385044219052627E-2</v>
      </c>
      <c r="AH55">
        <f t="shared" ca="1" si="16"/>
        <v>7.4673304293714987E-3</v>
      </c>
      <c r="AI55">
        <f t="shared" ca="1" si="17"/>
        <v>0</v>
      </c>
      <c r="AJ55" t="e">
        <f t="shared" ca="1" si="18"/>
        <v>#N/A</v>
      </c>
      <c r="AK55" t="e">
        <f t="shared" ca="1" si="19"/>
        <v>#N/A</v>
      </c>
    </row>
    <row r="56" spans="1:37" x14ac:dyDescent="0.25">
      <c r="A56">
        <f t="shared" si="20"/>
        <v>457</v>
      </c>
      <c r="B56">
        <f t="shared" si="21"/>
        <v>640</v>
      </c>
      <c r="C56">
        <f t="shared" si="23"/>
        <v>649</v>
      </c>
      <c r="D56">
        <f ca="1">VLOOKUP($A56,excitation!$A$1:$AC$577,MATCH('A1 PMT'!D$3,excitation!$A$1:$AC$1,0),0)*SUM(INDIRECT("emission!"&amp;SUBSTITUTE(ADDRESS(1,MATCH(D$2,emission!$1:$1,0),4),1,"")&amp;MATCH($B56,emission!$A:$A,0)):INDIRECT("emission!"&amp;SUBSTITUTE(ADDRESS(1,MATCH(D$2,emission!$1:$1,0),4),1,"")&amp;MATCH($C56,emission!$A:$A,0)))</f>
        <v>0</v>
      </c>
      <c r="E56">
        <f ca="1">VLOOKUP($A56,excitation!$A$1:$AC$577,MATCH('A1 PMT'!E$3,excitation!$A$1:$AC$1,0),0)*SUM(INDIRECT("emission!"&amp;SUBSTITUTE(ADDRESS(1,MATCH(E$2,emission!$1:$1,0),4),1,"")&amp;MATCH($B56,emission!$A:$A,0)):INDIRECT("emission!"&amp;SUBSTITUTE(ADDRESS(1,MATCH(E$2,emission!$1:$1,0),4),1,"")&amp;MATCH($C56,emission!$A:$A,0)))</f>
        <v>0</v>
      </c>
      <c r="F56">
        <f ca="1">VLOOKUP($A56,excitation!$A$1:$AC$577,MATCH('A1 PMT'!F$3,excitation!$A$1:$AC$1,0),0)*SUM(INDIRECT("emission!"&amp;SUBSTITUTE(ADDRESS(1,MATCH(F$2,emission!$1:$1,0),4),1,"")&amp;MATCH($B56,emission!$A:$A,0)):INDIRECT("emission!"&amp;SUBSTITUTE(ADDRESS(1,MATCH(F$2,emission!$1:$1,0),4),1,"")&amp;MATCH($C56,emission!$A:$A,0)))</f>
        <v>1.6012256000000002</v>
      </c>
      <c r="G56">
        <f ca="1">VLOOKUP($A56,excitation!$A$1:$AC$577,MATCH('A1 PMT'!G$3,excitation!$A$1:$AC$1,0),0)*SUM(INDIRECT("emission!"&amp;SUBSTITUTE(ADDRESS(1,MATCH(G$2,emission!$1:$1,0),4),1,"")&amp;MATCH($B56,emission!$A:$A,0)):INDIRECT("emission!"&amp;SUBSTITUTE(ADDRESS(1,MATCH(G$2,emission!$1:$1,0),4),1,"")&amp;MATCH($C56,emission!$A:$A,0)))</f>
        <v>2.7814600000000002E-2</v>
      </c>
      <c r="H56">
        <f ca="1">VLOOKUP($A56,excitation!$A$1:$AC$577,MATCH('A1 PMT'!H$3,excitation!$A$1:$AC$1,0),0)*SUM(INDIRECT("emission!"&amp;SUBSTITUTE(ADDRESS(1,MATCH(H$2,emission!$1:$1,0),4),1,"")&amp;MATCH($B56,emission!$A:$A,0)):INDIRECT("emission!"&amp;SUBSTITUTE(ADDRESS(1,MATCH(H$2,emission!$1:$1,0),4),1,"")&amp;MATCH($C56,emission!$A:$A,0)))</f>
        <v>4.7345500000000006E-2</v>
      </c>
      <c r="I56">
        <f ca="1">VLOOKUP($A56,excitation!$A$1:$AC$577,MATCH('A1 PMT'!I$3,excitation!$A$1:$AC$1,0),0)*SUM(INDIRECT("emission!"&amp;SUBSTITUTE(ADDRESS(1,MATCH(I$2,emission!$1:$1,0),4),1,"")&amp;MATCH($B56,emission!$A:$A,0)):INDIRECT("emission!"&amp;SUBSTITUTE(ADDRESS(1,MATCH(I$2,emission!$1:$1,0),4),1,"")&amp;MATCH($C56,emission!$A:$A,0)))</f>
        <v>3.9150219999999999E-2</v>
      </c>
      <c r="J56">
        <f ca="1">VLOOKUP($A56,excitation!$A$1:$AC$577,MATCH('A1 PMT'!J$3,excitation!$A$1:$AC$1,0),0)*SUM(INDIRECT("emission!"&amp;SUBSTITUTE(ADDRESS(1,MATCH(J$2,emission!$1:$1,0),4),1,"")&amp;MATCH($B56,emission!$A:$A,0)):INDIRECT("emission!"&amp;SUBSTITUTE(ADDRESS(1,MATCH(J$2,emission!$1:$1,0),4),1,"")&amp;MATCH($C56,emission!$A:$A,0)))</f>
        <v>1.5555840000000001E-2</v>
      </c>
      <c r="K56">
        <f ca="1">VLOOKUP($A56,excitation!$A$1:$AC$577,MATCH('A1 PMT'!K$3,excitation!$A$1:$AC$1,0),0)*SUM(INDIRECT("emission!"&amp;SUBSTITUTE(ADDRESS(1,MATCH(K$2,emission!$1:$1,0),4),1,"")&amp;MATCH($B56,emission!$A:$A,0)):INDIRECT("emission!"&amp;SUBSTITUTE(ADDRESS(1,MATCH(K$2,emission!$1:$1,0),4),1,"")&amp;MATCH($C56,emission!$A:$A,0)))</f>
        <v>0</v>
      </c>
      <c r="L56" t="e">
        <f ca="1">VLOOKUP($A56,excitation!$A$1:$AC$577,MATCH('A1 PMT'!L$3,excitation!$A$1:$AC$1,0),0)*SUM(INDIRECT("emission!"&amp;SUBSTITUTE(ADDRESS(1,MATCH(L$2,emission!$1:$1,0),4),1,"")&amp;MATCH($B56,emission!$A:$A,0)):INDIRECT("emission!"&amp;SUBSTITUTE(ADDRESS(1,MATCH(L$2,emission!$1:$1,0),4),1,"")&amp;MATCH($C56,emission!$A:$A,0)))</f>
        <v>#N/A</v>
      </c>
      <c r="M56" t="e">
        <f ca="1">VLOOKUP($A56,excitation!$A$1:$AC$577,MATCH('A1 PMT'!M$3,excitation!$A$1:$AC$1,0),0)*SUM(INDIRECT("emission!"&amp;SUBSTITUTE(ADDRESS(1,MATCH(M$2,emission!$1:$1,0),4),1,"")&amp;MATCH($B56,emission!$A:$A,0)):INDIRECT("emission!"&amp;SUBSTITUTE(ADDRESS(1,MATCH(M$2,emission!$1:$1,0),4),1,"")&amp;MATCH($C56,emission!$A:$A,0)))</f>
        <v>#N/A</v>
      </c>
      <c r="AA56">
        <f t="shared" si="8"/>
        <v>457</v>
      </c>
      <c r="AB56">
        <f t="shared" ca="1" si="9"/>
        <v>0</v>
      </c>
      <c r="AC56">
        <f t="shared" ca="1" si="11"/>
        <v>0</v>
      </c>
      <c r="AD56">
        <f t="shared" ca="1" si="12"/>
        <v>0.20600087738091596</v>
      </c>
      <c r="AE56">
        <f t="shared" ca="1" si="13"/>
        <v>3.9254471849347597E-3</v>
      </c>
      <c r="AF56">
        <f t="shared" ca="1" si="14"/>
        <v>5.1085129539325883E-3</v>
      </c>
      <c r="AG56">
        <f t="shared" ca="1" si="15"/>
        <v>9.2932849047113689E-3</v>
      </c>
      <c r="AH56">
        <f t="shared" ca="1" si="16"/>
        <v>5.1852594663725146E-3</v>
      </c>
      <c r="AI56">
        <f t="shared" ca="1" si="17"/>
        <v>0</v>
      </c>
      <c r="AJ56" t="e">
        <f t="shared" ca="1" si="18"/>
        <v>#N/A</v>
      </c>
      <c r="AK56" t="e">
        <f t="shared" ca="1" si="19"/>
        <v>#N/A</v>
      </c>
    </row>
    <row r="57" spans="1:37" x14ac:dyDescent="0.25">
      <c r="A57">
        <f t="shared" si="20"/>
        <v>457</v>
      </c>
      <c r="B57">
        <f t="shared" si="21"/>
        <v>650</v>
      </c>
      <c r="C57">
        <f t="shared" si="23"/>
        <v>659</v>
      </c>
      <c r="D57">
        <f ca="1">VLOOKUP($A57,excitation!$A$1:$AC$577,MATCH('A1 PMT'!D$3,excitation!$A$1:$AC$1,0),0)*SUM(INDIRECT("emission!"&amp;SUBSTITUTE(ADDRESS(1,MATCH(D$2,emission!$1:$1,0),4),1,"")&amp;MATCH($B57,emission!$A:$A,0)):INDIRECT("emission!"&amp;SUBSTITUTE(ADDRESS(1,MATCH(D$2,emission!$1:$1,0),4),1,"")&amp;MATCH($C57,emission!$A:$A,0)))</f>
        <v>0</v>
      </c>
      <c r="E57">
        <f ca="1">VLOOKUP($A57,excitation!$A$1:$AC$577,MATCH('A1 PMT'!E$3,excitation!$A$1:$AC$1,0),0)*SUM(INDIRECT("emission!"&amp;SUBSTITUTE(ADDRESS(1,MATCH(E$2,emission!$1:$1,0),4),1,"")&amp;MATCH($B57,emission!$A:$A,0)):INDIRECT("emission!"&amp;SUBSTITUTE(ADDRESS(1,MATCH(E$2,emission!$1:$1,0),4),1,"")&amp;MATCH($C57,emission!$A:$A,0)))</f>
        <v>0</v>
      </c>
      <c r="F57">
        <f ca="1">VLOOKUP($A57,excitation!$A$1:$AC$577,MATCH('A1 PMT'!F$3,excitation!$A$1:$AC$1,0),0)*SUM(INDIRECT("emission!"&amp;SUBSTITUTE(ADDRESS(1,MATCH(F$2,emission!$1:$1,0),4),1,"")&amp;MATCH($B57,emission!$A:$A,0)):INDIRECT("emission!"&amp;SUBSTITUTE(ADDRESS(1,MATCH(F$2,emission!$1:$1,0),4),1,"")&amp;MATCH($C57,emission!$A:$A,0)))</f>
        <v>1.3009958000000001</v>
      </c>
      <c r="G57">
        <f ca="1">VLOOKUP($A57,excitation!$A$1:$AC$577,MATCH('A1 PMT'!G$3,excitation!$A$1:$AC$1,0),0)*SUM(INDIRECT("emission!"&amp;SUBSTITUTE(ADDRESS(1,MATCH(G$2,emission!$1:$1,0),4),1,"")&amp;MATCH($B57,emission!$A:$A,0)):INDIRECT("emission!"&amp;SUBSTITUTE(ADDRESS(1,MATCH(G$2,emission!$1:$1,0),4),1,"")&amp;MATCH($C57,emission!$A:$A,0)))</f>
        <v>1.9790760000000001E-2</v>
      </c>
      <c r="H57">
        <f ca="1">VLOOKUP($A57,excitation!$A$1:$AC$577,MATCH('A1 PMT'!H$3,excitation!$A$1:$AC$1,0),0)*SUM(INDIRECT("emission!"&amp;SUBSTITUTE(ADDRESS(1,MATCH(H$2,emission!$1:$1,0),4),1,"")&amp;MATCH($B57,emission!$A:$A,0)):INDIRECT("emission!"&amp;SUBSTITUTE(ADDRESS(1,MATCH(H$2,emission!$1:$1,0),4),1,"")&amp;MATCH($C57,emission!$A:$A,0)))</f>
        <v>3.2163200000000003E-2</v>
      </c>
      <c r="I57">
        <f ca="1">VLOOKUP($A57,excitation!$A$1:$AC$577,MATCH('A1 PMT'!I$3,excitation!$A$1:$AC$1,0),0)*SUM(INDIRECT("emission!"&amp;SUBSTITUTE(ADDRESS(1,MATCH(I$2,emission!$1:$1,0),4),1,"")&amp;MATCH($B57,emission!$A:$A,0)):INDIRECT("emission!"&amp;SUBSTITUTE(ADDRESS(1,MATCH(I$2,emission!$1:$1,0),4),1,"")&amp;MATCH($C57,emission!$A:$A,0)))</f>
        <v>3.0060259999999998E-2</v>
      </c>
      <c r="J57">
        <f ca="1">VLOOKUP($A57,excitation!$A$1:$AC$577,MATCH('A1 PMT'!J$3,excitation!$A$1:$AC$1,0),0)*SUM(INDIRECT("emission!"&amp;SUBSTITUTE(ADDRESS(1,MATCH(J$2,emission!$1:$1,0),4),1,"")&amp;MATCH($B57,emission!$A:$A,0)):INDIRECT("emission!"&amp;SUBSTITUTE(ADDRESS(1,MATCH(J$2,emission!$1:$1,0),4),1,"")&amp;MATCH($C57,emission!$A:$A,0)))</f>
        <v>9.241919999999999E-3</v>
      </c>
      <c r="K57">
        <f ca="1">VLOOKUP($A57,excitation!$A$1:$AC$577,MATCH('A1 PMT'!K$3,excitation!$A$1:$AC$1,0),0)*SUM(INDIRECT("emission!"&amp;SUBSTITUTE(ADDRESS(1,MATCH(K$2,emission!$1:$1,0),4),1,"")&amp;MATCH($B57,emission!$A:$A,0)):INDIRECT("emission!"&amp;SUBSTITUTE(ADDRESS(1,MATCH(K$2,emission!$1:$1,0),4),1,"")&amp;MATCH($C57,emission!$A:$A,0)))</f>
        <v>0</v>
      </c>
      <c r="L57" t="e">
        <f ca="1">VLOOKUP($A57,excitation!$A$1:$AC$577,MATCH('A1 PMT'!L$3,excitation!$A$1:$AC$1,0),0)*SUM(INDIRECT("emission!"&amp;SUBSTITUTE(ADDRESS(1,MATCH(L$2,emission!$1:$1,0),4),1,"")&amp;MATCH($B57,emission!$A:$A,0)):INDIRECT("emission!"&amp;SUBSTITUTE(ADDRESS(1,MATCH(L$2,emission!$1:$1,0),4),1,"")&amp;MATCH($C57,emission!$A:$A,0)))</f>
        <v>#N/A</v>
      </c>
      <c r="M57" t="e">
        <f ca="1">VLOOKUP($A57,excitation!$A$1:$AC$577,MATCH('A1 PMT'!M$3,excitation!$A$1:$AC$1,0),0)*SUM(INDIRECT("emission!"&amp;SUBSTITUTE(ADDRESS(1,MATCH(M$2,emission!$1:$1,0),4),1,"")&amp;MATCH($B57,emission!$A:$A,0)):INDIRECT("emission!"&amp;SUBSTITUTE(ADDRESS(1,MATCH(M$2,emission!$1:$1,0),4),1,"")&amp;MATCH($C57,emission!$A:$A,0)))</f>
        <v>#N/A</v>
      </c>
      <c r="AA57">
        <f t="shared" si="8"/>
        <v>457</v>
      </c>
      <c r="AB57">
        <f t="shared" ca="1" si="9"/>
        <v>0</v>
      </c>
      <c r="AC57">
        <f t="shared" ca="1" si="11"/>
        <v>0</v>
      </c>
      <c r="AD57">
        <f t="shared" ca="1" si="12"/>
        <v>0.16737571287199424</v>
      </c>
      <c r="AE57">
        <f t="shared" ca="1" si="13"/>
        <v>2.7930505248941005E-3</v>
      </c>
      <c r="AF57">
        <f t="shared" ca="1" si="14"/>
        <v>3.470364107252529E-3</v>
      </c>
      <c r="AG57">
        <f t="shared" ca="1" si="15"/>
        <v>7.135555317178268E-3</v>
      </c>
      <c r="AH57">
        <f t="shared" ca="1" si="16"/>
        <v>3.0806278007139095E-3</v>
      </c>
      <c r="AI57">
        <f t="shared" ca="1" si="17"/>
        <v>0</v>
      </c>
      <c r="AJ57" t="e">
        <f t="shared" ca="1" si="18"/>
        <v>#N/A</v>
      </c>
      <c r="AK57" t="e">
        <f t="shared" ca="1" si="19"/>
        <v>#N/A</v>
      </c>
    </row>
    <row r="58" spans="1:37" x14ac:dyDescent="0.25">
      <c r="A58">
        <f t="shared" si="20"/>
        <v>457</v>
      </c>
      <c r="B58">
        <f t="shared" si="21"/>
        <v>660</v>
      </c>
      <c r="C58">
        <f t="shared" si="23"/>
        <v>669</v>
      </c>
      <c r="D58">
        <f ca="1">VLOOKUP($A58,excitation!$A$1:$AC$577,MATCH('A1 PMT'!D$3,excitation!$A$1:$AC$1,0),0)*SUM(INDIRECT("emission!"&amp;SUBSTITUTE(ADDRESS(1,MATCH(D$2,emission!$1:$1,0),4),1,"")&amp;MATCH($B58,emission!$A:$A,0)):INDIRECT("emission!"&amp;SUBSTITUTE(ADDRESS(1,MATCH(D$2,emission!$1:$1,0),4),1,"")&amp;MATCH($C58,emission!$A:$A,0)))</f>
        <v>0</v>
      </c>
      <c r="E58">
        <f ca="1">VLOOKUP($A58,excitation!$A$1:$AC$577,MATCH('A1 PMT'!E$3,excitation!$A$1:$AC$1,0),0)*SUM(INDIRECT("emission!"&amp;SUBSTITUTE(ADDRESS(1,MATCH(E$2,emission!$1:$1,0),4),1,"")&amp;MATCH($B58,emission!$A:$A,0)):INDIRECT("emission!"&amp;SUBSTITUTE(ADDRESS(1,MATCH(E$2,emission!$1:$1,0),4),1,"")&amp;MATCH($C58,emission!$A:$A,0)))</f>
        <v>0</v>
      </c>
      <c r="F58">
        <f ca="1">VLOOKUP($A58,excitation!$A$1:$AC$577,MATCH('A1 PMT'!F$3,excitation!$A$1:$AC$1,0),0)*SUM(INDIRECT("emission!"&amp;SUBSTITUTE(ADDRESS(1,MATCH(F$2,emission!$1:$1,0),4),1,"")&amp;MATCH($B58,emission!$A:$A,0)):INDIRECT("emission!"&amp;SUBSTITUTE(ADDRESS(1,MATCH(F$2,emission!$1:$1,0),4),1,"")&amp;MATCH($C58,emission!$A:$A,0)))</f>
        <v>1.0558795000000001</v>
      </c>
      <c r="G58">
        <f ca="1">VLOOKUP($A58,excitation!$A$1:$AC$577,MATCH('A1 PMT'!G$3,excitation!$A$1:$AC$1,0),0)*SUM(INDIRECT("emission!"&amp;SUBSTITUTE(ADDRESS(1,MATCH(G$2,emission!$1:$1,0),4),1,"")&amp;MATCH($B58,emission!$A:$A,0)):INDIRECT("emission!"&amp;SUBSTITUTE(ADDRESS(1,MATCH(G$2,emission!$1:$1,0),4),1,"")&amp;MATCH($C58,emission!$A:$A,0)))</f>
        <v>1.443464E-2</v>
      </c>
      <c r="H58">
        <f ca="1">VLOOKUP($A58,excitation!$A$1:$AC$577,MATCH('A1 PMT'!H$3,excitation!$A$1:$AC$1,0),0)*SUM(INDIRECT("emission!"&amp;SUBSTITUTE(ADDRESS(1,MATCH(H$2,emission!$1:$1,0),4),1,"")&amp;MATCH($B58,emission!$A:$A,0)):INDIRECT("emission!"&amp;SUBSTITUTE(ADDRESS(1,MATCH(H$2,emission!$1:$1,0),4),1,"")&amp;MATCH($C58,emission!$A:$A,0)))</f>
        <v>2.0260700000000003E-2</v>
      </c>
      <c r="I58">
        <f ca="1">VLOOKUP($A58,excitation!$A$1:$AC$577,MATCH('A1 PMT'!I$3,excitation!$A$1:$AC$1,0),0)*SUM(INDIRECT("emission!"&amp;SUBSTITUTE(ADDRESS(1,MATCH(I$2,emission!$1:$1,0),4),1,"")&amp;MATCH($B58,emission!$A:$A,0)):INDIRECT("emission!"&amp;SUBSTITUTE(ADDRESS(1,MATCH(I$2,emission!$1:$1,0),4),1,"")&amp;MATCH($C58,emission!$A:$A,0)))</f>
        <v>2.4221969999999995E-2</v>
      </c>
      <c r="J58">
        <f ca="1">VLOOKUP($A58,excitation!$A$1:$AC$577,MATCH('A1 PMT'!J$3,excitation!$A$1:$AC$1,0),0)*SUM(INDIRECT("emission!"&amp;SUBSTITUTE(ADDRESS(1,MATCH(J$2,emission!$1:$1,0),4),1,"")&amp;MATCH($B58,emission!$A:$A,0)):INDIRECT("emission!"&amp;SUBSTITUTE(ADDRESS(1,MATCH(J$2,emission!$1:$1,0),4),1,"")&amp;MATCH($C58,emission!$A:$A,0)))</f>
        <v>5.6469599999999995E-3</v>
      </c>
      <c r="K58">
        <f ca="1">VLOOKUP($A58,excitation!$A$1:$AC$577,MATCH('A1 PMT'!K$3,excitation!$A$1:$AC$1,0),0)*SUM(INDIRECT("emission!"&amp;SUBSTITUTE(ADDRESS(1,MATCH(K$2,emission!$1:$1,0),4),1,"")&amp;MATCH($B58,emission!$A:$A,0)):INDIRECT("emission!"&amp;SUBSTITUTE(ADDRESS(1,MATCH(K$2,emission!$1:$1,0),4),1,"")&amp;MATCH($C58,emission!$A:$A,0)))</f>
        <v>0</v>
      </c>
      <c r="L58" t="e">
        <f ca="1">VLOOKUP($A58,excitation!$A$1:$AC$577,MATCH('A1 PMT'!L$3,excitation!$A$1:$AC$1,0),0)*SUM(INDIRECT("emission!"&amp;SUBSTITUTE(ADDRESS(1,MATCH(L$2,emission!$1:$1,0),4),1,"")&amp;MATCH($B58,emission!$A:$A,0)):INDIRECT("emission!"&amp;SUBSTITUTE(ADDRESS(1,MATCH(L$2,emission!$1:$1,0),4),1,"")&amp;MATCH($C58,emission!$A:$A,0)))</f>
        <v>#N/A</v>
      </c>
      <c r="M58" t="e">
        <f ca="1">VLOOKUP($A58,excitation!$A$1:$AC$577,MATCH('A1 PMT'!M$3,excitation!$A$1:$AC$1,0),0)*SUM(INDIRECT("emission!"&amp;SUBSTITUTE(ADDRESS(1,MATCH(M$2,emission!$1:$1,0),4),1,"")&amp;MATCH($B58,emission!$A:$A,0)):INDIRECT("emission!"&amp;SUBSTITUTE(ADDRESS(1,MATCH(M$2,emission!$1:$1,0),4),1,"")&amp;MATCH($C58,emission!$A:$A,0)))</f>
        <v>#N/A</v>
      </c>
      <c r="AA58">
        <f t="shared" si="8"/>
        <v>457</v>
      </c>
      <c r="AB58">
        <f t="shared" ca="1" si="9"/>
        <v>0</v>
      </c>
      <c r="AC58">
        <f t="shared" ca="1" si="11"/>
        <v>0</v>
      </c>
      <c r="AD58">
        <f t="shared" ca="1" si="12"/>
        <v>0.13584101041634786</v>
      </c>
      <c r="AE58">
        <f t="shared" ca="1" si="13"/>
        <v>2.0371465688360313E-3</v>
      </c>
      <c r="AF58">
        <f t="shared" ca="1" si="14"/>
        <v>2.1861010741409848E-3</v>
      </c>
      <c r="AG58">
        <f t="shared" ca="1" si="15"/>
        <v>5.749691014849255E-3</v>
      </c>
      <c r="AH58">
        <f t="shared" ca="1" si="16"/>
        <v>1.8823125460423178E-3</v>
      </c>
      <c r="AI58">
        <f t="shared" ca="1" si="17"/>
        <v>0</v>
      </c>
      <c r="AJ58" t="e">
        <f t="shared" ca="1" si="18"/>
        <v>#N/A</v>
      </c>
      <c r="AK58" t="e">
        <f t="shared" ca="1" si="19"/>
        <v>#N/A</v>
      </c>
    </row>
    <row r="59" spans="1:37" x14ac:dyDescent="0.25">
      <c r="A59">
        <f t="shared" si="20"/>
        <v>457</v>
      </c>
      <c r="B59">
        <f t="shared" si="21"/>
        <v>670</v>
      </c>
      <c r="C59">
        <f t="shared" si="23"/>
        <v>679</v>
      </c>
      <c r="D59">
        <f ca="1">VLOOKUP($A59,excitation!$A$1:$AC$577,MATCH('A1 PMT'!D$3,excitation!$A$1:$AC$1,0),0)*SUM(INDIRECT("emission!"&amp;SUBSTITUTE(ADDRESS(1,MATCH(D$2,emission!$1:$1,0),4),1,"")&amp;MATCH($B59,emission!$A:$A,0)):INDIRECT("emission!"&amp;SUBSTITUTE(ADDRESS(1,MATCH(D$2,emission!$1:$1,0),4),1,"")&amp;MATCH($C59,emission!$A:$A,0)))</f>
        <v>0</v>
      </c>
      <c r="E59">
        <f ca="1">VLOOKUP($A59,excitation!$A$1:$AC$577,MATCH('A1 PMT'!E$3,excitation!$A$1:$AC$1,0),0)*SUM(INDIRECT("emission!"&amp;SUBSTITUTE(ADDRESS(1,MATCH(E$2,emission!$1:$1,0),4),1,"")&amp;MATCH($B59,emission!$A:$A,0)):INDIRECT("emission!"&amp;SUBSTITUTE(ADDRESS(1,MATCH(E$2,emission!$1:$1,0),4),1,"")&amp;MATCH($C59,emission!$A:$A,0)))</f>
        <v>0</v>
      </c>
      <c r="F59">
        <f ca="1">VLOOKUP($A59,excitation!$A$1:$AC$577,MATCH('A1 PMT'!F$3,excitation!$A$1:$AC$1,0),0)*SUM(INDIRECT("emission!"&amp;SUBSTITUTE(ADDRESS(1,MATCH(F$2,emission!$1:$1,0),4),1,"")&amp;MATCH($B59,emission!$A:$A,0)):INDIRECT("emission!"&amp;SUBSTITUTE(ADDRESS(1,MATCH(F$2,emission!$1:$1,0),4),1,"")&amp;MATCH($C59,emission!$A:$A,0)))</f>
        <v>0.87111050000000012</v>
      </c>
      <c r="G59">
        <f ca="1">VLOOKUP($A59,excitation!$A$1:$AC$577,MATCH('A1 PMT'!G$3,excitation!$A$1:$AC$1,0),0)*SUM(INDIRECT("emission!"&amp;SUBSTITUTE(ADDRESS(1,MATCH(G$2,emission!$1:$1,0),4),1,"")&amp;MATCH($B59,emission!$A:$A,0)):INDIRECT("emission!"&amp;SUBSTITUTE(ADDRESS(1,MATCH(G$2,emission!$1:$1,0),4),1,"")&amp;MATCH($C59,emission!$A:$A,0)))</f>
        <v>6.8864399999999997E-3</v>
      </c>
      <c r="H59">
        <f ca="1">VLOOKUP($A59,excitation!$A$1:$AC$577,MATCH('A1 PMT'!H$3,excitation!$A$1:$AC$1,0),0)*SUM(INDIRECT("emission!"&amp;SUBSTITUTE(ADDRESS(1,MATCH(H$2,emission!$1:$1,0),4),1,"")&amp;MATCH($B59,emission!$A:$A,0)):INDIRECT("emission!"&amp;SUBSTITUTE(ADDRESS(1,MATCH(H$2,emission!$1:$1,0),4),1,"")&amp;MATCH($C59,emission!$A:$A,0)))</f>
        <v>7.17324E-3</v>
      </c>
      <c r="I59">
        <f ca="1">VLOOKUP($A59,excitation!$A$1:$AC$577,MATCH('A1 PMT'!I$3,excitation!$A$1:$AC$1,0),0)*SUM(INDIRECT("emission!"&amp;SUBSTITUTE(ADDRESS(1,MATCH(I$2,emission!$1:$1,0),4),1,"")&amp;MATCH($B59,emission!$A:$A,0)):INDIRECT("emission!"&amp;SUBSTITUTE(ADDRESS(1,MATCH(I$2,emission!$1:$1,0),4),1,"")&amp;MATCH($C59,emission!$A:$A,0)))</f>
        <v>1.9045899999999998E-2</v>
      </c>
      <c r="J59">
        <f ca="1">VLOOKUP($A59,excitation!$A$1:$AC$577,MATCH('A1 PMT'!J$3,excitation!$A$1:$AC$1,0),0)*SUM(INDIRECT("emission!"&amp;SUBSTITUTE(ADDRESS(1,MATCH(J$2,emission!$1:$1,0),4),1,"")&amp;MATCH($B59,emission!$A:$A,0)):INDIRECT("emission!"&amp;SUBSTITUTE(ADDRESS(1,MATCH(J$2,emission!$1:$1,0),4),1,"")&amp;MATCH($C59,emission!$A:$A,0)))</f>
        <v>4.0461599999999992E-3</v>
      </c>
      <c r="K59">
        <f ca="1">VLOOKUP($A59,excitation!$A$1:$AC$577,MATCH('A1 PMT'!K$3,excitation!$A$1:$AC$1,0),0)*SUM(INDIRECT("emission!"&amp;SUBSTITUTE(ADDRESS(1,MATCH(K$2,emission!$1:$1,0),4),1,"")&amp;MATCH($B59,emission!$A:$A,0)):INDIRECT("emission!"&amp;SUBSTITUTE(ADDRESS(1,MATCH(K$2,emission!$1:$1,0),4),1,"")&amp;MATCH($C59,emission!$A:$A,0)))</f>
        <v>0</v>
      </c>
      <c r="L59" t="e">
        <f ca="1">VLOOKUP($A59,excitation!$A$1:$AC$577,MATCH('A1 PMT'!L$3,excitation!$A$1:$AC$1,0),0)*SUM(INDIRECT("emission!"&amp;SUBSTITUTE(ADDRESS(1,MATCH(L$2,emission!$1:$1,0),4),1,"")&amp;MATCH($B59,emission!$A:$A,0)):INDIRECT("emission!"&amp;SUBSTITUTE(ADDRESS(1,MATCH(L$2,emission!$1:$1,0),4),1,"")&amp;MATCH($C59,emission!$A:$A,0)))</f>
        <v>#N/A</v>
      </c>
      <c r="M59" t="e">
        <f ca="1">VLOOKUP($A59,excitation!$A$1:$AC$577,MATCH('A1 PMT'!M$3,excitation!$A$1:$AC$1,0),0)*SUM(INDIRECT("emission!"&amp;SUBSTITUTE(ADDRESS(1,MATCH(M$2,emission!$1:$1,0),4),1,"")&amp;MATCH($B59,emission!$A:$A,0)):INDIRECT("emission!"&amp;SUBSTITUTE(ADDRESS(1,MATCH(M$2,emission!$1:$1,0),4),1,"")&amp;MATCH($C59,emission!$A:$A,0)))</f>
        <v>#N/A</v>
      </c>
      <c r="AA59">
        <f t="shared" si="8"/>
        <v>457</v>
      </c>
      <c r="AB59">
        <f t="shared" ca="1" si="9"/>
        <v>0</v>
      </c>
      <c r="AC59">
        <f t="shared" ca="1" si="11"/>
        <v>0</v>
      </c>
      <c r="AD59">
        <f t="shared" ca="1" si="12"/>
        <v>0.11207010885644621</v>
      </c>
      <c r="AE59">
        <f t="shared" ca="1" si="13"/>
        <v>9.7187651493180281E-4</v>
      </c>
      <c r="AF59">
        <f t="shared" ca="1" si="14"/>
        <v>7.7398252128855734E-4</v>
      </c>
      <c r="AG59">
        <f t="shared" ca="1" si="15"/>
        <v>4.5210212092458802E-3</v>
      </c>
      <c r="AH59">
        <f t="shared" ca="1" si="16"/>
        <v>1.3487146590899501E-3</v>
      </c>
      <c r="AI59">
        <f t="shared" ca="1" si="17"/>
        <v>0</v>
      </c>
      <c r="AJ59" t="e">
        <f t="shared" ca="1" si="18"/>
        <v>#N/A</v>
      </c>
      <c r="AK59" t="e">
        <f t="shared" ca="1" si="19"/>
        <v>#N/A</v>
      </c>
    </row>
    <row r="60" spans="1:37" x14ac:dyDescent="0.25">
      <c r="A60">
        <f t="shared" si="20"/>
        <v>457</v>
      </c>
      <c r="B60">
        <f t="shared" si="21"/>
        <v>680</v>
      </c>
      <c r="C60">
        <f t="shared" si="23"/>
        <v>689</v>
      </c>
      <c r="D60">
        <f ca="1">VLOOKUP($A60,excitation!$A$1:$AC$577,MATCH('A1 PMT'!D$3,excitation!$A$1:$AC$1,0),0)*SUM(INDIRECT("emission!"&amp;SUBSTITUTE(ADDRESS(1,MATCH(D$2,emission!$1:$1,0),4),1,"")&amp;MATCH($B60,emission!$A:$A,0)):INDIRECT("emission!"&amp;SUBSTITUTE(ADDRESS(1,MATCH(D$2,emission!$1:$1,0),4),1,"")&amp;MATCH($C60,emission!$A:$A,0)))</f>
        <v>0</v>
      </c>
      <c r="E60">
        <f ca="1">VLOOKUP($A60,excitation!$A$1:$AC$577,MATCH('A1 PMT'!E$3,excitation!$A$1:$AC$1,0),0)*SUM(INDIRECT("emission!"&amp;SUBSTITUTE(ADDRESS(1,MATCH(E$2,emission!$1:$1,0),4),1,"")&amp;MATCH($B60,emission!$A:$A,0)):INDIRECT("emission!"&amp;SUBSTITUTE(ADDRESS(1,MATCH(E$2,emission!$1:$1,0),4),1,"")&amp;MATCH($C60,emission!$A:$A,0)))</f>
        <v>0</v>
      </c>
      <c r="F60">
        <f ca="1">VLOOKUP($A60,excitation!$A$1:$AC$577,MATCH('A1 PMT'!F$3,excitation!$A$1:$AC$1,0),0)*SUM(INDIRECT("emission!"&amp;SUBSTITUTE(ADDRESS(1,MATCH(F$2,emission!$1:$1,0),4),1,"")&amp;MATCH($B60,emission!$A:$A,0)):INDIRECT("emission!"&amp;SUBSTITUTE(ADDRESS(1,MATCH(F$2,emission!$1:$1,0),4),1,"")&amp;MATCH($C60,emission!$A:$A,0)))</f>
        <v>0.7338422</v>
      </c>
      <c r="G60">
        <f ca="1">VLOOKUP($A60,excitation!$A$1:$AC$577,MATCH('A1 PMT'!G$3,excitation!$A$1:$AC$1,0),0)*SUM(INDIRECT("emission!"&amp;SUBSTITUTE(ADDRESS(1,MATCH(G$2,emission!$1:$1,0),4),1,"")&amp;MATCH($B60,emission!$A:$A,0)):INDIRECT("emission!"&amp;SUBSTITUTE(ADDRESS(1,MATCH(G$2,emission!$1:$1,0),4),1,"")&amp;MATCH($C60,emission!$A:$A,0)))</f>
        <v>0</v>
      </c>
      <c r="H60">
        <f ca="1">VLOOKUP($A60,excitation!$A$1:$AC$577,MATCH('A1 PMT'!H$3,excitation!$A$1:$AC$1,0),0)*SUM(INDIRECT("emission!"&amp;SUBSTITUTE(ADDRESS(1,MATCH(H$2,emission!$1:$1,0),4),1,"")&amp;MATCH($B60,emission!$A:$A,0)):INDIRECT("emission!"&amp;SUBSTITUTE(ADDRESS(1,MATCH(H$2,emission!$1:$1,0),4),1,"")&amp;MATCH($C60,emission!$A:$A,0)))</f>
        <v>0</v>
      </c>
      <c r="I60">
        <f ca="1">VLOOKUP($A60,excitation!$A$1:$AC$577,MATCH('A1 PMT'!I$3,excitation!$A$1:$AC$1,0),0)*SUM(INDIRECT("emission!"&amp;SUBSTITUTE(ADDRESS(1,MATCH(I$2,emission!$1:$1,0),4),1,"")&amp;MATCH($B60,emission!$A:$A,0)):INDIRECT("emission!"&amp;SUBSTITUTE(ADDRESS(1,MATCH(I$2,emission!$1:$1,0),4),1,"")&amp;MATCH($C60,emission!$A:$A,0)))</f>
        <v>1.4183959999999999E-2</v>
      </c>
      <c r="J60">
        <f ca="1">VLOOKUP($A60,excitation!$A$1:$AC$577,MATCH('A1 PMT'!J$3,excitation!$A$1:$AC$1,0),0)*SUM(INDIRECT("emission!"&amp;SUBSTITUTE(ADDRESS(1,MATCH(J$2,emission!$1:$1,0),4),1,"")&amp;MATCH($B60,emission!$A:$A,0)):INDIRECT("emission!"&amp;SUBSTITUTE(ADDRESS(1,MATCH(J$2,emission!$1:$1,0),4),1,"")&amp;MATCH($C60,emission!$A:$A,0)))</f>
        <v>3.3794399999999996E-3</v>
      </c>
      <c r="K60">
        <f ca="1">VLOOKUP($A60,excitation!$A$1:$AC$577,MATCH('A1 PMT'!K$3,excitation!$A$1:$AC$1,0),0)*SUM(INDIRECT("emission!"&amp;SUBSTITUTE(ADDRESS(1,MATCH(K$2,emission!$1:$1,0),4),1,"")&amp;MATCH($B60,emission!$A:$A,0)):INDIRECT("emission!"&amp;SUBSTITUTE(ADDRESS(1,MATCH(K$2,emission!$1:$1,0),4),1,"")&amp;MATCH($C60,emission!$A:$A,0)))</f>
        <v>0</v>
      </c>
      <c r="L60" t="e">
        <f ca="1">VLOOKUP($A60,excitation!$A$1:$AC$577,MATCH('A1 PMT'!L$3,excitation!$A$1:$AC$1,0),0)*SUM(INDIRECT("emission!"&amp;SUBSTITUTE(ADDRESS(1,MATCH(L$2,emission!$1:$1,0),4),1,"")&amp;MATCH($B60,emission!$A:$A,0)):INDIRECT("emission!"&amp;SUBSTITUTE(ADDRESS(1,MATCH(L$2,emission!$1:$1,0),4),1,"")&amp;MATCH($C60,emission!$A:$A,0)))</f>
        <v>#N/A</v>
      </c>
      <c r="M60" t="e">
        <f ca="1">VLOOKUP($A60,excitation!$A$1:$AC$577,MATCH('A1 PMT'!M$3,excitation!$A$1:$AC$1,0),0)*SUM(INDIRECT("emission!"&amp;SUBSTITUTE(ADDRESS(1,MATCH(M$2,emission!$1:$1,0),4),1,"")&amp;MATCH($B60,emission!$A:$A,0)):INDIRECT("emission!"&amp;SUBSTITUTE(ADDRESS(1,MATCH(M$2,emission!$1:$1,0),4),1,"")&amp;MATCH($C60,emission!$A:$A,0)))</f>
        <v>#N/A</v>
      </c>
      <c r="AA60">
        <f t="shared" si="8"/>
        <v>457</v>
      </c>
      <c r="AB60">
        <f t="shared" ca="1" si="9"/>
        <v>0</v>
      </c>
      <c r="AC60">
        <f t="shared" ca="1" si="11"/>
        <v>0</v>
      </c>
      <c r="AD60">
        <f t="shared" ca="1" si="12"/>
        <v>9.4410267397137287E-2</v>
      </c>
      <c r="AE60">
        <f t="shared" ca="1" si="13"/>
        <v>0</v>
      </c>
      <c r="AF60">
        <f t="shared" ca="1" si="14"/>
        <v>0</v>
      </c>
      <c r="AG60">
        <f t="shared" ca="1" si="15"/>
        <v>3.3669180238841533E-3</v>
      </c>
      <c r="AH60">
        <f t="shared" ca="1" si="16"/>
        <v>1.126475539156865E-3</v>
      </c>
      <c r="AI60">
        <f t="shared" ca="1" si="17"/>
        <v>0</v>
      </c>
      <c r="AJ60" t="e">
        <f t="shared" ca="1" si="18"/>
        <v>#N/A</v>
      </c>
      <c r="AK60" t="e">
        <f t="shared" ca="1" si="19"/>
        <v>#N/A</v>
      </c>
    </row>
    <row r="61" spans="1:37" x14ac:dyDescent="0.25">
      <c r="A61">
        <f t="shared" si="20"/>
        <v>457</v>
      </c>
      <c r="B61">
        <f t="shared" si="21"/>
        <v>690</v>
      </c>
      <c r="C61">
        <f t="shared" si="23"/>
        <v>699</v>
      </c>
      <c r="D61">
        <f ca="1">VLOOKUP($A61,excitation!$A$1:$AC$577,MATCH('A1 PMT'!D$3,excitation!$A$1:$AC$1,0),0)*SUM(INDIRECT("emission!"&amp;SUBSTITUTE(ADDRESS(1,MATCH(D$2,emission!$1:$1,0),4),1,"")&amp;MATCH($B61,emission!$A:$A,0)):INDIRECT("emission!"&amp;SUBSTITUTE(ADDRESS(1,MATCH(D$2,emission!$1:$1,0),4),1,"")&amp;MATCH($C61,emission!$A:$A,0)))</f>
        <v>0</v>
      </c>
      <c r="E61">
        <f ca="1">VLOOKUP($A61,excitation!$A$1:$AC$577,MATCH('A1 PMT'!E$3,excitation!$A$1:$AC$1,0),0)*SUM(INDIRECT("emission!"&amp;SUBSTITUTE(ADDRESS(1,MATCH(E$2,emission!$1:$1,0),4),1,"")&amp;MATCH($B61,emission!$A:$A,0)):INDIRECT("emission!"&amp;SUBSTITUTE(ADDRESS(1,MATCH(E$2,emission!$1:$1,0),4),1,"")&amp;MATCH($C61,emission!$A:$A,0)))</f>
        <v>0</v>
      </c>
      <c r="F61">
        <f ca="1">VLOOKUP($A61,excitation!$A$1:$AC$577,MATCH('A1 PMT'!F$3,excitation!$A$1:$AC$1,0),0)*SUM(INDIRECT("emission!"&amp;SUBSTITUTE(ADDRESS(1,MATCH(F$2,emission!$1:$1,0),4),1,"")&amp;MATCH($B61,emission!$A:$A,0)):INDIRECT("emission!"&amp;SUBSTITUTE(ADDRESS(1,MATCH(F$2,emission!$1:$1,0),4),1,"")&amp;MATCH($C61,emission!$A:$A,0)))</f>
        <v>0.61600240000000006</v>
      </c>
      <c r="G61">
        <f ca="1">VLOOKUP($A61,excitation!$A$1:$AC$577,MATCH('A1 PMT'!G$3,excitation!$A$1:$AC$1,0),0)*SUM(INDIRECT("emission!"&amp;SUBSTITUTE(ADDRESS(1,MATCH(G$2,emission!$1:$1,0),4),1,"")&amp;MATCH($B61,emission!$A:$A,0)):INDIRECT("emission!"&amp;SUBSTITUTE(ADDRESS(1,MATCH(G$2,emission!$1:$1,0),4),1,"")&amp;MATCH($C61,emission!$A:$A,0)))</f>
        <v>0</v>
      </c>
      <c r="H61">
        <f ca="1">VLOOKUP($A61,excitation!$A$1:$AC$577,MATCH('A1 PMT'!H$3,excitation!$A$1:$AC$1,0),0)*SUM(INDIRECT("emission!"&amp;SUBSTITUTE(ADDRESS(1,MATCH(H$2,emission!$1:$1,0),4),1,"")&amp;MATCH($B61,emission!$A:$A,0)):INDIRECT("emission!"&amp;SUBSTITUTE(ADDRESS(1,MATCH(H$2,emission!$1:$1,0),4),1,"")&amp;MATCH($C61,emission!$A:$A,0)))</f>
        <v>0</v>
      </c>
      <c r="I61">
        <f ca="1">VLOOKUP($A61,excitation!$A$1:$AC$577,MATCH('A1 PMT'!I$3,excitation!$A$1:$AC$1,0),0)*SUM(INDIRECT("emission!"&amp;SUBSTITUTE(ADDRESS(1,MATCH(I$2,emission!$1:$1,0),4),1,"")&amp;MATCH($B61,emission!$A:$A,0)):INDIRECT("emission!"&amp;SUBSTITUTE(ADDRESS(1,MATCH(I$2,emission!$1:$1,0),4),1,"")&amp;MATCH($C61,emission!$A:$A,0)))</f>
        <v>9.8710399999999993E-3</v>
      </c>
      <c r="J61">
        <f ca="1">VLOOKUP($A61,excitation!$A$1:$AC$577,MATCH('A1 PMT'!J$3,excitation!$A$1:$AC$1,0),0)*SUM(INDIRECT("emission!"&amp;SUBSTITUTE(ADDRESS(1,MATCH(J$2,emission!$1:$1,0),4),1,"")&amp;MATCH($B61,emission!$A:$A,0)):INDIRECT("emission!"&amp;SUBSTITUTE(ADDRESS(1,MATCH(J$2,emission!$1:$1,0),4),1,"")&amp;MATCH($C61,emission!$A:$A,0)))</f>
        <v>2.7223199999999999E-3</v>
      </c>
      <c r="K61">
        <f ca="1">VLOOKUP($A61,excitation!$A$1:$AC$577,MATCH('A1 PMT'!K$3,excitation!$A$1:$AC$1,0),0)*SUM(INDIRECT("emission!"&amp;SUBSTITUTE(ADDRESS(1,MATCH(K$2,emission!$1:$1,0),4),1,"")&amp;MATCH($B61,emission!$A:$A,0)):INDIRECT("emission!"&amp;SUBSTITUTE(ADDRESS(1,MATCH(K$2,emission!$1:$1,0),4),1,"")&amp;MATCH($C61,emission!$A:$A,0)))</f>
        <v>0</v>
      </c>
      <c r="L61" t="e">
        <f ca="1">VLOOKUP($A61,excitation!$A$1:$AC$577,MATCH('A1 PMT'!L$3,excitation!$A$1:$AC$1,0),0)*SUM(INDIRECT("emission!"&amp;SUBSTITUTE(ADDRESS(1,MATCH(L$2,emission!$1:$1,0),4),1,"")&amp;MATCH($B61,emission!$A:$A,0)):INDIRECT("emission!"&amp;SUBSTITUTE(ADDRESS(1,MATCH(L$2,emission!$1:$1,0),4),1,"")&amp;MATCH($C61,emission!$A:$A,0)))</f>
        <v>#N/A</v>
      </c>
      <c r="M61" t="e">
        <f ca="1">VLOOKUP($A61,excitation!$A$1:$AC$577,MATCH('A1 PMT'!M$3,excitation!$A$1:$AC$1,0),0)*SUM(INDIRECT("emission!"&amp;SUBSTITUTE(ADDRESS(1,MATCH(M$2,emission!$1:$1,0),4),1,"")&amp;MATCH($B61,emission!$A:$A,0)):INDIRECT("emission!"&amp;SUBSTITUTE(ADDRESS(1,MATCH(M$2,emission!$1:$1,0),4),1,"")&amp;MATCH($C61,emission!$A:$A,0)))</f>
        <v>#N/A</v>
      </c>
      <c r="AA61">
        <f t="shared" si="8"/>
        <v>457</v>
      </c>
      <c r="AB61">
        <f t="shared" ca="1" si="9"/>
        <v>0</v>
      </c>
      <c r="AC61">
        <f t="shared" ca="1" si="11"/>
        <v>0</v>
      </c>
      <c r="AD61">
        <f t="shared" ca="1" si="12"/>
        <v>7.924994133790389E-2</v>
      </c>
      <c r="AE61">
        <f t="shared" ca="1" si="13"/>
        <v>0</v>
      </c>
      <c r="AF61">
        <f t="shared" ca="1" si="14"/>
        <v>0</v>
      </c>
      <c r="AG61">
        <f t="shared" ca="1" si="15"/>
        <v>2.3431384811069289E-3</v>
      </c>
      <c r="AH61">
        <f t="shared" ca="1" si="16"/>
        <v>9.0743640655183025E-4</v>
      </c>
      <c r="AI61">
        <f t="shared" ca="1" si="17"/>
        <v>0</v>
      </c>
      <c r="AJ61" t="e">
        <f t="shared" ca="1" si="18"/>
        <v>#N/A</v>
      </c>
      <c r="AK61" t="e">
        <f t="shared" ca="1" si="19"/>
        <v>#N/A</v>
      </c>
    </row>
    <row r="62" spans="1:37" x14ac:dyDescent="0.25">
      <c r="A62">
        <f t="shared" si="20"/>
        <v>457</v>
      </c>
      <c r="B62">
        <f t="shared" si="21"/>
        <v>700</v>
      </c>
      <c r="C62">
        <f t="shared" si="23"/>
        <v>709</v>
      </c>
      <c r="D62">
        <f ca="1">VLOOKUP($A62,excitation!$A$1:$AC$577,MATCH('A1 PMT'!D$3,excitation!$A$1:$AC$1,0),0)*SUM(INDIRECT("emission!"&amp;SUBSTITUTE(ADDRESS(1,MATCH(D$2,emission!$1:$1,0),4),1,"")&amp;MATCH($B62,emission!$A:$A,0)):INDIRECT("emission!"&amp;SUBSTITUTE(ADDRESS(1,MATCH(D$2,emission!$1:$1,0),4),1,"")&amp;MATCH($C62,emission!$A:$A,0)))</f>
        <v>0</v>
      </c>
      <c r="E62">
        <f ca="1">VLOOKUP($A62,excitation!$A$1:$AC$577,MATCH('A1 PMT'!E$3,excitation!$A$1:$AC$1,0),0)*SUM(INDIRECT("emission!"&amp;SUBSTITUTE(ADDRESS(1,MATCH(E$2,emission!$1:$1,0),4),1,"")&amp;MATCH($B62,emission!$A:$A,0)):INDIRECT("emission!"&amp;SUBSTITUTE(ADDRESS(1,MATCH(E$2,emission!$1:$1,0),4),1,"")&amp;MATCH($C62,emission!$A:$A,0)))</f>
        <v>0</v>
      </c>
      <c r="F62">
        <f ca="1">VLOOKUP($A62,excitation!$A$1:$AC$577,MATCH('A1 PMT'!F$3,excitation!$A$1:$AC$1,0),0)*SUM(INDIRECT("emission!"&amp;SUBSTITUTE(ADDRESS(1,MATCH(F$2,emission!$1:$1,0),4),1,"")&amp;MATCH($B62,emission!$A:$A,0)):INDIRECT("emission!"&amp;SUBSTITUTE(ADDRESS(1,MATCH(F$2,emission!$1:$1,0),4),1,"")&amp;MATCH($C62,emission!$A:$A,0)))</f>
        <v>0.54677350000000002</v>
      </c>
      <c r="G62">
        <f ca="1">VLOOKUP($A62,excitation!$A$1:$AC$577,MATCH('A1 PMT'!G$3,excitation!$A$1:$AC$1,0),0)*SUM(INDIRECT("emission!"&amp;SUBSTITUTE(ADDRESS(1,MATCH(G$2,emission!$1:$1,0),4),1,"")&amp;MATCH($B62,emission!$A:$A,0)):INDIRECT("emission!"&amp;SUBSTITUTE(ADDRESS(1,MATCH(G$2,emission!$1:$1,0),4),1,"")&amp;MATCH($C62,emission!$A:$A,0)))</f>
        <v>0</v>
      </c>
      <c r="H62">
        <f ca="1">VLOOKUP($A62,excitation!$A$1:$AC$577,MATCH('A1 PMT'!H$3,excitation!$A$1:$AC$1,0),0)*SUM(INDIRECT("emission!"&amp;SUBSTITUTE(ADDRESS(1,MATCH(H$2,emission!$1:$1,0),4),1,"")&amp;MATCH($B62,emission!$A:$A,0)):INDIRECT("emission!"&amp;SUBSTITUTE(ADDRESS(1,MATCH(H$2,emission!$1:$1,0),4),1,"")&amp;MATCH($C62,emission!$A:$A,0)))</f>
        <v>0</v>
      </c>
      <c r="I62">
        <f ca="1">VLOOKUP($A62,excitation!$A$1:$AC$577,MATCH('A1 PMT'!I$3,excitation!$A$1:$AC$1,0),0)*SUM(INDIRECT("emission!"&amp;SUBSTITUTE(ADDRESS(1,MATCH(I$2,emission!$1:$1,0),4),1,"")&amp;MATCH($B62,emission!$A:$A,0)):INDIRECT("emission!"&amp;SUBSTITUTE(ADDRESS(1,MATCH(I$2,emission!$1:$1,0),4),1,"")&amp;MATCH($C62,emission!$A:$A,0)))</f>
        <v>6.7948299999999991E-3</v>
      </c>
      <c r="J62">
        <f ca="1">VLOOKUP($A62,excitation!$A$1:$AC$577,MATCH('A1 PMT'!J$3,excitation!$A$1:$AC$1,0),0)*SUM(INDIRECT("emission!"&amp;SUBSTITUTE(ADDRESS(1,MATCH(J$2,emission!$1:$1,0),4),1,"")&amp;MATCH($B62,emission!$A:$A,0)):INDIRECT("emission!"&amp;SUBSTITUTE(ADDRESS(1,MATCH(J$2,emission!$1:$1,0),4),1,"")&amp;MATCH($C62,emission!$A:$A,0)))</f>
        <v>1.96248E-3</v>
      </c>
      <c r="K62">
        <f ca="1">VLOOKUP($A62,excitation!$A$1:$AC$577,MATCH('A1 PMT'!K$3,excitation!$A$1:$AC$1,0),0)*SUM(INDIRECT("emission!"&amp;SUBSTITUTE(ADDRESS(1,MATCH(K$2,emission!$1:$1,0),4),1,"")&amp;MATCH($B62,emission!$A:$A,0)):INDIRECT("emission!"&amp;SUBSTITUTE(ADDRESS(1,MATCH(K$2,emission!$1:$1,0),4),1,"")&amp;MATCH($C62,emission!$A:$A,0)))</f>
        <v>0</v>
      </c>
      <c r="L62" t="e">
        <f ca="1">VLOOKUP($A62,excitation!$A$1:$AC$577,MATCH('A1 PMT'!L$3,excitation!$A$1:$AC$1,0),0)*SUM(INDIRECT("emission!"&amp;SUBSTITUTE(ADDRESS(1,MATCH(L$2,emission!$1:$1,0),4),1,"")&amp;MATCH($B62,emission!$A:$A,0)):INDIRECT("emission!"&amp;SUBSTITUTE(ADDRESS(1,MATCH(L$2,emission!$1:$1,0),4),1,"")&amp;MATCH($C62,emission!$A:$A,0)))</f>
        <v>#N/A</v>
      </c>
      <c r="M62" t="e">
        <f ca="1">VLOOKUP($A62,excitation!$A$1:$AC$577,MATCH('A1 PMT'!M$3,excitation!$A$1:$AC$1,0),0)*SUM(INDIRECT("emission!"&amp;SUBSTITUTE(ADDRESS(1,MATCH(M$2,emission!$1:$1,0),4),1,"")&amp;MATCH($B62,emission!$A:$A,0)):INDIRECT("emission!"&amp;SUBSTITUTE(ADDRESS(1,MATCH(M$2,emission!$1:$1,0),4),1,"")&amp;MATCH($C62,emission!$A:$A,0)))</f>
        <v>#N/A</v>
      </c>
      <c r="AA62">
        <f t="shared" si="8"/>
        <v>457</v>
      </c>
      <c r="AB62">
        <f t="shared" ca="1" si="9"/>
        <v>0</v>
      </c>
      <c r="AC62">
        <f t="shared" ca="1" si="11"/>
        <v>0</v>
      </c>
      <c r="AD62">
        <f t="shared" ca="1" si="12"/>
        <v>7.0343504830696096E-2</v>
      </c>
      <c r="AE62">
        <f t="shared" ca="1" si="13"/>
        <v>0</v>
      </c>
      <c r="AF62">
        <f t="shared" ca="1" si="14"/>
        <v>0</v>
      </c>
      <c r="AG62">
        <f t="shared" ca="1" si="15"/>
        <v>1.6129230198215986E-3</v>
      </c>
      <c r="AH62">
        <f t="shared" ca="1" si="16"/>
        <v>6.5415740953665832E-4</v>
      </c>
      <c r="AI62">
        <f t="shared" ca="1" si="17"/>
        <v>0</v>
      </c>
      <c r="AJ62" t="e">
        <f t="shared" ca="1" si="18"/>
        <v>#N/A</v>
      </c>
      <c r="AK62" t="e">
        <f t="shared" ca="1" si="19"/>
        <v>#N/A</v>
      </c>
    </row>
    <row r="63" spans="1:37" x14ac:dyDescent="0.25">
      <c r="A63">
        <f t="shared" si="20"/>
        <v>457</v>
      </c>
      <c r="B63">
        <f t="shared" si="21"/>
        <v>710</v>
      </c>
      <c r="C63">
        <f t="shared" si="23"/>
        <v>719</v>
      </c>
      <c r="D63">
        <f ca="1">VLOOKUP($A63,excitation!$A$1:$AC$577,MATCH('A1 PMT'!D$3,excitation!$A$1:$AC$1,0),0)*SUM(INDIRECT("emission!"&amp;SUBSTITUTE(ADDRESS(1,MATCH(D$2,emission!$1:$1,0),4),1,"")&amp;MATCH($B63,emission!$A:$A,0)):INDIRECT("emission!"&amp;SUBSTITUTE(ADDRESS(1,MATCH(D$2,emission!$1:$1,0),4),1,"")&amp;MATCH($C63,emission!$A:$A,0)))</f>
        <v>0</v>
      </c>
      <c r="E63">
        <f ca="1">VLOOKUP($A63,excitation!$A$1:$AC$577,MATCH('A1 PMT'!E$3,excitation!$A$1:$AC$1,0),0)*SUM(INDIRECT("emission!"&amp;SUBSTITUTE(ADDRESS(1,MATCH(E$2,emission!$1:$1,0),4),1,"")&amp;MATCH($B63,emission!$A:$A,0)):INDIRECT("emission!"&amp;SUBSTITUTE(ADDRESS(1,MATCH(E$2,emission!$1:$1,0),4),1,"")&amp;MATCH($C63,emission!$A:$A,0)))</f>
        <v>0</v>
      </c>
      <c r="F63">
        <f ca="1">VLOOKUP($A63,excitation!$A$1:$AC$577,MATCH('A1 PMT'!F$3,excitation!$A$1:$AC$1,0),0)*SUM(INDIRECT("emission!"&amp;SUBSTITUTE(ADDRESS(1,MATCH(F$2,emission!$1:$1,0),4),1,"")&amp;MATCH($B63,emission!$A:$A,0)):INDIRECT("emission!"&amp;SUBSTITUTE(ADDRESS(1,MATCH(F$2,emission!$1:$1,0),4),1,"")&amp;MATCH($C63,emission!$A:$A,0)))</f>
        <v>0.46136740000000009</v>
      </c>
      <c r="G63">
        <f ca="1">VLOOKUP($A63,excitation!$A$1:$AC$577,MATCH('A1 PMT'!G$3,excitation!$A$1:$AC$1,0),0)*SUM(INDIRECT("emission!"&amp;SUBSTITUTE(ADDRESS(1,MATCH(G$2,emission!$1:$1,0),4),1,"")&amp;MATCH($B63,emission!$A:$A,0)):INDIRECT("emission!"&amp;SUBSTITUTE(ADDRESS(1,MATCH(G$2,emission!$1:$1,0),4),1,"")&amp;MATCH($C63,emission!$A:$A,0)))</f>
        <v>0</v>
      </c>
      <c r="H63">
        <f ca="1">VLOOKUP($A63,excitation!$A$1:$AC$577,MATCH('A1 PMT'!H$3,excitation!$A$1:$AC$1,0),0)*SUM(INDIRECT("emission!"&amp;SUBSTITUTE(ADDRESS(1,MATCH(H$2,emission!$1:$1,0),4),1,"")&amp;MATCH($B63,emission!$A:$A,0)):INDIRECT("emission!"&amp;SUBSTITUTE(ADDRESS(1,MATCH(H$2,emission!$1:$1,0),4),1,"")&amp;MATCH($C63,emission!$A:$A,0)))</f>
        <v>0</v>
      </c>
      <c r="I63">
        <f ca="1">VLOOKUP($A63,excitation!$A$1:$AC$577,MATCH('A1 PMT'!I$3,excitation!$A$1:$AC$1,0),0)*SUM(INDIRECT("emission!"&amp;SUBSTITUTE(ADDRESS(1,MATCH(I$2,emission!$1:$1,0),4),1,"")&amp;MATCH($B63,emission!$A:$A,0)):INDIRECT("emission!"&amp;SUBSTITUTE(ADDRESS(1,MATCH(I$2,emission!$1:$1,0),4),1,"")&amp;MATCH($C63,emission!$A:$A,0)))</f>
        <v>4.7261000000000004E-3</v>
      </c>
      <c r="J63">
        <f ca="1">VLOOKUP($A63,excitation!$A$1:$AC$577,MATCH('A1 PMT'!J$3,excitation!$A$1:$AC$1,0),0)*SUM(INDIRECT("emission!"&amp;SUBSTITUTE(ADDRESS(1,MATCH(J$2,emission!$1:$1,0),4),1,"")&amp;MATCH($B63,emission!$A:$A,0)):INDIRECT("emission!"&amp;SUBSTITUTE(ADDRESS(1,MATCH(J$2,emission!$1:$1,0),4),1,"")&amp;MATCH($C63,emission!$A:$A,0)))</f>
        <v>1.2477599999999999E-3</v>
      </c>
      <c r="K63">
        <f ca="1">VLOOKUP($A63,excitation!$A$1:$AC$577,MATCH('A1 PMT'!K$3,excitation!$A$1:$AC$1,0),0)*SUM(INDIRECT("emission!"&amp;SUBSTITUTE(ADDRESS(1,MATCH(K$2,emission!$1:$1,0),4),1,"")&amp;MATCH($B63,emission!$A:$A,0)):INDIRECT("emission!"&amp;SUBSTITUTE(ADDRESS(1,MATCH(K$2,emission!$1:$1,0),4),1,"")&amp;MATCH($C63,emission!$A:$A,0)))</f>
        <v>0</v>
      </c>
      <c r="L63" t="e">
        <f ca="1">VLOOKUP($A63,excitation!$A$1:$AC$577,MATCH('A1 PMT'!L$3,excitation!$A$1:$AC$1,0),0)*SUM(INDIRECT("emission!"&amp;SUBSTITUTE(ADDRESS(1,MATCH(L$2,emission!$1:$1,0),4),1,"")&amp;MATCH($B63,emission!$A:$A,0)):INDIRECT("emission!"&amp;SUBSTITUTE(ADDRESS(1,MATCH(L$2,emission!$1:$1,0),4),1,"")&amp;MATCH($C63,emission!$A:$A,0)))</f>
        <v>#N/A</v>
      </c>
      <c r="M63" t="e">
        <f ca="1">VLOOKUP($A63,excitation!$A$1:$AC$577,MATCH('A1 PMT'!M$3,excitation!$A$1:$AC$1,0),0)*SUM(INDIRECT("emission!"&amp;SUBSTITUTE(ADDRESS(1,MATCH(M$2,emission!$1:$1,0),4),1,"")&amp;MATCH($B63,emission!$A:$A,0)):INDIRECT("emission!"&amp;SUBSTITUTE(ADDRESS(1,MATCH(M$2,emission!$1:$1,0),4),1,"")&amp;MATCH($C63,emission!$A:$A,0)))</f>
        <v>#N/A</v>
      </c>
      <c r="AA63">
        <f t="shared" si="8"/>
        <v>457</v>
      </c>
      <c r="AB63">
        <f t="shared" ca="1" si="9"/>
        <v>0</v>
      </c>
      <c r="AC63">
        <f t="shared" ca="1" si="11"/>
        <v>0</v>
      </c>
      <c r="AD63">
        <f t="shared" ca="1" si="12"/>
        <v>5.9355839174037701E-2</v>
      </c>
      <c r="AE63">
        <f t="shared" ca="1" si="13"/>
        <v>0</v>
      </c>
      <c r="AF63">
        <f t="shared" ca="1" si="14"/>
        <v>0</v>
      </c>
      <c r="AG63">
        <f t="shared" ca="1" si="15"/>
        <v>1.1218581603923657E-3</v>
      </c>
      <c r="AH63">
        <f t="shared" ca="1" si="16"/>
        <v>4.1591835296332235E-4</v>
      </c>
      <c r="AI63">
        <f t="shared" ca="1" si="17"/>
        <v>0</v>
      </c>
      <c r="AJ63" t="e">
        <f t="shared" ca="1" si="18"/>
        <v>#N/A</v>
      </c>
      <c r="AK63" t="e">
        <f t="shared" ca="1" si="19"/>
        <v>#N/A</v>
      </c>
    </row>
    <row r="64" spans="1:37" x14ac:dyDescent="0.25">
      <c r="A64">
        <f t="shared" si="20"/>
        <v>457</v>
      </c>
      <c r="B64">
        <f t="shared" si="21"/>
        <v>720</v>
      </c>
      <c r="C64">
        <f t="shared" si="23"/>
        <v>729</v>
      </c>
      <c r="D64">
        <f ca="1">VLOOKUP($A64,excitation!$A$1:$AC$577,MATCH('A1 PMT'!D$3,excitation!$A$1:$AC$1,0),0)*SUM(INDIRECT("emission!"&amp;SUBSTITUTE(ADDRESS(1,MATCH(D$2,emission!$1:$1,0),4),1,"")&amp;MATCH($B64,emission!$A:$A,0)):INDIRECT("emission!"&amp;SUBSTITUTE(ADDRESS(1,MATCH(D$2,emission!$1:$1,0),4),1,"")&amp;MATCH($C64,emission!$A:$A,0)))</f>
        <v>0</v>
      </c>
      <c r="E64">
        <f ca="1">VLOOKUP($A64,excitation!$A$1:$AC$577,MATCH('A1 PMT'!E$3,excitation!$A$1:$AC$1,0),0)*SUM(INDIRECT("emission!"&amp;SUBSTITUTE(ADDRESS(1,MATCH(E$2,emission!$1:$1,0),4),1,"")&amp;MATCH($B64,emission!$A:$A,0)):INDIRECT("emission!"&amp;SUBSTITUTE(ADDRESS(1,MATCH(E$2,emission!$1:$1,0),4),1,"")&amp;MATCH($C64,emission!$A:$A,0)))</f>
        <v>0</v>
      </c>
      <c r="F64">
        <f ca="1">VLOOKUP($A64,excitation!$A$1:$AC$577,MATCH('A1 PMT'!F$3,excitation!$A$1:$AC$1,0),0)*SUM(INDIRECT("emission!"&amp;SUBSTITUTE(ADDRESS(1,MATCH(F$2,emission!$1:$1,0),4),1,"")&amp;MATCH($B64,emission!$A:$A,0)):INDIRECT("emission!"&amp;SUBSTITUTE(ADDRESS(1,MATCH(F$2,emission!$1:$1,0),4),1,"")&amp;MATCH($C64,emission!$A:$A,0)))</f>
        <v>0.26018330000000001</v>
      </c>
      <c r="G64">
        <f ca="1">VLOOKUP($A64,excitation!$A$1:$AC$577,MATCH('A1 PMT'!G$3,excitation!$A$1:$AC$1,0),0)*SUM(INDIRECT("emission!"&amp;SUBSTITUTE(ADDRESS(1,MATCH(G$2,emission!$1:$1,0),4),1,"")&amp;MATCH($B64,emission!$A:$A,0)):INDIRECT("emission!"&amp;SUBSTITUTE(ADDRESS(1,MATCH(G$2,emission!$1:$1,0),4),1,"")&amp;MATCH($C64,emission!$A:$A,0)))</f>
        <v>0</v>
      </c>
      <c r="H64">
        <f ca="1">VLOOKUP($A64,excitation!$A$1:$AC$577,MATCH('A1 PMT'!H$3,excitation!$A$1:$AC$1,0),0)*SUM(INDIRECT("emission!"&amp;SUBSTITUTE(ADDRESS(1,MATCH(H$2,emission!$1:$1,0),4),1,"")&amp;MATCH($B64,emission!$A:$A,0)):INDIRECT("emission!"&amp;SUBSTITUTE(ADDRESS(1,MATCH(H$2,emission!$1:$1,0),4),1,"")&amp;MATCH($C64,emission!$A:$A,0)))</f>
        <v>0</v>
      </c>
      <c r="I64">
        <f ca="1">VLOOKUP($A64,excitation!$A$1:$AC$577,MATCH('A1 PMT'!I$3,excitation!$A$1:$AC$1,0),0)*SUM(INDIRECT("emission!"&amp;SUBSTITUTE(ADDRESS(1,MATCH(I$2,emission!$1:$1,0),4),1,"")&amp;MATCH($B64,emission!$A:$A,0)):INDIRECT("emission!"&amp;SUBSTITUTE(ADDRESS(1,MATCH(I$2,emission!$1:$1,0),4),1,"")&amp;MATCH($C64,emission!$A:$A,0)))</f>
        <v>1.8678E-3</v>
      </c>
      <c r="J64">
        <f ca="1">VLOOKUP($A64,excitation!$A$1:$AC$577,MATCH('A1 PMT'!J$3,excitation!$A$1:$AC$1,0),0)*SUM(INDIRECT("emission!"&amp;SUBSTITUTE(ADDRESS(1,MATCH(J$2,emission!$1:$1,0),4),1,"")&amp;MATCH($B64,emission!$A:$A,0)):INDIRECT("emission!"&amp;SUBSTITUTE(ADDRESS(1,MATCH(J$2,emission!$1:$1,0),4),1,"")&amp;MATCH($C64,emission!$A:$A,0)))</f>
        <v>7.5312000000000003E-4</v>
      </c>
      <c r="K64">
        <f ca="1">VLOOKUP($A64,excitation!$A$1:$AC$577,MATCH('A1 PMT'!K$3,excitation!$A$1:$AC$1,0),0)*SUM(INDIRECT("emission!"&amp;SUBSTITUTE(ADDRESS(1,MATCH(K$2,emission!$1:$1,0),4),1,"")&amp;MATCH($B64,emission!$A:$A,0)):INDIRECT("emission!"&amp;SUBSTITUTE(ADDRESS(1,MATCH(K$2,emission!$1:$1,0),4),1,"")&amp;MATCH($C64,emission!$A:$A,0)))</f>
        <v>0</v>
      </c>
      <c r="L64" t="e">
        <f ca="1">VLOOKUP($A64,excitation!$A$1:$AC$577,MATCH('A1 PMT'!L$3,excitation!$A$1:$AC$1,0),0)*SUM(INDIRECT("emission!"&amp;SUBSTITUTE(ADDRESS(1,MATCH(L$2,emission!$1:$1,0),4),1,"")&amp;MATCH($B64,emission!$A:$A,0)):INDIRECT("emission!"&amp;SUBSTITUTE(ADDRESS(1,MATCH(L$2,emission!$1:$1,0),4),1,"")&amp;MATCH($C64,emission!$A:$A,0)))</f>
        <v>#N/A</v>
      </c>
      <c r="M64" t="e">
        <f ca="1">VLOOKUP($A64,excitation!$A$1:$AC$577,MATCH('A1 PMT'!M$3,excitation!$A$1:$AC$1,0),0)*SUM(INDIRECT("emission!"&amp;SUBSTITUTE(ADDRESS(1,MATCH(M$2,emission!$1:$1,0),4),1,"")&amp;MATCH($B64,emission!$A:$A,0)):INDIRECT("emission!"&amp;SUBSTITUTE(ADDRESS(1,MATCH(M$2,emission!$1:$1,0),4),1,"")&amp;MATCH($C64,emission!$A:$A,0)))</f>
        <v>#N/A</v>
      </c>
      <c r="AA64">
        <f t="shared" si="8"/>
        <v>457</v>
      </c>
      <c r="AB64">
        <f t="shared" ca="1" si="9"/>
        <v>0</v>
      </c>
      <c r="AC64">
        <f t="shared" ca="1" si="11"/>
        <v>0</v>
      </c>
      <c r="AD64">
        <f t="shared" ca="1" si="12"/>
        <v>3.3473102153664086E-2</v>
      </c>
      <c r="AE64">
        <f t="shared" ca="1" si="13"/>
        <v>0</v>
      </c>
      <c r="AF64">
        <f t="shared" ca="1" si="14"/>
        <v>0</v>
      </c>
      <c r="AG64">
        <f t="shared" ca="1" si="15"/>
        <v>4.4336909332871936E-4</v>
      </c>
      <c r="AH64">
        <f t="shared" ca="1" si="16"/>
        <v>2.5103900588553673E-4</v>
      </c>
      <c r="AI64">
        <f t="shared" ca="1" si="17"/>
        <v>0</v>
      </c>
      <c r="AJ64" t="e">
        <f t="shared" ca="1" si="18"/>
        <v>#N/A</v>
      </c>
      <c r="AK64" t="e">
        <f t="shared" ca="1" si="19"/>
        <v>#N/A</v>
      </c>
    </row>
    <row r="65" spans="1:37" x14ac:dyDescent="0.25">
      <c r="A65">
        <f t="shared" si="20"/>
        <v>457</v>
      </c>
      <c r="B65">
        <f t="shared" si="21"/>
        <v>730</v>
      </c>
      <c r="C65">
        <f t="shared" si="23"/>
        <v>739</v>
      </c>
      <c r="D65">
        <f ca="1">VLOOKUP($A65,excitation!$A$1:$AC$577,MATCH('A1 PMT'!D$3,excitation!$A$1:$AC$1,0),0)*SUM(INDIRECT("emission!"&amp;SUBSTITUTE(ADDRESS(1,MATCH(D$2,emission!$1:$1,0),4),1,"")&amp;MATCH($B65,emission!$A:$A,0)):INDIRECT("emission!"&amp;SUBSTITUTE(ADDRESS(1,MATCH(D$2,emission!$1:$1,0),4),1,"")&amp;MATCH($C65,emission!$A:$A,0)))</f>
        <v>0</v>
      </c>
      <c r="E65">
        <f ca="1">VLOOKUP($A65,excitation!$A$1:$AC$577,MATCH('A1 PMT'!E$3,excitation!$A$1:$AC$1,0),0)*SUM(INDIRECT("emission!"&amp;SUBSTITUTE(ADDRESS(1,MATCH(E$2,emission!$1:$1,0),4),1,"")&amp;MATCH($B65,emission!$A:$A,0)):INDIRECT("emission!"&amp;SUBSTITUTE(ADDRESS(1,MATCH(E$2,emission!$1:$1,0),4),1,"")&amp;MATCH($C65,emission!$A:$A,0)))</f>
        <v>0</v>
      </c>
      <c r="F65">
        <f ca="1">VLOOKUP($A65,excitation!$A$1:$AC$577,MATCH('A1 PMT'!F$3,excitation!$A$1:$AC$1,0),0)*SUM(INDIRECT("emission!"&amp;SUBSTITUTE(ADDRESS(1,MATCH(F$2,emission!$1:$1,0),4),1,"")&amp;MATCH($B65,emission!$A:$A,0)):INDIRECT("emission!"&amp;SUBSTITUTE(ADDRESS(1,MATCH(F$2,emission!$1:$1,0),4),1,"")&amp;MATCH($C65,emission!$A:$A,0)))</f>
        <v>0</v>
      </c>
      <c r="G65">
        <f ca="1">VLOOKUP($A65,excitation!$A$1:$AC$577,MATCH('A1 PMT'!G$3,excitation!$A$1:$AC$1,0),0)*SUM(INDIRECT("emission!"&amp;SUBSTITUTE(ADDRESS(1,MATCH(G$2,emission!$1:$1,0),4),1,"")&amp;MATCH($B65,emission!$A:$A,0)):INDIRECT("emission!"&amp;SUBSTITUTE(ADDRESS(1,MATCH(G$2,emission!$1:$1,0),4),1,"")&amp;MATCH($C65,emission!$A:$A,0)))</f>
        <v>0</v>
      </c>
      <c r="H65">
        <f ca="1">VLOOKUP($A65,excitation!$A$1:$AC$577,MATCH('A1 PMT'!H$3,excitation!$A$1:$AC$1,0),0)*SUM(INDIRECT("emission!"&amp;SUBSTITUTE(ADDRESS(1,MATCH(H$2,emission!$1:$1,0),4),1,"")&amp;MATCH($B65,emission!$A:$A,0)):INDIRECT("emission!"&amp;SUBSTITUTE(ADDRESS(1,MATCH(H$2,emission!$1:$1,0),4),1,"")&amp;MATCH($C65,emission!$A:$A,0)))</f>
        <v>0</v>
      </c>
      <c r="I65">
        <f ca="1">VLOOKUP($A65,excitation!$A$1:$AC$577,MATCH('A1 PMT'!I$3,excitation!$A$1:$AC$1,0),0)*SUM(INDIRECT("emission!"&amp;SUBSTITUTE(ADDRESS(1,MATCH(I$2,emission!$1:$1,0),4),1,"")&amp;MATCH($B65,emission!$A:$A,0)):INDIRECT("emission!"&amp;SUBSTITUTE(ADDRESS(1,MATCH(I$2,emission!$1:$1,0),4),1,"")&amp;MATCH($C65,emission!$A:$A,0)))</f>
        <v>0</v>
      </c>
      <c r="J65">
        <f ca="1">VLOOKUP($A65,excitation!$A$1:$AC$577,MATCH('A1 PMT'!J$3,excitation!$A$1:$AC$1,0),0)*SUM(INDIRECT("emission!"&amp;SUBSTITUTE(ADDRESS(1,MATCH(J$2,emission!$1:$1,0),4),1,"")&amp;MATCH($B65,emission!$A:$A,0)):INDIRECT("emission!"&amp;SUBSTITUTE(ADDRESS(1,MATCH(J$2,emission!$1:$1,0),4),1,"")&amp;MATCH($C65,emission!$A:$A,0)))</f>
        <v>4.5384000000000001E-4</v>
      </c>
      <c r="K65">
        <f ca="1">VLOOKUP($A65,excitation!$A$1:$AC$577,MATCH('A1 PMT'!K$3,excitation!$A$1:$AC$1,0),0)*SUM(INDIRECT("emission!"&amp;SUBSTITUTE(ADDRESS(1,MATCH(K$2,emission!$1:$1,0),4),1,"")&amp;MATCH($B65,emission!$A:$A,0)):INDIRECT("emission!"&amp;SUBSTITUTE(ADDRESS(1,MATCH(K$2,emission!$1:$1,0),4),1,"")&amp;MATCH($C65,emission!$A:$A,0)))</f>
        <v>0</v>
      </c>
      <c r="L65" t="e">
        <f ca="1">VLOOKUP($A65,excitation!$A$1:$AC$577,MATCH('A1 PMT'!L$3,excitation!$A$1:$AC$1,0),0)*SUM(INDIRECT("emission!"&amp;SUBSTITUTE(ADDRESS(1,MATCH(L$2,emission!$1:$1,0),4),1,"")&amp;MATCH($B65,emission!$A:$A,0)):INDIRECT("emission!"&amp;SUBSTITUTE(ADDRESS(1,MATCH(L$2,emission!$1:$1,0),4),1,"")&amp;MATCH($C65,emission!$A:$A,0)))</f>
        <v>#N/A</v>
      </c>
      <c r="M65" t="e">
        <f ca="1">VLOOKUP($A65,excitation!$A$1:$AC$577,MATCH('A1 PMT'!M$3,excitation!$A$1:$AC$1,0),0)*SUM(INDIRECT("emission!"&amp;SUBSTITUTE(ADDRESS(1,MATCH(M$2,emission!$1:$1,0),4),1,"")&amp;MATCH($B65,emission!$A:$A,0)):INDIRECT("emission!"&amp;SUBSTITUTE(ADDRESS(1,MATCH(M$2,emission!$1:$1,0),4),1,"")&amp;MATCH($C65,emission!$A:$A,0)))</f>
        <v>#N/A</v>
      </c>
      <c r="AA65">
        <f t="shared" si="8"/>
        <v>457</v>
      </c>
      <c r="AB65">
        <f t="shared" ca="1" si="9"/>
        <v>0</v>
      </c>
      <c r="AC65">
        <f t="shared" ca="1" si="11"/>
        <v>0</v>
      </c>
      <c r="AD65">
        <f t="shared" ca="1" si="12"/>
        <v>0</v>
      </c>
      <c r="AE65">
        <f t="shared" ca="1" si="13"/>
        <v>0</v>
      </c>
      <c r="AF65">
        <f t="shared" ca="1" si="14"/>
        <v>0</v>
      </c>
      <c r="AG65">
        <f t="shared" ca="1" si="15"/>
        <v>0</v>
      </c>
      <c r="AH65">
        <f t="shared" ca="1" si="16"/>
        <v>1.5127940093357235E-4</v>
      </c>
      <c r="AI65">
        <f t="shared" ca="1" si="17"/>
        <v>0</v>
      </c>
      <c r="AJ65" t="e">
        <f t="shared" ca="1" si="18"/>
        <v>#N/A</v>
      </c>
      <c r="AK65" t="e">
        <f t="shared" ca="1" si="19"/>
        <v>#N/A</v>
      </c>
    </row>
    <row r="66" spans="1:37" x14ac:dyDescent="0.25">
      <c r="A66">
        <f t="shared" si="20"/>
        <v>457</v>
      </c>
      <c r="B66">
        <f t="shared" si="21"/>
        <v>740</v>
      </c>
      <c r="C66">
        <f t="shared" si="23"/>
        <v>749</v>
      </c>
      <c r="D66">
        <f ca="1">VLOOKUP($A66,excitation!$A$1:$AC$577,MATCH('A1 PMT'!D$3,excitation!$A$1:$AC$1,0),0)*SUM(INDIRECT("emission!"&amp;SUBSTITUTE(ADDRESS(1,MATCH(D$2,emission!$1:$1,0),4),1,"")&amp;MATCH($B66,emission!$A:$A,0)):INDIRECT("emission!"&amp;SUBSTITUTE(ADDRESS(1,MATCH(D$2,emission!$1:$1,0),4),1,"")&amp;MATCH($C66,emission!$A:$A,0)))</f>
        <v>0</v>
      </c>
      <c r="E66">
        <f ca="1">VLOOKUP($A66,excitation!$A$1:$AC$577,MATCH('A1 PMT'!E$3,excitation!$A$1:$AC$1,0),0)*SUM(INDIRECT("emission!"&amp;SUBSTITUTE(ADDRESS(1,MATCH(E$2,emission!$1:$1,0),4),1,"")&amp;MATCH($B66,emission!$A:$A,0)):INDIRECT("emission!"&amp;SUBSTITUTE(ADDRESS(1,MATCH(E$2,emission!$1:$1,0),4),1,"")&amp;MATCH($C66,emission!$A:$A,0)))</f>
        <v>0</v>
      </c>
      <c r="F66">
        <f ca="1">VLOOKUP($A66,excitation!$A$1:$AC$577,MATCH('A1 PMT'!F$3,excitation!$A$1:$AC$1,0),0)*SUM(INDIRECT("emission!"&amp;SUBSTITUTE(ADDRESS(1,MATCH(F$2,emission!$1:$1,0),4),1,"")&amp;MATCH($B66,emission!$A:$A,0)):INDIRECT("emission!"&amp;SUBSTITUTE(ADDRESS(1,MATCH(F$2,emission!$1:$1,0),4),1,"")&amp;MATCH($C66,emission!$A:$A,0)))</f>
        <v>0</v>
      </c>
      <c r="G66">
        <f ca="1">VLOOKUP($A66,excitation!$A$1:$AC$577,MATCH('A1 PMT'!G$3,excitation!$A$1:$AC$1,0),0)*SUM(INDIRECT("emission!"&amp;SUBSTITUTE(ADDRESS(1,MATCH(G$2,emission!$1:$1,0),4),1,"")&amp;MATCH($B66,emission!$A:$A,0)):INDIRECT("emission!"&amp;SUBSTITUTE(ADDRESS(1,MATCH(G$2,emission!$1:$1,0),4),1,"")&amp;MATCH($C66,emission!$A:$A,0)))</f>
        <v>0</v>
      </c>
      <c r="H66">
        <f ca="1">VLOOKUP($A66,excitation!$A$1:$AC$577,MATCH('A1 PMT'!H$3,excitation!$A$1:$AC$1,0),0)*SUM(INDIRECT("emission!"&amp;SUBSTITUTE(ADDRESS(1,MATCH(H$2,emission!$1:$1,0),4),1,"")&amp;MATCH($B66,emission!$A:$A,0)):INDIRECT("emission!"&amp;SUBSTITUTE(ADDRESS(1,MATCH(H$2,emission!$1:$1,0),4),1,"")&amp;MATCH($C66,emission!$A:$A,0)))</f>
        <v>0</v>
      </c>
      <c r="I66">
        <f ca="1">VLOOKUP($A66,excitation!$A$1:$AC$577,MATCH('A1 PMT'!I$3,excitation!$A$1:$AC$1,0),0)*SUM(INDIRECT("emission!"&amp;SUBSTITUTE(ADDRESS(1,MATCH(I$2,emission!$1:$1,0),4),1,"")&amp;MATCH($B66,emission!$A:$A,0)):INDIRECT("emission!"&amp;SUBSTITUTE(ADDRESS(1,MATCH(I$2,emission!$1:$1,0),4),1,"")&amp;MATCH($C66,emission!$A:$A,0)))</f>
        <v>0</v>
      </c>
      <c r="J66">
        <f ca="1">VLOOKUP($A66,excitation!$A$1:$AC$577,MATCH('A1 PMT'!J$3,excitation!$A$1:$AC$1,0),0)*SUM(INDIRECT("emission!"&amp;SUBSTITUTE(ADDRESS(1,MATCH(J$2,emission!$1:$1,0),4),1,"")&amp;MATCH($B66,emission!$A:$A,0)):INDIRECT("emission!"&amp;SUBSTITUTE(ADDRESS(1,MATCH(J$2,emission!$1:$1,0),4),1,"")&amp;MATCH($C66,emission!$A:$A,0)))</f>
        <v>2.9375999999999995E-4</v>
      </c>
      <c r="K66">
        <f ca="1">VLOOKUP($A66,excitation!$A$1:$AC$577,MATCH('A1 PMT'!K$3,excitation!$A$1:$AC$1,0),0)*SUM(INDIRECT("emission!"&amp;SUBSTITUTE(ADDRESS(1,MATCH(K$2,emission!$1:$1,0),4),1,"")&amp;MATCH($B66,emission!$A:$A,0)):INDIRECT("emission!"&amp;SUBSTITUTE(ADDRESS(1,MATCH(K$2,emission!$1:$1,0),4),1,"")&amp;MATCH($C66,emission!$A:$A,0)))</f>
        <v>0</v>
      </c>
      <c r="L66" t="e">
        <f ca="1">VLOOKUP($A66,excitation!$A$1:$AC$577,MATCH('A1 PMT'!L$3,excitation!$A$1:$AC$1,0),0)*SUM(INDIRECT("emission!"&amp;SUBSTITUTE(ADDRESS(1,MATCH(L$2,emission!$1:$1,0),4),1,"")&amp;MATCH($B66,emission!$A:$A,0)):INDIRECT("emission!"&amp;SUBSTITUTE(ADDRESS(1,MATCH(L$2,emission!$1:$1,0),4),1,"")&amp;MATCH($C66,emission!$A:$A,0)))</f>
        <v>#N/A</v>
      </c>
      <c r="M66" t="e">
        <f ca="1">VLOOKUP($A66,excitation!$A$1:$AC$577,MATCH('A1 PMT'!M$3,excitation!$A$1:$AC$1,0),0)*SUM(INDIRECT("emission!"&amp;SUBSTITUTE(ADDRESS(1,MATCH(M$2,emission!$1:$1,0),4),1,"")&amp;MATCH($B66,emission!$A:$A,0)):INDIRECT("emission!"&amp;SUBSTITUTE(ADDRESS(1,MATCH(M$2,emission!$1:$1,0),4),1,"")&amp;MATCH($C66,emission!$A:$A,0)))</f>
        <v>#N/A</v>
      </c>
      <c r="AA66">
        <f t="shared" si="8"/>
        <v>457</v>
      </c>
      <c r="AB66">
        <f t="shared" ca="1" si="9"/>
        <v>0</v>
      </c>
      <c r="AC66">
        <f t="shared" ca="1" si="11"/>
        <v>0</v>
      </c>
      <c r="AD66">
        <f t="shared" ca="1" si="12"/>
        <v>0</v>
      </c>
      <c r="AE66">
        <f t="shared" ca="1" si="13"/>
        <v>0</v>
      </c>
      <c r="AF66">
        <f t="shared" ca="1" si="14"/>
        <v>0</v>
      </c>
      <c r="AG66">
        <f t="shared" ca="1" si="15"/>
        <v>0</v>
      </c>
      <c r="AH66">
        <f t="shared" ca="1" si="16"/>
        <v>9.7919612238335545E-5</v>
      </c>
      <c r="AI66">
        <f t="shared" ca="1" si="17"/>
        <v>0</v>
      </c>
      <c r="AJ66" t="e">
        <f t="shared" ca="1" si="18"/>
        <v>#N/A</v>
      </c>
      <c r="AK66" t="e">
        <f t="shared" ca="1" si="19"/>
        <v>#N/A</v>
      </c>
    </row>
    <row r="67" spans="1:37" x14ac:dyDescent="0.25">
      <c r="A67">
        <f t="shared" ref="A67:A98" si="34">IF(ROW()&lt;$X$3,$S$3,IF(ROW()&lt;$X$4,$S$4,IF(ROW()&lt;$X$5,$S$5,IF(ROW()&lt;$X$6,$S$6,IF(ROW()&lt;$X$7,$S$7,IF(ROW()&lt;$X$8,$S$8,IF(ROW()&lt;$X$9,$S$9,NA())))))))</f>
        <v>457</v>
      </c>
      <c r="B67">
        <f t="shared" ref="B67:B98" si="35">IF(A67=A66,B66+$P$4,VLOOKUP(A67,$S$2:$T$9,2,FALSE))</f>
        <v>750</v>
      </c>
      <c r="C67">
        <f t="shared" si="23"/>
        <v>759</v>
      </c>
      <c r="D67">
        <f ca="1">VLOOKUP($A67,excitation!$A$1:$AC$577,MATCH('A1 PMT'!D$3,excitation!$A$1:$AC$1,0),0)*SUM(INDIRECT("emission!"&amp;SUBSTITUTE(ADDRESS(1,MATCH(D$2,emission!$1:$1,0),4),1,"")&amp;MATCH($B67,emission!$A:$A,0)):INDIRECT("emission!"&amp;SUBSTITUTE(ADDRESS(1,MATCH(D$2,emission!$1:$1,0),4),1,"")&amp;MATCH($C67,emission!$A:$A,0)))</f>
        <v>0</v>
      </c>
      <c r="E67">
        <f ca="1">VLOOKUP($A67,excitation!$A$1:$AC$577,MATCH('A1 PMT'!E$3,excitation!$A$1:$AC$1,0),0)*SUM(INDIRECT("emission!"&amp;SUBSTITUTE(ADDRESS(1,MATCH(E$2,emission!$1:$1,0),4),1,"")&amp;MATCH($B67,emission!$A:$A,0)):INDIRECT("emission!"&amp;SUBSTITUTE(ADDRESS(1,MATCH(E$2,emission!$1:$1,0),4),1,"")&amp;MATCH($C67,emission!$A:$A,0)))</f>
        <v>0</v>
      </c>
      <c r="F67">
        <f ca="1">VLOOKUP($A67,excitation!$A$1:$AC$577,MATCH('A1 PMT'!F$3,excitation!$A$1:$AC$1,0),0)*SUM(INDIRECT("emission!"&amp;SUBSTITUTE(ADDRESS(1,MATCH(F$2,emission!$1:$1,0),4),1,"")&amp;MATCH($B67,emission!$A:$A,0)):INDIRECT("emission!"&amp;SUBSTITUTE(ADDRESS(1,MATCH(F$2,emission!$1:$1,0),4),1,"")&amp;MATCH($C67,emission!$A:$A,0)))</f>
        <v>0</v>
      </c>
      <c r="G67">
        <f ca="1">VLOOKUP($A67,excitation!$A$1:$AC$577,MATCH('A1 PMT'!G$3,excitation!$A$1:$AC$1,0),0)*SUM(INDIRECT("emission!"&amp;SUBSTITUTE(ADDRESS(1,MATCH(G$2,emission!$1:$1,0),4),1,"")&amp;MATCH($B67,emission!$A:$A,0)):INDIRECT("emission!"&amp;SUBSTITUTE(ADDRESS(1,MATCH(G$2,emission!$1:$1,0),4),1,"")&amp;MATCH($C67,emission!$A:$A,0)))</f>
        <v>0</v>
      </c>
      <c r="H67">
        <f ca="1">VLOOKUP($A67,excitation!$A$1:$AC$577,MATCH('A1 PMT'!H$3,excitation!$A$1:$AC$1,0),0)*SUM(INDIRECT("emission!"&amp;SUBSTITUTE(ADDRESS(1,MATCH(H$2,emission!$1:$1,0),4),1,"")&amp;MATCH($B67,emission!$A:$A,0)):INDIRECT("emission!"&amp;SUBSTITUTE(ADDRESS(1,MATCH(H$2,emission!$1:$1,0),4),1,"")&amp;MATCH($C67,emission!$A:$A,0)))</f>
        <v>0</v>
      </c>
      <c r="I67">
        <f ca="1">VLOOKUP($A67,excitation!$A$1:$AC$577,MATCH('A1 PMT'!I$3,excitation!$A$1:$AC$1,0),0)*SUM(INDIRECT("emission!"&amp;SUBSTITUTE(ADDRESS(1,MATCH(I$2,emission!$1:$1,0),4),1,"")&amp;MATCH($B67,emission!$A:$A,0)):INDIRECT("emission!"&amp;SUBSTITUTE(ADDRESS(1,MATCH(I$2,emission!$1:$1,0),4),1,"")&amp;MATCH($C67,emission!$A:$A,0)))</f>
        <v>0</v>
      </c>
      <c r="J67">
        <f ca="1">VLOOKUP($A67,excitation!$A$1:$AC$577,MATCH('A1 PMT'!J$3,excitation!$A$1:$AC$1,0),0)*SUM(INDIRECT("emission!"&amp;SUBSTITUTE(ADDRESS(1,MATCH(J$2,emission!$1:$1,0),4),1,"")&amp;MATCH($B67,emission!$A:$A,0)):INDIRECT("emission!"&amp;SUBSTITUTE(ADDRESS(1,MATCH(J$2,emission!$1:$1,0),4),1,"")&amp;MATCH($C67,emission!$A:$A,0)))</f>
        <v>1.9872000000000002E-4</v>
      </c>
      <c r="K67">
        <f ca="1">VLOOKUP($A67,excitation!$A$1:$AC$577,MATCH('A1 PMT'!K$3,excitation!$A$1:$AC$1,0),0)*SUM(INDIRECT("emission!"&amp;SUBSTITUTE(ADDRESS(1,MATCH(K$2,emission!$1:$1,0),4),1,"")&amp;MATCH($B67,emission!$A:$A,0)):INDIRECT("emission!"&amp;SUBSTITUTE(ADDRESS(1,MATCH(K$2,emission!$1:$1,0),4),1,"")&amp;MATCH($C67,emission!$A:$A,0)))</f>
        <v>0</v>
      </c>
      <c r="L67" t="e">
        <f ca="1">VLOOKUP($A67,excitation!$A$1:$AC$577,MATCH('A1 PMT'!L$3,excitation!$A$1:$AC$1,0),0)*SUM(INDIRECT("emission!"&amp;SUBSTITUTE(ADDRESS(1,MATCH(L$2,emission!$1:$1,0),4),1,"")&amp;MATCH($B67,emission!$A:$A,0)):INDIRECT("emission!"&amp;SUBSTITUTE(ADDRESS(1,MATCH(L$2,emission!$1:$1,0),4),1,"")&amp;MATCH($C67,emission!$A:$A,0)))</f>
        <v>#N/A</v>
      </c>
      <c r="M67" t="e">
        <f ca="1">VLOOKUP($A67,excitation!$A$1:$AC$577,MATCH('A1 PMT'!M$3,excitation!$A$1:$AC$1,0),0)*SUM(INDIRECT("emission!"&amp;SUBSTITUTE(ADDRESS(1,MATCH(M$2,emission!$1:$1,0),4),1,"")&amp;MATCH($B67,emission!$A:$A,0)):INDIRECT("emission!"&amp;SUBSTITUTE(ADDRESS(1,MATCH(M$2,emission!$1:$1,0),4),1,"")&amp;MATCH($C67,emission!$A:$A,0)))</f>
        <v>#N/A</v>
      </c>
      <c r="AA67">
        <f t="shared" si="8"/>
        <v>457</v>
      </c>
      <c r="AB67">
        <f t="shared" ca="1" si="9"/>
        <v>0</v>
      </c>
      <c r="AC67">
        <f t="shared" ca="1" si="11"/>
        <v>0</v>
      </c>
      <c r="AD67">
        <f t="shared" ca="1" si="12"/>
        <v>0</v>
      </c>
      <c r="AE67">
        <f t="shared" ca="1" si="13"/>
        <v>0</v>
      </c>
      <c r="AF67">
        <f t="shared" ca="1" si="14"/>
        <v>0</v>
      </c>
      <c r="AG67">
        <f t="shared" ca="1" si="15"/>
        <v>0</v>
      </c>
      <c r="AH67">
        <f t="shared" ca="1" si="16"/>
        <v>6.6239737690638773E-5</v>
      </c>
      <c r="AI67">
        <f t="shared" ca="1" si="17"/>
        <v>0</v>
      </c>
      <c r="AJ67" t="e">
        <f t="shared" ca="1" si="18"/>
        <v>#N/A</v>
      </c>
      <c r="AK67" t="e">
        <f t="shared" ca="1" si="19"/>
        <v>#N/A</v>
      </c>
    </row>
    <row r="68" spans="1:37" x14ac:dyDescent="0.25">
      <c r="A68">
        <f t="shared" si="34"/>
        <v>457</v>
      </c>
      <c r="B68">
        <f t="shared" si="35"/>
        <v>760</v>
      </c>
      <c r="C68">
        <f t="shared" ref="C68:C99" si="36">B68+$P$4-1</f>
        <v>769</v>
      </c>
      <c r="D68">
        <f ca="1">VLOOKUP($A68,excitation!$A$1:$AC$577,MATCH('A1 PMT'!D$3,excitation!$A$1:$AC$1,0),0)*SUM(INDIRECT("emission!"&amp;SUBSTITUTE(ADDRESS(1,MATCH(D$2,emission!$1:$1,0),4),1,"")&amp;MATCH($B68,emission!$A:$A,0)):INDIRECT("emission!"&amp;SUBSTITUTE(ADDRESS(1,MATCH(D$2,emission!$1:$1,0),4),1,"")&amp;MATCH($C68,emission!$A:$A,0)))</f>
        <v>0</v>
      </c>
      <c r="E68">
        <f ca="1">VLOOKUP($A68,excitation!$A$1:$AC$577,MATCH('A1 PMT'!E$3,excitation!$A$1:$AC$1,0),0)*SUM(INDIRECT("emission!"&amp;SUBSTITUTE(ADDRESS(1,MATCH(E$2,emission!$1:$1,0),4),1,"")&amp;MATCH($B68,emission!$A:$A,0)):INDIRECT("emission!"&amp;SUBSTITUTE(ADDRESS(1,MATCH(E$2,emission!$1:$1,0),4),1,"")&amp;MATCH($C68,emission!$A:$A,0)))</f>
        <v>0</v>
      </c>
      <c r="F68">
        <f ca="1">VLOOKUP($A68,excitation!$A$1:$AC$577,MATCH('A1 PMT'!F$3,excitation!$A$1:$AC$1,0),0)*SUM(INDIRECT("emission!"&amp;SUBSTITUTE(ADDRESS(1,MATCH(F$2,emission!$1:$1,0),4),1,"")&amp;MATCH($B68,emission!$A:$A,0)):INDIRECT("emission!"&amp;SUBSTITUTE(ADDRESS(1,MATCH(F$2,emission!$1:$1,0),4),1,"")&amp;MATCH($C68,emission!$A:$A,0)))</f>
        <v>0</v>
      </c>
      <c r="G68">
        <f ca="1">VLOOKUP($A68,excitation!$A$1:$AC$577,MATCH('A1 PMT'!G$3,excitation!$A$1:$AC$1,0),0)*SUM(INDIRECT("emission!"&amp;SUBSTITUTE(ADDRESS(1,MATCH(G$2,emission!$1:$1,0),4),1,"")&amp;MATCH($B68,emission!$A:$A,0)):INDIRECT("emission!"&amp;SUBSTITUTE(ADDRESS(1,MATCH(G$2,emission!$1:$1,0),4),1,"")&amp;MATCH($C68,emission!$A:$A,0)))</f>
        <v>0</v>
      </c>
      <c r="H68">
        <f ca="1">VLOOKUP($A68,excitation!$A$1:$AC$577,MATCH('A1 PMT'!H$3,excitation!$A$1:$AC$1,0),0)*SUM(INDIRECT("emission!"&amp;SUBSTITUTE(ADDRESS(1,MATCH(H$2,emission!$1:$1,0),4),1,"")&amp;MATCH($B68,emission!$A:$A,0)):INDIRECT("emission!"&amp;SUBSTITUTE(ADDRESS(1,MATCH(H$2,emission!$1:$1,0),4),1,"")&amp;MATCH($C68,emission!$A:$A,0)))</f>
        <v>0</v>
      </c>
      <c r="I68">
        <f ca="1">VLOOKUP($A68,excitation!$A$1:$AC$577,MATCH('A1 PMT'!I$3,excitation!$A$1:$AC$1,0),0)*SUM(INDIRECT("emission!"&amp;SUBSTITUTE(ADDRESS(1,MATCH(I$2,emission!$1:$1,0),4),1,"")&amp;MATCH($B68,emission!$A:$A,0)):INDIRECT("emission!"&amp;SUBSTITUTE(ADDRESS(1,MATCH(I$2,emission!$1:$1,0),4),1,"")&amp;MATCH($C68,emission!$A:$A,0)))</f>
        <v>0</v>
      </c>
      <c r="J68">
        <f ca="1">VLOOKUP($A68,excitation!$A$1:$AC$577,MATCH('A1 PMT'!J$3,excitation!$A$1:$AC$1,0),0)*SUM(INDIRECT("emission!"&amp;SUBSTITUTE(ADDRESS(1,MATCH(J$2,emission!$1:$1,0),4),1,"")&amp;MATCH($B68,emission!$A:$A,0)):INDIRECT("emission!"&amp;SUBSTITUTE(ADDRESS(1,MATCH(J$2,emission!$1:$1,0),4),1,"")&amp;MATCH($C68,emission!$A:$A,0)))</f>
        <v>1.4136000000000002E-4</v>
      </c>
      <c r="K68">
        <f ca="1">VLOOKUP($A68,excitation!$A$1:$AC$577,MATCH('A1 PMT'!K$3,excitation!$A$1:$AC$1,0),0)*SUM(INDIRECT("emission!"&amp;SUBSTITUTE(ADDRESS(1,MATCH(K$2,emission!$1:$1,0),4),1,"")&amp;MATCH($B68,emission!$A:$A,0)):INDIRECT("emission!"&amp;SUBSTITUTE(ADDRESS(1,MATCH(K$2,emission!$1:$1,0),4),1,"")&amp;MATCH($C68,emission!$A:$A,0)))</f>
        <v>0</v>
      </c>
      <c r="L68" t="e">
        <f ca="1">VLOOKUP($A68,excitation!$A$1:$AC$577,MATCH('A1 PMT'!L$3,excitation!$A$1:$AC$1,0),0)*SUM(INDIRECT("emission!"&amp;SUBSTITUTE(ADDRESS(1,MATCH(L$2,emission!$1:$1,0),4),1,"")&amp;MATCH($B68,emission!$A:$A,0)):INDIRECT("emission!"&amp;SUBSTITUTE(ADDRESS(1,MATCH(L$2,emission!$1:$1,0),4),1,"")&amp;MATCH($C68,emission!$A:$A,0)))</f>
        <v>#N/A</v>
      </c>
      <c r="M68" t="e">
        <f ca="1">VLOOKUP($A68,excitation!$A$1:$AC$577,MATCH('A1 PMT'!M$3,excitation!$A$1:$AC$1,0),0)*SUM(INDIRECT("emission!"&amp;SUBSTITUTE(ADDRESS(1,MATCH(M$2,emission!$1:$1,0),4),1,"")&amp;MATCH($B68,emission!$A:$A,0)):INDIRECT("emission!"&amp;SUBSTITUTE(ADDRESS(1,MATCH(M$2,emission!$1:$1,0),4),1,"")&amp;MATCH($C68,emission!$A:$A,0)))</f>
        <v>#N/A</v>
      </c>
      <c r="AA68">
        <f t="shared" ref="AA68:AA131" si="37">A68</f>
        <v>457</v>
      </c>
      <c r="AB68">
        <f t="shared" ref="AB68:AB131" ca="1" si="38">D68/MAX(D$3:D$1000)</f>
        <v>0</v>
      </c>
      <c r="AC68">
        <f t="shared" ca="1" si="11"/>
        <v>0</v>
      </c>
      <c r="AD68">
        <f t="shared" ca="1" si="12"/>
        <v>0</v>
      </c>
      <c r="AE68">
        <f t="shared" ca="1" si="13"/>
        <v>0</v>
      </c>
      <c r="AF68">
        <f t="shared" ca="1" si="14"/>
        <v>0</v>
      </c>
      <c r="AG68">
        <f t="shared" ca="1" si="15"/>
        <v>0</v>
      </c>
      <c r="AH68">
        <f t="shared" ca="1" si="16"/>
        <v>4.7119813405538929E-5</v>
      </c>
      <c r="AI68">
        <f t="shared" ca="1" si="17"/>
        <v>0</v>
      </c>
      <c r="AJ68" t="e">
        <f t="shared" ca="1" si="18"/>
        <v>#N/A</v>
      </c>
      <c r="AK68" t="e">
        <f t="shared" ca="1" si="19"/>
        <v>#N/A</v>
      </c>
    </row>
    <row r="69" spans="1:37" x14ac:dyDescent="0.25">
      <c r="A69">
        <f t="shared" si="34"/>
        <v>457</v>
      </c>
      <c r="B69">
        <f t="shared" si="35"/>
        <v>770</v>
      </c>
      <c r="C69">
        <f t="shared" si="36"/>
        <v>779</v>
      </c>
      <c r="D69">
        <f ca="1">VLOOKUP($A69,excitation!$A$1:$AC$577,MATCH('A1 PMT'!D$3,excitation!$A$1:$AC$1,0),0)*SUM(INDIRECT("emission!"&amp;SUBSTITUTE(ADDRESS(1,MATCH(D$2,emission!$1:$1,0),4),1,"")&amp;MATCH($B69,emission!$A:$A,0)):INDIRECT("emission!"&amp;SUBSTITUTE(ADDRESS(1,MATCH(D$2,emission!$1:$1,0),4),1,"")&amp;MATCH($C69,emission!$A:$A,0)))</f>
        <v>0</v>
      </c>
      <c r="E69">
        <f ca="1">VLOOKUP($A69,excitation!$A$1:$AC$577,MATCH('A1 PMT'!E$3,excitation!$A$1:$AC$1,0),0)*SUM(INDIRECT("emission!"&amp;SUBSTITUTE(ADDRESS(1,MATCH(E$2,emission!$1:$1,0),4),1,"")&amp;MATCH($B69,emission!$A:$A,0)):INDIRECT("emission!"&amp;SUBSTITUTE(ADDRESS(1,MATCH(E$2,emission!$1:$1,0),4),1,"")&amp;MATCH($C69,emission!$A:$A,0)))</f>
        <v>0</v>
      </c>
      <c r="F69">
        <f ca="1">VLOOKUP($A69,excitation!$A$1:$AC$577,MATCH('A1 PMT'!F$3,excitation!$A$1:$AC$1,0),0)*SUM(INDIRECT("emission!"&amp;SUBSTITUTE(ADDRESS(1,MATCH(F$2,emission!$1:$1,0),4),1,"")&amp;MATCH($B69,emission!$A:$A,0)):INDIRECT("emission!"&amp;SUBSTITUTE(ADDRESS(1,MATCH(F$2,emission!$1:$1,0),4),1,"")&amp;MATCH($C69,emission!$A:$A,0)))</f>
        <v>0</v>
      </c>
      <c r="G69">
        <f ca="1">VLOOKUP($A69,excitation!$A$1:$AC$577,MATCH('A1 PMT'!G$3,excitation!$A$1:$AC$1,0),0)*SUM(INDIRECT("emission!"&amp;SUBSTITUTE(ADDRESS(1,MATCH(G$2,emission!$1:$1,0),4),1,"")&amp;MATCH($B69,emission!$A:$A,0)):INDIRECT("emission!"&amp;SUBSTITUTE(ADDRESS(1,MATCH(G$2,emission!$1:$1,0),4),1,"")&amp;MATCH($C69,emission!$A:$A,0)))</f>
        <v>0</v>
      </c>
      <c r="H69">
        <f ca="1">VLOOKUP($A69,excitation!$A$1:$AC$577,MATCH('A1 PMT'!H$3,excitation!$A$1:$AC$1,0),0)*SUM(INDIRECT("emission!"&amp;SUBSTITUTE(ADDRESS(1,MATCH(H$2,emission!$1:$1,0),4),1,"")&amp;MATCH($B69,emission!$A:$A,0)):INDIRECT("emission!"&amp;SUBSTITUTE(ADDRESS(1,MATCH(H$2,emission!$1:$1,0),4),1,"")&amp;MATCH($C69,emission!$A:$A,0)))</f>
        <v>0</v>
      </c>
      <c r="I69">
        <f ca="1">VLOOKUP($A69,excitation!$A$1:$AC$577,MATCH('A1 PMT'!I$3,excitation!$A$1:$AC$1,0),0)*SUM(INDIRECT("emission!"&amp;SUBSTITUTE(ADDRESS(1,MATCH(I$2,emission!$1:$1,0),4),1,"")&amp;MATCH($B69,emission!$A:$A,0)):INDIRECT("emission!"&amp;SUBSTITUTE(ADDRESS(1,MATCH(I$2,emission!$1:$1,0),4),1,"")&amp;MATCH($C69,emission!$A:$A,0)))</f>
        <v>0</v>
      </c>
      <c r="J69">
        <f ca="1">VLOOKUP($A69,excitation!$A$1:$AC$577,MATCH('A1 PMT'!J$3,excitation!$A$1:$AC$1,0),0)*SUM(INDIRECT("emission!"&amp;SUBSTITUTE(ADDRESS(1,MATCH(J$2,emission!$1:$1,0),4),1,"")&amp;MATCH($B69,emission!$A:$A,0)):INDIRECT("emission!"&amp;SUBSTITUTE(ADDRESS(1,MATCH(J$2,emission!$1:$1,0),4),1,"")&amp;MATCH($C69,emission!$A:$A,0)))</f>
        <v>6.4559999999999992E-5</v>
      </c>
      <c r="K69">
        <f ca="1">VLOOKUP($A69,excitation!$A$1:$AC$577,MATCH('A1 PMT'!K$3,excitation!$A$1:$AC$1,0),0)*SUM(INDIRECT("emission!"&amp;SUBSTITUTE(ADDRESS(1,MATCH(K$2,emission!$1:$1,0),4),1,"")&amp;MATCH($B69,emission!$A:$A,0)):INDIRECT("emission!"&amp;SUBSTITUTE(ADDRESS(1,MATCH(K$2,emission!$1:$1,0),4),1,"")&amp;MATCH($C69,emission!$A:$A,0)))</f>
        <v>0</v>
      </c>
      <c r="L69" t="e">
        <f ca="1">VLOOKUP($A69,excitation!$A$1:$AC$577,MATCH('A1 PMT'!L$3,excitation!$A$1:$AC$1,0),0)*SUM(INDIRECT("emission!"&amp;SUBSTITUTE(ADDRESS(1,MATCH(L$2,emission!$1:$1,0),4),1,"")&amp;MATCH($B69,emission!$A:$A,0)):INDIRECT("emission!"&amp;SUBSTITUTE(ADDRESS(1,MATCH(L$2,emission!$1:$1,0),4),1,"")&amp;MATCH($C69,emission!$A:$A,0)))</f>
        <v>#N/A</v>
      </c>
      <c r="M69" t="e">
        <f ca="1">VLOOKUP($A69,excitation!$A$1:$AC$577,MATCH('A1 PMT'!M$3,excitation!$A$1:$AC$1,0),0)*SUM(INDIRECT("emission!"&amp;SUBSTITUTE(ADDRESS(1,MATCH(M$2,emission!$1:$1,0),4),1,"")&amp;MATCH($B69,emission!$A:$A,0)):INDIRECT("emission!"&amp;SUBSTITUTE(ADDRESS(1,MATCH(M$2,emission!$1:$1,0),4),1,"")&amp;MATCH($C69,emission!$A:$A,0)))</f>
        <v>#N/A</v>
      </c>
      <c r="AA69">
        <f t="shared" si="37"/>
        <v>457</v>
      </c>
      <c r="AB69">
        <f t="shared" ca="1" si="38"/>
        <v>0</v>
      </c>
      <c r="AC69">
        <f t="shared" ca="1" si="11"/>
        <v>0</v>
      </c>
      <c r="AD69">
        <f t="shared" ca="1" si="12"/>
        <v>0</v>
      </c>
      <c r="AE69">
        <f t="shared" ca="1" si="13"/>
        <v>0</v>
      </c>
      <c r="AF69">
        <f t="shared" ca="1" si="14"/>
        <v>0</v>
      </c>
      <c r="AG69">
        <f t="shared" ca="1" si="15"/>
        <v>0</v>
      </c>
      <c r="AH69">
        <f t="shared" ca="1" si="16"/>
        <v>2.1519914781137469E-5</v>
      </c>
      <c r="AI69">
        <f t="shared" ca="1" si="17"/>
        <v>0</v>
      </c>
      <c r="AJ69" t="e">
        <f t="shared" ca="1" si="18"/>
        <v>#N/A</v>
      </c>
      <c r="AK69" t="e">
        <f t="shared" ca="1" si="19"/>
        <v>#N/A</v>
      </c>
    </row>
    <row r="70" spans="1:37" x14ac:dyDescent="0.25">
      <c r="A70">
        <f t="shared" si="34"/>
        <v>457</v>
      </c>
      <c r="B70">
        <f t="shared" si="35"/>
        <v>780</v>
      </c>
      <c r="C70">
        <f t="shared" si="36"/>
        <v>789</v>
      </c>
      <c r="D70">
        <f ca="1">VLOOKUP($A70,excitation!$A$1:$AC$577,MATCH('A1 PMT'!D$3,excitation!$A$1:$AC$1,0),0)*SUM(INDIRECT("emission!"&amp;SUBSTITUTE(ADDRESS(1,MATCH(D$2,emission!$1:$1,0),4),1,"")&amp;MATCH($B70,emission!$A:$A,0)):INDIRECT("emission!"&amp;SUBSTITUTE(ADDRESS(1,MATCH(D$2,emission!$1:$1,0),4),1,"")&amp;MATCH($C70,emission!$A:$A,0)))</f>
        <v>0</v>
      </c>
      <c r="E70">
        <f ca="1">VLOOKUP($A70,excitation!$A$1:$AC$577,MATCH('A1 PMT'!E$3,excitation!$A$1:$AC$1,0),0)*SUM(INDIRECT("emission!"&amp;SUBSTITUTE(ADDRESS(1,MATCH(E$2,emission!$1:$1,0),4),1,"")&amp;MATCH($B70,emission!$A:$A,0)):INDIRECT("emission!"&amp;SUBSTITUTE(ADDRESS(1,MATCH(E$2,emission!$1:$1,0),4),1,"")&amp;MATCH($C70,emission!$A:$A,0)))</f>
        <v>0</v>
      </c>
      <c r="F70">
        <f ca="1">VLOOKUP($A70,excitation!$A$1:$AC$577,MATCH('A1 PMT'!F$3,excitation!$A$1:$AC$1,0),0)*SUM(INDIRECT("emission!"&amp;SUBSTITUTE(ADDRESS(1,MATCH(F$2,emission!$1:$1,0),4),1,"")&amp;MATCH($B70,emission!$A:$A,0)):INDIRECT("emission!"&amp;SUBSTITUTE(ADDRESS(1,MATCH(F$2,emission!$1:$1,0),4),1,"")&amp;MATCH($C70,emission!$A:$A,0)))</f>
        <v>0</v>
      </c>
      <c r="G70">
        <f ca="1">VLOOKUP($A70,excitation!$A$1:$AC$577,MATCH('A1 PMT'!G$3,excitation!$A$1:$AC$1,0),0)*SUM(INDIRECT("emission!"&amp;SUBSTITUTE(ADDRESS(1,MATCH(G$2,emission!$1:$1,0),4),1,"")&amp;MATCH($B70,emission!$A:$A,0)):INDIRECT("emission!"&amp;SUBSTITUTE(ADDRESS(1,MATCH(G$2,emission!$1:$1,0),4),1,"")&amp;MATCH($C70,emission!$A:$A,0)))</f>
        <v>0</v>
      </c>
      <c r="H70">
        <f ca="1">VLOOKUP($A70,excitation!$A$1:$AC$577,MATCH('A1 PMT'!H$3,excitation!$A$1:$AC$1,0),0)*SUM(INDIRECT("emission!"&amp;SUBSTITUTE(ADDRESS(1,MATCH(H$2,emission!$1:$1,0),4),1,"")&amp;MATCH($B70,emission!$A:$A,0)):INDIRECT("emission!"&amp;SUBSTITUTE(ADDRESS(1,MATCH(H$2,emission!$1:$1,0),4),1,"")&amp;MATCH($C70,emission!$A:$A,0)))</f>
        <v>0</v>
      </c>
      <c r="I70">
        <f ca="1">VLOOKUP($A70,excitation!$A$1:$AC$577,MATCH('A1 PMT'!I$3,excitation!$A$1:$AC$1,0),0)*SUM(INDIRECT("emission!"&amp;SUBSTITUTE(ADDRESS(1,MATCH(I$2,emission!$1:$1,0),4),1,"")&amp;MATCH($B70,emission!$A:$A,0)):INDIRECT("emission!"&amp;SUBSTITUTE(ADDRESS(1,MATCH(I$2,emission!$1:$1,0),4),1,"")&amp;MATCH($C70,emission!$A:$A,0)))</f>
        <v>0</v>
      </c>
      <c r="J70">
        <f ca="1">VLOOKUP($A70,excitation!$A$1:$AC$577,MATCH('A1 PMT'!J$3,excitation!$A$1:$AC$1,0),0)*SUM(INDIRECT("emission!"&amp;SUBSTITUTE(ADDRESS(1,MATCH(J$2,emission!$1:$1,0),4),1,"")&amp;MATCH($B70,emission!$A:$A,0)):INDIRECT("emission!"&amp;SUBSTITUTE(ADDRESS(1,MATCH(J$2,emission!$1:$1,0),4),1,"")&amp;MATCH($C70,emission!$A:$A,0)))</f>
        <v>0</v>
      </c>
      <c r="K70">
        <f ca="1">VLOOKUP($A70,excitation!$A$1:$AC$577,MATCH('A1 PMT'!K$3,excitation!$A$1:$AC$1,0),0)*SUM(INDIRECT("emission!"&amp;SUBSTITUTE(ADDRESS(1,MATCH(K$2,emission!$1:$1,0),4),1,"")&amp;MATCH($B70,emission!$A:$A,0)):INDIRECT("emission!"&amp;SUBSTITUTE(ADDRESS(1,MATCH(K$2,emission!$1:$1,0),4),1,"")&amp;MATCH($C70,emission!$A:$A,0)))</f>
        <v>0</v>
      </c>
      <c r="L70" t="e">
        <f ca="1">VLOOKUP($A70,excitation!$A$1:$AC$577,MATCH('A1 PMT'!L$3,excitation!$A$1:$AC$1,0),0)*SUM(INDIRECT("emission!"&amp;SUBSTITUTE(ADDRESS(1,MATCH(L$2,emission!$1:$1,0),4),1,"")&amp;MATCH($B70,emission!$A:$A,0)):INDIRECT("emission!"&amp;SUBSTITUTE(ADDRESS(1,MATCH(L$2,emission!$1:$1,0),4),1,"")&amp;MATCH($C70,emission!$A:$A,0)))</f>
        <v>#N/A</v>
      </c>
      <c r="M70" t="e">
        <f ca="1">VLOOKUP($A70,excitation!$A$1:$AC$577,MATCH('A1 PMT'!M$3,excitation!$A$1:$AC$1,0),0)*SUM(INDIRECT("emission!"&amp;SUBSTITUTE(ADDRESS(1,MATCH(M$2,emission!$1:$1,0),4),1,"")&amp;MATCH($B70,emission!$A:$A,0)):INDIRECT("emission!"&amp;SUBSTITUTE(ADDRESS(1,MATCH(M$2,emission!$1:$1,0),4),1,"")&amp;MATCH($C70,emission!$A:$A,0)))</f>
        <v>#N/A</v>
      </c>
      <c r="AA70">
        <f t="shared" si="37"/>
        <v>457</v>
      </c>
      <c r="AB70">
        <f t="shared" ca="1" si="38"/>
        <v>0</v>
      </c>
      <c r="AC70">
        <f t="shared" ca="1" si="11"/>
        <v>0</v>
      </c>
      <c r="AD70">
        <f t="shared" ca="1" si="12"/>
        <v>0</v>
      </c>
      <c r="AE70">
        <f t="shared" ca="1" si="13"/>
        <v>0</v>
      </c>
      <c r="AF70">
        <f t="shared" ca="1" si="14"/>
        <v>0</v>
      </c>
      <c r="AG70">
        <f t="shared" ca="1" si="15"/>
        <v>0</v>
      </c>
      <c r="AH70">
        <f t="shared" ca="1" si="16"/>
        <v>0</v>
      </c>
      <c r="AI70">
        <f t="shared" ca="1" si="17"/>
        <v>0</v>
      </c>
      <c r="AJ70" t="e">
        <f t="shared" ca="1" si="18"/>
        <v>#N/A</v>
      </c>
      <c r="AK70" t="e">
        <f t="shared" ca="1" si="19"/>
        <v>#N/A</v>
      </c>
    </row>
    <row r="71" spans="1:37" x14ac:dyDescent="0.25">
      <c r="A71">
        <f t="shared" si="34"/>
        <v>457</v>
      </c>
      <c r="B71">
        <f t="shared" si="35"/>
        <v>790</v>
      </c>
      <c r="C71">
        <f t="shared" si="36"/>
        <v>799</v>
      </c>
      <c r="D71">
        <f ca="1">VLOOKUP($A71,excitation!$A$1:$AC$577,MATCH('A1 PMT'!D$3,excitation!$A$1:$AC$1,0),0)*SUM(INDIRECT("emission!"&amp;SUBSTITUTE(ADDRESS(1,MATCH(D$2,emission!$1:$1,0),4),1,"")&amp;MATCH($B71,emission!$A:$A,0)):INDIRECT("emission!"&amp;SUBSTITUTE(ADDRESS(1,MATCH(D$2,emission!$1:$1,0),4),1,"")&amp;MATCH($C71,emission!$A:$A,0)))</f>
        <v>0</v>
      </c>
      <c r="E71">
        <f ca="1">VLOOKUP($A71,excitation!$A$1:$AC$577,MATCH('A1 PMT'!E$3,excitation!$A$1:$AC$1,0),0)*SUM(INDIRECT("emission!"&amp;SUBSTITUTE(ADDRESS(1,MATCH(E$2,emission!$1:$1,0),4),1,"")&amp;MATCH($B71,emission!$A:$A,0)):INDIRECT("emission!"&amp;SUBSTITUTE(ADDRESS(1,MATCH(E$2,emission!$1:$1,0),4),1,"")&amp;MATCH($C71,emission!$A:$A,0)))</f>
        <v>0</v>
      </c>
      <c r="F71">
        <f ca="1">VLOOKUP($A71,excitation!$A$1:$AC$577,MATCH('A1 PMT'!F$3,excitation!$A$1:$AC$1,0),0)*SUM(INDIRECT("emission!"&amp;SUBSTITUTE(ADDRESS(1,MATCH(F$2,emission!$1:$1,0),4),1,"")&amp;MATCH($B71,emission!$A:$A,0)):INDIRECT("emission!"&amp;SUBSTITUTE(ADDRESS(1,MATCH(F$2,emission!$1:$1,0),4),1,"")&amp;MATCH($C71,emission!$A:$A,0)))</f>
        <v>0</v>
      </c>
      <c r="G71">
        <f ca="1">VLOOKUP($A71,excitation!$A$1:$AC$577,MATCH('A1 PMT'!G$3,excitation!$A$1:$AC$1,0),0)*SUM(INDIRECT("emission!"&amp;SUBSTITUTE(ADDRESS(1,MATCH(G$2,emission!$1:$1,0),4),1,"")&amp;MATCH($B71,emission!$A:$A,0)):INDIRECT("emission!"&amp;SUBSTITUTE(ADDRESS(1,MATCH(G$2,emission!$1:$1,0),4),1,"")&amp;MATCH($C71,emission!$A:$A,0)))</f>
        <v>0</v>
      </c>
      <c r="H71">
        <f ca="1">VLOOKUP($A71,excitation!$A$1:$AC$577,MATCH('A1 PMT'!H$3,excitation!$A$1:$AC$1,0),0)*SUM(INDIRECT("emission!"&amp;SUBSTITUTE(ADDRESS(1,MATCH(H$2,emission!$1:$1,0),4),1,"")&amp;MATCH($B71,emission!$A:$A,0)):INDIRECT("emission!"&amp;SUBSTITUTE(ADDRESS(1,MATCH(H$2,emission!$1:$1,0),4),1,"")&amp;MATCH($C71,emission!$A:$A,0)))</f>
        <v>0</v>
      </c>
      <c r="I71">
        <f ca="1">VLOOKUP($A71,excitation!$A$1:$AC$577,MATCH('A1 PMT'!I$3,excitation!$A$1:$AC$1,0),0)*SUM(INDIRECT("emission!"&amp;SUBSTITUTE(ADDRESS(1,MATCH(I$2,emission!$1:$1,0),4),1,"")&amp;MATCH($B71,emission!$A:$A,0)):INDIRECT("emission!"&amp;SUBSTITUTE(ADDRESS(1,MATCH(I$2,emission!$1:$1,0),4),1,"")&amp;MATCH($C71,emission!$A:$A,0)))</f>
        <v>0</v>
      </c>
      <c r="J71">
        <f ca="1">VLOOKUP($A71,excitation!$A$1:$AC$577,MATCH('A1 PMT'!J$3,excitation!$A$1:$AC$1,0),0)*SUM(INDIRECT("emission!"&amp;SUBSTITUTE(ADDRESS(1,MATCH(J$2,emission!$1:$1,0),4),1,"")&amp;MATCH($B71,emission!$A:$A,0)):INDIRECT("emission!"&amp;SUBSTITUTE(ADDRESS(1,MATCH(J$2,emission!$1:$1,0),4),1,"")&amp;MATCH($C71,emission!$A:$A,0)))</f>
        <v>0</v>
      </c>
      <c r="K71">
        <f ca="1">VLOOKUP($A71,excitation!$A$1:$AC$577,MATCH('A1 PMT'!K$3,excitation!$A$1:$AC$1,0),0)*SUM(INDIRECT("emission!"&amp;SUBSTITUTE(ADDRESS(1,MATCH(K$2,emission!$1:$1,0),4),1,"")&amp;MATCH($B71,emission!$A:$A,0)):INDIRECT("emission!"&amp;SUBSTITUTE(ADDRESS(1,MATCH(K$2,emission!$1:$1,0),4),1,"")&amp;MATCH($C71,emission!$A:$A,0)))</f>
        <v>0</v>
      </c>
      <c r="L71" t="e">
        <f ca="1">VLOOKUP($A71,excitation!$A$1:$AC$577,MATCH('A1 PMT'!L$3,excitation!$A$1:$AC$1,0),0)*SUM(INDIRECT("emission!"&amp;SUBSTITUTE(ADDRESS(1,MATCH(L$2,emission!$1:$1,0),4),1,"")&amp;MATCH($B71,emission!$A:$A,0)):INDIRECT("emission!"&amp;SUBSTITUTE(ADDRESS(1,MATCH(L$2,emission!$1:$1,0),4),1,"")&amp;MATCH($C71,emission!$A:$A,0)))</f>
        <v>#N/A</v>
      </c>
      <c r="M71" t="e">
        <f ca="1">VLOOKUP($A71,excitation!$A$1:$AC$577,MATCH('A1 PMT'!M$3,excitation!$A$1:$AC$1,0),0)*SUM(INDIRECT("emission!"&amp;SUBSTITUTE(ADDRESS(1,MATCH(M$2,emission!$1:$1,0),4),1,"")&amp;MATCH($B71,emission!$A:$A,0)):INDIRECT("emission!"&amp;SUBSTITUTE(ADDRESS(1,MATCH(M$2,emission!$1:$1,0),4),1,"")&amp;MATCH($C71,emission!$A:$A,0)))</f>
        <v>#N/A</v>
      </c>
      <c r="AA71">
        <f t="shared" si="37"/>
        <v>457</v>
      </c>
      <c r="AB71">
        <f t="shared" ca="1" si="38"/>
        <v>0</v>
      </c>
      <c r="AC71">
        <f t="shared" ca="1" si="11"/>
        <v>0</v>
      </c>
      <c r="AD71">
        <f t="shared" ca="1" si="12"/>
        <v>0</v>
      </c>
      <c r="AE71">
        <f t="shared" ca="1" si="13"/>
        <v>0</v>
      </c>
      <c r="AF71">
        <f t="shared" ca="1" si="14"/>
        <v>0</v>
      </c>
      <c r="AG71">
        <f t="shared" ca="1" si="15"/>
        <v>0</v>
      </c>
      <c r="AH71">
        <f t="shared" ca="1" si="16"/>
        <v>0</v>
      </c>
      <c r="AI71">
        <f t="shared" ca="1" si="17"/>
        <v>0</v>
      </c>
      <c r="AJ71" t="e">
        <f t="shared" ca="1" si="18"/>
        <v>#N/A</v>
      </c>
      <c r="AK71" t="e">
        <f t="shared" ca="1" si="19"/>
        <v>#N/A</v>
      </c>
    </row>
    <row r="72" spans="1:37" x14ac:dyDescent="0.25">
      <c r="A72">
        <f t="shared" si="34"/>
        <v>457</v>
      </c>
      <c r="B72">
        <f t="shared" si="35"/>
        <v>800</v>
      </c>
      <c r="C72">
        <f t="shared" si="36"/>
        <v>809</v>
      </c>
      <c r="D72">
        <f ca="1">VLOOKUP($A72,excitation!$A$1:$AC$577,MATCH('A1 PMT'!D$3,excitation!$A$1:$AC$1,0),0)*SUM(INDIRECT("emission!"&amp;SUBSTITUTE(ADDRESS(1,MATCH(D$2,emission!$1:$1,0),4),1,"")&amp;MATCH($B72,emission!$A:$A,0)):INDIRECT("emission!"&amp;SUBSTITUTE(ADDRESS(1,MATCH(D$2,emission!$1:$1,0),4),1,"")&amp;MATCH($C72,emission!$A:$A,0)))</f>
        <v>0</v>
      </c>
      <c r="E72">
        <f ca="1">VLOOKUP($A72,excitation!$A$1:$AC$577,MATCH('A1 PMT'!E$3,excitation!$A$1:$AC$1,0),0)*SUM(INDIRECT("emission!"&amp;SUBSTITUTE(ADDRESS(1,MATCH(E$2,emission!$1:$1,0),4),1,"")&amp;MATCH($B72,emission!$A:$A,0)):INDIRECT("emission!"&amp;SUBSTITUTE(ADDRESS(1,MATCH(E$2,emission!$1:$1,0),4),1,"")&amp;MATCH($C72,emission!$A:$A,0)))</f>
        <v>0</v>
      </c>
      <c r="F72">
        <f ca="1">VLOOKUP($A72,excitation!$A$1:$AC$577,MATCH('A1 PMT'!F$3,excitation!$A$1:$AC$1,0),0)*SUM(INDIRECT("emission!"&amp;SUBSTITUTE(ADDRESS(1,MATCH(F$2,emission!$1:$1,0),4),1,"")&amp;MATCH($B72,emission!$A:$A,0)):INDIRECT("emission!"&amp;SUBSTITUTE(ADDRESS(1,MATCH(F$2,emission!$1:$1,0),4),1,"")&amp;MATCH($C72,emission!$A:$A,0)))</f>
        <v>0</v>
      </c>
      <c r="G72">
        <f ca="1">VLOOKUP($A72,excitation!$A$1:$AC$577,MATCH('A1 PMT'!G$3,excitation!$A$1:$AC$1,0),0)*SUM(INDIRECT("emission!"&amp;SUBSTITUTE(ADDRESS(1,MATCH(G$2,emission!$1:$1,0),4),1,"")&amp;MATCH($B72,emission!$A:$A,0)):INDIRECT("emission!"&amp;SUBSTITUTE(ADDRESS(1,MATCH(G$2,emission!$1:$1,0),4),1,"")&amp;MATCH($C72,emission!$A:$A,0)))</f>
        <v>0</v>
      </c>
      <c r="H72">
        <f ca="1">VLOOKUP($A72,excitation!$A$1:$AC$577,MATCH('A1 PMT'!H$3,excitation!$A$1:$AC$1,0),0)*SUM(INDIRECT("emission!"&amp;SUBSTITUTE(ADDRESS(1,MATCH(H$2,emission!$1:$1,0),4),1,"")&amp;MATCH($B72,emission!$A:$A,0)):INDIRECT("emission!"&amp;SUBSTITUTE(ADDRESS(1,MATCH(H$2,emission!$1:$1,0),4),1,"")&amp;MATCH($C72,emission!$A:$A,0)))</f>
        <v>0</v>
      </c>
      <c r="I72">
        <f ca="1">VLOOKUP($A72,excitation!$A$1:$AC$577,MATCH('A1 PMT'!I$3,excitation!$A$1:$AC$1,0),0)*SUM(INDIRECT("emission!"&amp;SUBSTITUTE(ADDRESS(1,MATCH(I$2,emission!$1:$1,0),4),1,"")&amp;MATCH($B72,emission!$A:$A,0)):INDIRECT("emission!"&amp;SUBSTITUTE(ADDRESS(1,MATCH(I$2,emission!$1:$1,0),4),1,"")&amp;MATCH($C72,emission!$A:$A,0)))</f>
        <v>0</v>
      </c>
      <c r="J72">
        <f ca="1">VLOOKUP($A72,excitation!$A$1:$AC$577,MATCH('A1 PMT'!J$3,excitation!$A$1:$AC$1,0),0)*SUM(INDIRECT("emission!"&amp;SUBSTITUTE(ADDRESS(1,MATCH(J$2,emission!$1:$1,0),4),1,"")&amp;MATCH($B72,emission!$A:$A,0)):INDIRECT("emission!"&amp;SUBSTITUTE(ADDRESS(1,MATCH(J$2,emission!$1:$1,0),4),1,"")&amp;MATCH($C72,emission!$A:$A,0)))</f>
        <v>0</v>
      </c>
      <c r="K72">
        <f ca="1">VLOOKUP($A72,excitation!$A$1:$AC$577,MATCH('A1 PMT'!K$3,excitation!$A$1:$AC$1,0),0)*SUM(INDIRECT("emission!"&amp;SUBSTITUTE(ADDRESS(1,MATCH(K$2,emission!$1:$1,0),4),1,"")&amp;MATCH($B72,emission!$A:$A,0)):INDIRECT("emission!"&amp;SUBSTITUTE(ADDRESS(1,MATCH(K$2,emission!$1:$1,0),4),1,"")&amp;MATCH($C72,emission!$A:$A,0)))</f>
        <v>0</v>
      </c>
      <c r="L72" t="e">
        <f ca="1">VLOOKUP($A72,excitation!$A$1:$AC$577,MATCH('A1 PMT'!L$3,excitation!$A$1:$AC$1,0),0)*SUM(INDIRECT("emission!"&amp;SUBSTITUTE(ADDRESS(1,MATCH(L$2,emission!$1:$1,0),4),1,"")&amp;MATCH($B72,emission!$A:$A,0)):INDIRECT("emission!"&amp;SUBSTITUTE(ADDRESS(1,MATCH(L$2,emission!$1:$1,0),4),1,"")&amp;MATCH($C72,emission!$A:$A,0)))</f>
        <v>#N/A</v>
      </c>
      <c r="M72" t="e">
        <f ca="1">VLOOKUP($A72,excitation!$A$1:$AC$577,MATCH('A1 PMT'!M$3,excitation!$A$1:$AC$1,0),0)*SUM(INDIRECT("emission!"&amp;SUBSTITUTE(ADDRESS(1,MATCH(M$2,emission!$1:$1,0),4),1,"")&amp;MATCH($B72,emission!$A:$A,0)):INDIRECT("emission!"&amp;SUBSTITUTE(ADDRESS(1,MATCH(M$2,emission!$1:$1,0),4),1,"")&amp;MATCH($C72,emission!$A:$A,0)))</f>
        <v>#N/A</v>
      </c>
      <c r="AA72">
        <f t="shared" si="37"/>
        <v>457</v>
      </c>
      <c r="AB72">
        <f t="shared" ca="1" si="38"/>
        <v>0</v>
      </c>
      <c r="AC72">
        <f t="shared" ca="1" si="11"/>
        <v>0</v>
      </c>
      <c r="AD72">
        <f t="shared" ca="1" si="12"/>
        <v>0</v>
      </c>
      <c r="AE72">
        <f t="shared" ca="1" si="13"/>
        <v>0</v>
      </c>
      <c r="AF72">
        <f t="shared" ca="1" si="14"/>
        <v>0</v>
      </c>
      <c r="AG72">
        <f t="shared" ca="1" si="15"/>
        <v>0</v>
      </c>
      <c r="AH72">
        <f t="shared" ca="1" si="16"/>
        <v>0</v>
      </c>
      <c r="AI72">
        <f t="shared" ca="1" si="17"/>
        <v>0</v>
      </c>
      <c r="AJ72" t="e">
        <f t="shared" ca="1" si="18"/>
        <v>#N/A</v>
      </c>
      <c r="AK72" t="e">
        <f t="shared" ca="1" si="19"/>
        <v>#N/A</v>
      </c>
    </row>
    <row r="73" spans="1:37" x14ac:dyDescent="0.25">
      <c r="A73">
        <f t="shared" si="34"/>
        <v>476</v>
      </c>
      <c r="B73">
        <f t="shared" si="35"/>
        <v>500</v>
      </c>
      <c r="C73">
        <f t="shared" si="36"/>
        <v>509</v>
      </c>
      <c r="D73">
        <f ca="1">VLOOKUP($A73,excitation!$A$1:$AC$577,MATCH('A1 PMT'!D$3,excitation!$A$1:$AC$1,0),0)*SUM(INDIRECT("emission!"&amp;SUBSTITUTE(ADDRESS(1,MATCH(D$2,emission!$1:$1,0),4),1,"")&amp;MATCH($B73,emission!$A:$A,0)):INDIRECT("emission!"&amp;SUBSTITUTE(ADDRESS(1,MATCH(D$2,emission!$1:$1,0),4),1,"")&amp;MATCH($C73,emission!$A:$A,0)))</f>
        <v>0</v>
      </c>
      <c r="E73">
        <f ca="1">VLOOKUP($A73,excitation!$A$1:$AC$577,MATCH('A1 PMT'!E$3,excitation!$A$1:$AC$1,0),0)*SUM(INDIRECT("emission!"&amp;SUBSTITUTE(ADDRESS(1,MATCH(E$2,emission!$1:$1,0),4),1,"")&amp;MATCH($B73,emission!$A:$A,0)):INDIRECT("emission!"&amp;SUBSTITUTE(ADDRESS(1,MATCH(E$2,emission!$1:$1,0),4),1,"")&amp;MATCH($C73,emission!$A:$A,0)))</f>
        <v>0</v>
      </c>
      <c r="F73">
        <f ca="1">VLOOKUP($A73,excitation!$A$1:$AC$577,MATCH('A1 PMT'!F$3,excitation!$A$1:$AC$1,0),0)*SUM(INDIRECT("emission!"&amp;SUBSTITUTE(ADDRESS(1,MATCH(F$2,emission!$1:$1,0),4),1,"")&amp;MATCH($B73,emission!$A:$A,0)):INDIRECT("emission!"&amp;SUBSTITUTE(ADDRESS(1,MATCH(F$2,emission!$1:$1,0),4),1,"")&amp;MATCH($C73,emission!$A:$A,0)))</f>
        <v>1.9527169599999998</v>
      </c>
      <c r="G73">
        <f ca="1">VLOOKUP($A73,excitation!$A$1:$AC$577,MATCH('A1 PMT'!G$3,excitation!$A$1:$AC$1,0),0)*SUM(INDIRECT("emission!"&amp;SUBSTITUTE(ADDRESS(1,MATCH(G$2,emission!$1:$1,0),4),1,"")&amp;MATCH($B73,emission!$A:$A,0)):INDIRECT("emission!"&amp;SUBSTITUTE(ADDRESS(1,MATCH(G$2,emission!$1:$1,0),4),1,"")&amp;MATCH($C73,emission!$A:$A,0)))</f>
        <v>2.38117095</v>
      </c>
      <c r="H73">
        <f ca="1">VLOOKUP($A73,excitation!$A$1:$AC$577,MATCH('A1 PMT'!H$3,excitation!$A$1:$AC$1,0),0)*SUM(INDIRECT("emission!"&amp;SUBSTITUTE(ADDRESS(1,MATCH(H$2,emission!$1:$1,0),4),1,"")&amp;MATCH($B73,emission!$A:$A,0)):INDIRECT("emission!"&amp;SUBSTITUTE(ADDRESS(1,MATCH(H$2,emission!$1:$1,0),4),1,"")&amp;MATCH($C73,emission!$A:$A,0)))</f>
        <v>3.6450030000000001E-2</v>
      </c>
      <c r="I73">
        <f ca="1">VLOOKUP($A73,excitation!$A$1:$AC$577,MATCH('A1 PMT'!I$3,excitation!$A$1:$AC$1,0),0)*SUM(INDIRECT("emission!"&amp;SUBSTITUTE(ADDRESS(1,MATCH(I$2,emission!$1:$1,0),4),1,"")&amp;MATCH($B73,emission!$A:$A,0)):INDIRECT("emission!"&amp;SUBSTITUTE(ADDRESS(1,MATCH(I$2,emission!$1:$1,0),4),1,"")&amp;MATCH($C73,emission!$A:$A,0)))</f>
        <v>0</v>
      </c>
      <c r="J73">
        <f ca="1">VLOOKUP($A73,excitation!$A$1:$AC$577,MATCH('A1 PMT'!J$3,excitation!$A$1:$AC$1,0),0)*SUM(INDIRECT("emission!"&amp;SUBSTITUTE(ADDRESS(1,MATCH(J$2,emission!$1:$1,0),4),1,"")&amp;MATCH($B73,emission!$A:$A,0)):INDIRECT("emission!"&amp;SUBSTITUTE(ADDRESS(1,MATCH(J$2,emission!$1:$1,0),4),1,"")&amp;MATCH($C73,emission!$A:$A,0)))</f>
        <v>0</v>
      </c>
      <c r="K73">
        <f ca="1">VLOOKUP($A73,excitation!$A$1:$AC$577,MATCH('A1 PMT'!K$3,excitation!$A$1:$AC$1,0),0)*SUM(INDIRECT("emission!"&amp;SUBSTITUTE(ADDRESS(1,MATCH(K$2,emission!$1:$1,0),4),1,"")&amp;MATCH($B73,emission!$A:$A,0)):INDIRECT("emission!"&amp;SUBSTITUTE(ADDRESS(1,MATCH(K$2,emission!$1:$1,0),4),1,"")&amp;MATCH($C73,emission!$A:$A,0)))</f>
        <v>0</v>
      </c>
      <c r="L73" t="e">
        <f ca="1">VLOOKUP($A73,excitation!$A$1:$AC$577,MATCH('A1 PMT'!L$3,excitation!$A$1:$AC$1,0),0)*SUM(INDIRECT("emission!"&amp;SUBSTITUTE(ADDRESS(1,MATCH(L$2,emission!$1:$1,0),4),1,"")&amp;MATCH($B73,emission!$A:$A,0)):INDIRECT("emission!"&amp;SUBSTITUTE(ADDRESS(1,MATCH(L$2,emission!$1:$1,0),4),1,"")&amp;MATCH($C73,emission!$A:$A,0)))</f>
        <v>#N/A</v>
      </c>
      <c r="M73" t="e">
        <f ca="1">VLOOKUP($A73,excitation!$A$1:$AC$577,MATCH('A1 PMT'!M$3,excitation!$A$1:$AC$1,0),0)*SUM(INDIRECT("emission!"&amp;SUBSTITUTE(ADDRESS(1,MATCH(M$2,emission!$1:$1,0),4),1,"")&amp;MATCH($B73,emission!$A:$A,0)):INDIRECT("emission!"&amp;SUBSTITUTE(ADDRESS(1,MATCH(M$2,emission!$1:$1,0),4),1,"")&amp;MATCH($C73,emission!$A:$A,0)))</f>
        <v>#N/A</v>
      </c>
      <c r="AA73">
        <f t="shared" si="37"/>
        <v>476</v>
      </c>
      <c r="AB73">
        <f t="shared" ca="1" si="38"/>
        <v>0</v>
      </c>
      <c r="AC73">
        <f t="shared" ca="1" si="11"/>
        <v>0</v>
      </c>
      <c r="AD73">
        <f t="shared" ca="1" si="12"/>
        <v>0.25122094415464935</v>
      </c>
      <c r="AE73">
        <f t="shared" ca="1" si="13"/>
        <v>0.33605231793827439</v>
      </c>
      <c r="AF73">
        <f t="shared" ca="1" si="14"/>
        <v>3.9329070434620276E-3</v>
      </c>
      <c r="AG73">
        <f t="shared" ca="1" si="15"/>
        <v>0</v>
      </c>
      <c r="AH73">
        <f t="shared" ca="1" si="16"/>
        <v>0</v>
      </c>
      <c r="AI73">
        <f t="shared" ca="1" si="17"/>
        <v>0</v>
      </c>
      <c r="AJ73" t="e">
        <f t="shared" ca="1" si="18"/>
        <v>#N/A</v>
      </c>
      <c r="AK73" t="e">
        <f t="shared" ca="1" si="19"/>
        <v>#N/A</v>
      </c>
    </row>
    <row r="74" spans="1:37" x14ac:dyDescent="0.25">
      <c r="A74">
        <f t="shared" si="34"/>
        <v>476</v>
      </c>
      <c r="B74">
        <f t="shared" si="35"/>
        <v>510</v>
      </c>
      <c r="C74">
        <f t="shared" si="36"/>
        <v>519</v>
      </c>
      <c r="D74">
        <f ca="1">VLOOKUP($A74,excitation!$A$1:$AC$577,MATCH('A1 PMT'!D$3,excitation!$A$1:$AC$1,0),0)*SUM(INDIRECT("emission!"&amp;SUBSTITUTE(ADDRESS(1,MATCH(D$2,emission!$1:$1,0),4),1,"")&amp;MATCH($B74,emission!$A:$A,0)):INDIRECT("emission!"&amp;SUBSTITUTE(ADDRESS(1,MATCH(D$2,emission!$1:$1,0),4),1,"")&amp;MATCH($C74,emission!$A:$A,0)))</f>
        <v>0</v>
      </c>
      <c r="E74">
        <f ca="1">VLOOKUP($A74,excitation!$A$1:$AC$577,MATCH('A1 PMT'!E$3,excitation!$A$1:$AC$1,0),0)*SUM(INDIRECT("emission!"&amp;SUBSTITUTE(ADDRESS(1,MATCH(E$2,emission!$1:$1,0),4),1,"")&amp;MATCH($B74,emission!$A:$A,0)):INDIRECT("emission!"&amp;SUBSTITUTE(ADDRESS(1,MATCH(E$2,emission!$1:$1,0),4),1,"")&amp;MATCH($C74,emission!$A:$A,0)))</f>
        <v>0</v>
      </c>
      <c r="F74">
        <f ca="1">VLOOKUP($A74,excitation!$A$1:$AC$577,MATCH('A1 PMT'!F$3,excitation!$A$1:$AC$1,0),0)*SUM(INDIRECT("emission!"&amp;SUBSTITUTE(ADDRESS(1,MATCH(F$2,emission!$1:$1,0),4),1,"")&amp;MATCH($B74,emission!$A:$A,0)):INDIRECT("emission!"&amp;SUBSTITUTE(ADDRESS(1,MATCH(F$2,emission!$1:$1,0),4),1,"")&amp;MATCH($C74,emission!$A:$A,0)))</f>
        <v>3.0560762399999999</v>
      </c>
      <c r="G74">
        <f ca="1">VLOOKUP($A74,excitation!$A$1:$AC$577,MATCH('A1 PMT'!G$3,excitation!$A$1:$AC$1,0),0)*SUM(INDIRECT("emission!"&amp;SUBSTITUTE(ADDRESS(1,MATCH(G$2,emission!$1:$1,0),4),1,"")&amp;MATCH($B74,emission!$A:$A,0)):INDIRECT("emission!"&amp;SUBSTITUTE(ADDRESS(1,MATCH(G$2,emission!$1:$1,0),4),1,"")&amp;MATCH($C74,emission!$A:$A,0)))</f>
        <v>4.1893083000000004</v>
      </c>
      <c r="H74">
        <f ca="1">VLOOKUP($A74,excitation!$A$1:$AC$577,MATCH('A1 PMT'!H$3,excitation!$A$1:$AC$1,0),0)*SUM(INDIRECT("emission!"&amp;SUBSTITUTE(ADDRESS(1,MATCH(H$2,emission!$1:$1,0),4),1,"")&amp;MATCH($B74,emission!$A:$A,0)):INDIRECT("emission!"&amp;SUBSTITUTE(ADDRESS(1,MATCH(H$2,emission!$1:$1,0),4),1,"")&amp;MATCH($C74,emission!$A:$A,0)))</f>
        <v>0.28000896000000003</v>
      </c>
      <c r="I74">
        <f ca="1">VLOOKUP($A74,excitation!$A$1:$AC$577,MATCH('A1 PMT'!I$3,excitation!$A$1:$AC$1,0),0)*SUM(INDIRECT("emission!"&amp;SUBSTITUTE(ADDRESS(1,MATCH(I$2,emission!$1:$1,0),4),1,"")&amp;MATCH($B74,emission!$A:$A,0)):INDIRECT("emission!"&amp;SUBSTITUTE(ADDRESS(1,MATCH(I$2,emission!$1:$1,0),4),1,"")&amp;MATCH($C74,emission!$A:$A,0)))</f>
        <v>0</v>
      </c>
      <c r="J74">
        <f ca="1">VLOOKUP($A74,excitation!$A$1:$AC$577,MATCH('A1 PMT'!J$3,excitation!$A$1:$AC$1,0),0)*SUM(INDIRECT("emission!"&amp;SUBSTITUTE(ADDRESS(1,MATCH(J$2,emission!$1:$1,0),4),1,"")&amp;MATCH($B74,emission!$A:$A,0)):INDIRECT("emission!"&amp;SUBSTITUTE(ADDRESS(1,MATCH(J$2,emission!$1:$1,0),4),1,"")&amp;MATCH($C74,emission!$A:$A,0)))</f>
        <v>0</v>
      </c>
      <c r="K74">
        <f ca="1">VLOOKUP($A74,excitation!$A$1:$AC$577,MATCH('A1 PMT'!K$3,excitation!$A$1:$AC$1,0),0)*SUM(INDIRECT("emission!"&amp;SUBSTITUTE(ADDRESS(1,MATCH(K$2,emission!$1:$1,0),4),1,"")&amp;MATCH($B74,emission!$A:$A,0)):INDIRECT("emission!"&amp;SUBSTITUTE(ADDRESS(1,MATCH(K$2,emission!$1:$1,0),4),1,"")&amp;MATCH($C74,emission!$A:$A,0)))</f>
        <v>0</v>
      </c>
      <c r="L74" t="e">
        <f ca="1">VLOOKUP($A74,excitation!$A$1:$AC$577,MATCH('A1 PMT'!L$3,excitation!$A$1:$AC$1,0),0)*SUM(INDIRECT("emission!"&amp;SUBSTITUTE(ADDRESS(1,MATCH(L$2,emission!$1:$1,0),4),1,"")&amp;MATCH($B74,emission!$A:$A,0)):INDIRECT("emission!"&amp;SUBSTITUTE(ADDRESS(1,MATCH(L$2,emission!$1:$1,0),4),1,"")&amp;MATCH($C74,emission!$A:$A,0)))</f>
        <v>#N/A</v>
      </c>
      <c r="M74" t="e">
        <f ca="1">VLOOKUP($A74,excitation!$A$1:$AC$577,MATCH('A1 PMT'!M$3,excitation!$A$1:$AC$1,0),0)*SUM(INDIRECT("emission!"&amp;SUBSTITUTE(ADDRESS(1,MATCH(M$2,emission!$1:$1,0),4),1,"")&amp;MATCH($B74,emission!$A:$A,0)):INDIRECT("emission!"&amp;SUBSTITUTE(ADDRESS(1,MATCH(M$2,emission!$1:$1,0),4),1,"")&amp;MATCH($C74,emission!$A:$A,0)))</f>
        <v>#N/A</v>
      </c>
      <c r="AA74">
        <f t="shared" si="37"/>
        <v>476</v>
      </c>
      <c r="AB74">
        <f t="shared" ca="1" si="38"/>
        <v>0</v>
      </c>
      <c r="AC74">
        <f t="shared" ca="1" si="11"/>
        <v>0</v>
      </c>
      <c r="AD74">
        <f t="shared" ca="1" si="12"/>
        <v>0.39317032327173052</v>
      </c>
      <c r="AE74">
        <f t="shared" ca="1" si="13"/>
        <v>0.59123296660958002</v>
      </c>
      <c r="AF74">
        <f t="shared" ca="1" si="14"/>
        <v>3.0212573515480706E-2</v>
      </c>
      <c r="AG74">
        <f t="shared" ca="1" si="15"/>
        <v>0</v>
      </c>
      <c r="AH74">
        <f t="shared" ca="1" si="16"/>
        <v>0</v>
      </c>
      <c r="AI74">
        <f t="shared" ca="1" si="17"/>
        <v>0</v>
      </c>
      <c r="AJ74" t="e">
        <f t="shared" ca="1" si="18"/>
        <v>#N/A</v>
      </c>
      <c r="AK74" t="e">
        <f t="shared" ca="1" si="19"/>
        <v>#N/A</v>
      </c>
    </row>
    <row r="75" spans="1:37" x14ac:dyDescent="0.25">
      <c r="A75">
        <f t="shared" si="34"/>
        <v>476</v>
      </c>
      <c r="B75">
        <f t="shared" si="35"/>
        <v>520</v>
      </c>
      <c r="C75">
        <f t="shared" si="36"/>
        <v>529</v>
      </c>
      <c r="D75">
        <f ca="1">VLOOKUP($A75,excitation!$A$1:$AC$577,MATCH('A1 PMT'!D$3,excitation!$A$1:$AC$1,0),0)*SUM(INDIRECT("emission!"&amp;SUBSTITUTE(ADDRESS(1,MATCH(D$2,emission!$1:$1,0),4),1,"")&amp;MATCH($B75,emission!$A:$A,0)):INDIRECT("emission!"&amp;SUBSTITUTE(ADDRESS(1,MATCH(D$2,emission!$1:$1,0),4),1,"")&amp;MATCH($C75,emission!$A:$A,0)))</f>
        <v>0</v>
      </c>
      <c r="E75">
        <f ca="1">VLOOKUP($A75,excitation!$A$1:$AC$577,MATCH('A1 PMT'!E$3,excitation!$A$1:$AC$1,0),0)*SUM(INDIRECT("emission!"&amp;SUBSTITUTE(ADDRESS(1,MATCH(E$2,emission!$1:$1,0),4),1,"")&amp;MATCH($B75,emission!$A:$A,0)):INDIRECT("emission!"&amp;SUBSTITUTE(ADDRESS(1,MATCH(E$2,emission!$1:$1,0),4),1,"")&amp;MATCH($C75,emission!$A:$A,0)))</f>
        <v>0</v>
      </c>
      <c r="F75">
        <f ca="1">VLOOKUP($A75,excitation!$A$1:$AC$577,MATCH('A1 PMT'!F$3,excitation!$A$1:$AC$1,0),0)*SUM(INDIRECT("emission!"&amp;SUBSTITUTE(ADDRESS(1,MATCH(F$2,emission!$1:$1,0),4),1,"")&amp;MATCH($B75,emission!$A:$A,0)):INDIRECT("emission!"&amp;SUBSTITUTE(ADDRESS(1,MATCH(F$2,emission!$1:$1,0),4),1,"")&amp;MATCH($C75,emission!$A:$A,0)))</f>
        <v>3.9642002400000003</v>
      </c>
      <c r="G75">
        <f ca="1">VLOOKUP($A75,excitation!$A$1:$AC$577,MATCH('A1 PMT'!G$3,excitation!$A$1:$AC$1,0),0)*SUM(INDIRECT("emission!"&amp;SUBSTITUTE(ADDRESS(1,MATCH(G$2,emission!$1:$1,0),4),1,"")&amp;MATCH($B75,emission!$A:$A,0)):INDIRECT("emission!"&amp;SUBSTITUTE(ADDRESS(1,MATCH(G$2,emission!$1:$1,0),4),1,"")&amp;MATCH($C75,emission!$A:$A,0)))</f>
        <v>4.2836625000000002</v>
      </c>
      <c r="H75">
        <f ca="1">VLOOKUP($A75,excitation!$A$1:$AC$577,MATCH('A1 PMT'!H$3,excitation!$A$1:$AC$1,0),0)*SUM(INDIRECT("emission!"&amp;SUBSTITUTE(ADDRESS(1,MATCH(H$2,emission!$1:$1,0),4),1,"")&amp;MATCH($B75,emission!$A:$A,0)):INDIRECT("emission!"&amp;SUBSTITUTE(ADDRESS(1,MATCH(H$2,emission!$1:$1,0),4),1,"")&amp;MATCH($C75,emission!$A:$A,0)))</f>
        <v>1.1557472099999999</v>
      </c>
      <c r="I75">
        <f ca="1">VLOOKUP($A75,excitation!$A$1:$AC$577,MATCH('A1 PMT'!I$3,excitation!$A$1:$AC$1,0),0)*SUM(INDIRECT("emission!"&amp;SUBSTITUTE(ADDRESS(1,MATCH(I$2,emission!$1:$1,0),4),1,"")&amp;MATCH($B75,emission!$A:$A,0)):INDIRECT("emission!"&amp;SUBSTITUTE(ADDRESS(1,MATCH(I$2,emission!$1:$1,0),4),1,"")&amp;MATCH($C75,emission!$A:$A,0)))</f>
        <v>0</v>
      </c>
      <c r="J75">
        <f ca="1">VLOOKUP($A75,excitation!$A$1:$AC$577,MATCH('A1 PMT'!J$3,excitation!$A$1:$AC$1,0),0)*SUM(INDIRECT("emission!"&amp;SUBSTITUTE(ADDRESS(1,MATCH(J$2,emission!$1:$1,0),4),1,"")&amp;MATCH($B75,emission!$A:$A,0)):INDIRECT("emission!"&amp;SUBSTITUTE(ADDRESS(1,MATCH(J$2,emission!$1:$1,0),4),1,"")&amp;MATCH($C75,emission!$A:$A,0)))</f>
        <v>0</v>
      </c>
      <c r="K75">
        <f ca="1">VLOOKUP($A75,excitation!$A$1:$AC$577,MATCH('A1 PMT'!K$3,excitation!$A$1:$AC$1,0),0)*SUM(INDIRECT("emission!"&amp;SUBSTITUTE(ADDRESS(1,MATCH(K$2,emission!$1:$1,0),4),1,"")&amp;MATCH($B75,emission!$A:$A,0)):INDIRECT("emission!"&amp;SUBSTITUTE(ADDRESS(1,MATCH(K$2,emission!$1:$1,0),4),1,"")&amp;MATCH($C75,emission!$A:$A,0)))</f>
        <v>0</v>
      </c>
      <c r="L75" t="e">
        <f ca="1">VLOOKUP($A75,excitation!$A$1:$AC$577,MATCH('A1 PMT'!L$3,excitation!$A$1:$AC$1,0),0)*SUM(INDIRECT("emission!"&amp;SUBSTITUTE(ADDRESS(1,MATCH(L$2,emission!$1:$1,0),4),1,"")&amp;MATCH($B75,emission!$A:$A,0)):INDIRECT("emission!"&amp;SUBSTITUTE(ADDRESS(1,MATCH(L$2,emission!$1:$1,0),4),1,"")&amp;MATCH($C75,emission!$A:$A,0)))</f>
        <v>#N/A</v>
      </c>
      <c r="M75" t="e">
        <f ca="1">VLOOKUP($A75,excitation!$A$1:$AC$577,MATCH('A1 PMT'!M$3,excitation!$A$1:$AC$1,0),0)*SUM(INDIRECT("emission!"&amp;SUBSTITUTE(ADDRESS(1,MATCH(M$2,emission!$1:$1,0),4),1,"")&amp;MATCH($B75,emission!$A:$A,0)):INDIRECT("emission!"&amp;SUBSTITUTE(ADDRESS(1,MATCH(M$2,emission!$1:$1,0),4),1,"")&amp;MATCH($C75,emission!$A:$A,0)))</f>
        <v>#N/A</v>
      </c>
      <c r="AA75">
        <f t="shared" si="37"/>
        <v>476</v>
      </c>
      <c r="AB75">
        <f t="shared" ca="1" si="38"/>
        <v>0</v>
      </c>
      <c r="AC75">
        <f t="shared" ca="1" si="11"/>
        <v>0</v>
      </c>
      <c r="AD75">
        <f t="shared" ca="1" si="12"/>
        <v>0.51000229296461264</v>
      </c>
      <c r="AE75">
        <f t="shared" ca="1" si="13"/>
        <v>0.60454908220271342</v>
      </c>
      <c r="AF75">
        <f t="shared" ca="1" si="14"/>
        <v>0.12470350072882208</v>
      </c>
      <c r="AG75">
        <f t="shared" ca="1" si="15"/>
        <v>0</v>
      </c>
      <c r="AH75">
        <f t="shared" ca="1" si="16"/>
        <v>0</v>
      </c>
      <c r="AI75">
        <f t="shared" ca="1" si="17"/>
        <v>0</v>
      </c>
      <c r="AJ75" t="e">
        <f t="shared" ca="1" si="18"/>
        <v>#N/A</v>
      </c>
      <c r="AK75" t="e">
        <f t="shared" ca="1" si="19"/>
        <v>#N/A</v>
      </c>
    </row>
    <row r="76" spans="1:37" x14ac:dyDescent="0.25">
      <c r="A76">
        <f t="shared" si="34"/>
        <v>476</v>
      </c>
      <c r="B76">
        <f t="shared" si="35"/>
        <v>530</v>
      </c>
      <c r="C76">
        <f t="shared" si="36"/>
        <v>539</v>
      </c>
      <c r="D76">
        <f ca="1">VLOOKUP($A76,excitation!$A$1:$AC$577,MATCH('A1 PMT'!D$3,excitation!$A$1:$AC$1,0),0)*SUM(INDIRECT("emission!"&amp;SUBSTITUTE(ADDRESS(1,MATCH(D$2,emission!$1:$1,0),4),1,"")&amp;MATCH($B76,emission!$A:$A,0)):INDIRECT("emission!"&amp;SUBSTITUTE(ADDRESS(1,MATCH(D$2,emission!$1:$1,0),4),1,"")&amp;MATCH($C76,emission!$A:$A,0)))</f>
        <v>0</v>
      </c>
      <c r="E76">
        <f ca="1">VLOOKUP($A76,excitation!$A$1:$AC$577,MATCH('A1 PMT'!E$3,excitation!$A$1:$AC$1,0),0)*SUM(INDIRECT("emission!"&amp;SUBSTITUTE(ADDRESS(1,MATCH(E$2,emission!$1:$1,0),4),1,"")&amp;MATCH($B76,emission!$A:$A,0)):INDIRECT("emission!"&amp;SUBSTITUTE(ADDRESS(1,MATCH(E$2,emission!$1:$1,0),4),1,"")&amp;MATCH($C76,emission!$A:$A,0)))</f>
        <v>0</v>
      </c>
      <c r="F76">
        <f ca="1">VLOOKUP($A76,excitation!$A$1:$AC$577,MATCH('A1 PMT'!F$3,excitation!$A$1:$AC$1,0),0)*SUM(INDIRECT("emission!"&amp;SUBSTITUTE(ADDRESS(1,MATCH(F$2,emission!$1:$1,0),4),1,"")&amp;MATCH($B76,emission!$A:$A,0)):INDIRECT("emission!"&amp;SUBSTITUTE(ADDRESS(1,MATCH(F$2,emission!$1:$1,0),4),1,"")&amp;MATCH($C76,emission!$A:$A,0)))</f>
        <v>4.4319182399999999</v>
      </c>
      <c r="G76">
        <f ca="1">VLOOKUP($A76,excitation!$A$1:$AC$577,MATCH('A1 PMT'!G$3,excitation!$A$1:$AC$1,0),0)*SUM(INDIRECT("emission!"&amp;SUBSTITUTE(ADDRESS(1,MATCH(G$2,emission!$1:$1,0),4),1,"")&amp;MATCH($B76,emission!$A:$A,0)):INDIRECT("emission!"&amp;SUBSTITUTE(ADDRESS(1,MATCH(G$2,emission!$1:$1,0),4),1,"")&amp;MATCH($C76,emission!$A:$A,0)))</f>
        <v>3.2572651499999998</v>
      </c>
      <c r="H76">
        <f ca="1">VLOOKUP($A76,excitation!$A$1:$AC$577,MATCH('A1 PMT'!H$3,excitation!$A$1:$AC$1,0),0)*SUM(INDIRECT("emission!"&amp;SUBSTITUTE(ADDRESS(1,MATCH(H$2,emission!$1:$1,0),4),1,"")&amp;MATCH($B76,emission!$A:$A,0)):INDIRECT("emission!"&amp;SUBSTITUTE(ADDRESS(1,MATCH(H$2,emission!$1:$1,0),4),1,"")&amp;MATCH($C76,emission!$A:$A,0)))</f>
        <v>2.40754863</v>
      </c>
      <c r="I76">
        <f ca="1">VLOOKUP($A76,excitation!$A$1:$AC$577,MATCH('A1 PMT'!I$3,excitation!$A$1:$AC$1,0),0)*SUM(INDIRECT("emission!"&amp;SUBSTITUTE(ADDRESS(1,MATCH(I$2,emission!$1:$1,0),4),1,"")&amp;MATCH($B76,emission!$A:$A,0)):INDIRECT("emission!"&amp;SUBSTITUTE(ADDRESS(1,MATCH(I$2,emission!$1:$1,0),4),1,"")&amp;MATCH($C76,emission!$A:$A,0)))</f>
        <v>9.5238900000000001E-3</v>
      </c>
      <c r="J76">
        <f ca="1">VLOOKUP($A76,excitation!$A$1:$AC$577,MATCH('A1 PMT'!J$3,excitation!$A$1:$AC$1,0),0)*SUM(INDIRECT("emission!"&amp;SUBSTITUTE(ADDRESS(1,MATCH(J$2,emission!$1:$1,0),4),1,"")&amp;MATCH($B76,emission!$A:$A,0)):INDIRECT("emission!"&amp;SUBSTITUTE(ADDRESS(1,MATCH(J$2,emission!$1:$1,0),4),1,"")&amp;MATCH($C76,emission!$A:$A,0)))</f>
        <v>0</v>
      </c>
      <c r="K76">
        <f ca="1">VLOOKUP($A76,excitation!$A$1:$AC$577,MATCH('A1 PMT'!K$3,excitation!$A$1:$AC$1,0),0)*SUM(INDIRECT("emission!"&amp;SUBSTITUTE(ADDRESS(1,MATCH(K$2,emission!$1:$1,0),4),1,"")&amp;MATCH($B76,emission!$A:$A,0)):INDIRECT("emission!"&amp;SUBSTITUTE(ADDRESS(1,MATCH(K$2,emission!$1:$1,0),4),1,"")&amp;MATCH($C76,emission!$A:$A,0)))</f>
        <v>0</v>
      </c>
      <c r="L76" t="e">
        <f ca="1">VLOOKUP($A76,excitation!$A$1:$AC$577,MATCH('A1 PMT'!L$3,excitation!$A$1:$AC$1,0),0)*SUM(INDIRECT("emission!"&amp;SUBSTITUTE(ADDRESS(1,MATCH(L$2,emission!$1:$1,0),4),1,"")&amp;MATCH($B76,emission!$A:$A,0)):INDIRECT("emission!"&amp;SUBSTITUTE(ADDRESS(1,MATCH(L$2,emission!$1:$1,0),4),1,"")&amp;MATCH($C76,emission!$A:$A,0)))</f>
        <v>#N/A</v>
      </c>
      <c r="M76" t="e">
        <f ca="1">VLOOKUP($A76,excitation!$A$1:$AC$577,MATCH('A1 PMT'!M$3,excitation!$A$1:$AC$1,0),0)*SUM(INDIRECT("emission!"&amp;SUBSTITUTE(ADDRESS(1,MATCH(M$2,emission!$1:$1,0),4),1,"")&amp;MATCH($B76,emission!$A:$A,0)):INDIRECT("emission!"&amp;SUBSTITUTE(ADDRESS(1,MATCH(M$2,emission!$1:$1,0),4),1,"")&amp;MATCH($C76,emission!$A:$A,0)))</f>
        <v>#N/A</v>
      </c>
      <c r="AA76">
        <f t="shared" si="37"/>
        <v>476</v>
      </c>
      <c r="AB76">
        <f t="shared" ca="1" si="38"/>
        <v>0</v>
      </c>
      <c r="AC76">
        <f t="shared" ca="1" si="11"/>
        <v>0</v>
      </c>
      <c r="AD76">
        <f t="shared" ca="1" si="12"/>
        <v>0.57017514953575854</v>
      </c>
      <c r="AE76">
        <f t="shared" ca="1" si="13"/>
        <v>0.4596946320872346</v>
      </c>
      <c r="AF76">
        <f t="shared" ca="1" si="14"/>
        <v>0.2597711158099007</v>
      </c>
      <c r="AG76">
        <f t="shared" ca="1" si="15"/>
        <v>2.2607337371573278E-3</v>
      </c>
      <c r="AH76">
        <f t="shared" ca="1" si="16"/>
        <v>0</v>
      </c>
      <c r="AI76">
        <f t="shared" ca="1" si="17"/>
        <v>0</v>
      </c>
      <c r="AJ76" t="e">
        <f t="shared" ca="1" si="18"/>
        <v>#N/A</v>
      </c>
      <c r="AK76" t="e">
        <f t="shared" ca="1" si="19"/>
        <v>#N/A</v>
      </c>
    </row>
    <row r="77" spans="1:37" x14ac:dyDescent="0.25">
      <c r="A77">
        <f t="shared" si="34"/>
        <v>476</v>
      </c>
      <c r="B77">
        <f t="shared" si="35"/>
        <v>540</v>
      </c>
      <c r="C77">
        <f t="shared" si="36"/>
        <v>549</v>
      </c>
      <c r="D77">
        <f ca="1">VLOOKUP($A77,excitation!$A$1:$AC$577,MATCH('A1 PMT'!D$3,excitation!$A$1:$AC$1,0),0)*SUM(INDIRECT("emission!"&amp;SUBSTITUTE(ADDRESS(1,MATCH(D$2,emission!$1:$1,0),4),1,"")&amp;MATCH($B77,emission!$A:$A,0)):INDIRECT("emission!"&amp;SUBSTITUTE(ADDRESS(1,MATCH(D$2,emission!$1:$1,0),4),1,"")&amp;MATCH($C77,emission!$A:$A,0)))</f>
        <v>0</v>
      </c>
      <c r="E77">
        <f ca="1">VLOOKUP($A77,excitation!$A$1:$AC$577,MATCH('A1 PMT'!E$3,excitation!$A$1:$AC$1,0),0)*SUM(INDIRECT("emission!"&amp;SUBSTITUTE(ADDRESS(1,MATCH(E$2,emission!$1:$1,0),4),1,"")&amp;MATCH($B77,emission!$A:$A,0)):INDIRECT("emission!"&amp;SUBSTITUTE(ADDRESS(1,MATCH(E$2,emission!$1:$1,0),4),1,"")&amp;MATCH($C77,emission!$A:$A,0)))</f>
        <v>0</v>
      </c>
      <c r="F77">
        <f ca="1">VLOOKUP($A77,excitation!$A$1:$AC$577,MATCH('A1 PMT'!F$3,excitation!$A$1:$AC$1,0),0)*SUM(INDIRECT("emission!"&amp;SUBSTITUTE(ADDRESS(1,MATCH(F$2,emission!$1:$1,0),4),1,"")&amp;MATCH($B77,emission!$A:$A,0)):INDIRECT("emission!"&amp;SUBSTITUTE(ADDRESS(1,MATCH(F$2,emission!$1:$1,0),4),1,"")&amp;MATCH($C77,emission!$A:$A,0)))</f>
        <v>4.46182488</v>
      </c>
      <c r="G77">
        <f ca="1">VLOOKUP($A77,excitation!$A$1:$AC$577,MATCH('A1 PMT'!G$3,excitation!$A$1:$AC$1,0),0)*SUM(INDIRECT("emission!"&amp;SUBSTITUTE(ADDRESS(1,MATCH(G$2,emission!$1:$1,0),4),1,"")&amp;MATCH($B77,emission!$A:$A,0)):INDIRECT("emission!"&amp;SUBSTITUTE(ADDRESS(1,MATCH(G$2,emission!$1:$1,0),4),1,"")&amp;MATCH($C77,emission!$A:$A,0)))</f>
        <v>2.2742271000000001</v>
      </c>
      <c r="H77">
        <f ca="1">VLOOKUP($A77,excitation!$A$1:$AC$577,MATCH('A1 PMT'!H$3,excitation!$A$1:$AC$1,0),0)*SUM(INDIRECT("emission!"&amp;SUBSTITUTE(ADDRESS(1,MATCH(H$2,emission!$1:$1,0),4),1,"")&amp;MATCH($B77,emission!$A:$A,0)):INDIRECT("emission!"&amp;SUBSTITUTE(ADDRESS(1,MATCH(H$2,emission!$1:$1,0),4),1,"")&amp;MATCH($C77,emission!$A:$A,0)))</f>
        <v>2.7608553900000001</v>
      </c>
      <c r="I77">
        <f ca="1">VLOOKUP($A77,excitation!$A$1:$AC$577,MATCH('A1 PMT'!I$3,excitation!$A$1:$AC$1,0),0)*SUM(INDIRECT("emission!"&amp;SUBSTITUTE(ADDRESS(1,MATCH(I$2,emission!$1:$1,0),4),1,"")&amp;MATCH($B77,emission!$A:$A,0)):INDIRECT("emission!"&amp;SUBSTITUTE(ADDRESS(1,MATCH(I$2,emission!$1:$1,0),4),1,"")&amp;MATCH($C77,emission!$A:$A,0)))</f>
        <v>7.9579350000000007E-2</v>
      </c>
      <c r="J77">
        <f ca="1">VLOOKUP($A77,excitation!$A$1:$AC$577,MATCH('A1 PMT'!J$3,excitation!$A$1:$AC$1,0),0)*SUM(INDIRECT("emission!"&amp;SUBSTITUTE(ADDRESS(1,MATCH(J$2,emission!$1:$1,0),4),1,"")&amp;MATCH($B77,emission!$A:$A,0)):INDIRECT("emission!"&amp;SUBSTITUTE(ADDRESS(1,MATCH(J$2,emission!$1:$1,0),4),1,"")&amp;MATCH($C77,emission!$A:$A,0)))</f>
        <v>0</v>
      </c>
      <c r="K77">
        <f ca="1">VLOOKUP($A77,excitation!$A$1:$AC$577,MATCH('A1 PMT'!K$3,excitation!$A$1:$AC$1,0),0)*SUM(INDIRECT("emission!"&amp;SUBSTITUTE(ADDRESS(1,MATCH(K$2,emission!$1:$1,0),4),1,"")&amp;MATCH($B77,emission!$A:$A,0)):INDIRECT("emission!"&amp;SUBSTITUTE(ADDRESS(1,MATCH(K$2,emission!$1:$1,0),4),1,"")&amp;MATCH($C77,emission!$A:$A,0)))</f>
        <v>0</v>
      </c>
      <c r="L77" t="e">
        <f ca="1">VLOOKUP($A77,excitation!$A$1:$AC$577,MATCH('A1 PMT'!L$3,excitation!$A$1:$AC$1,0),0)*SUM(INDIRECT("emission!"&amp;SUBSTITUTE(ADDRESS(1,MATCH(L$2,emission!$1:$1,0),4),1,"")&amp;MATCH($B77,emission!$A:$A,0)):INDIRECT("emission!"&amp;SUBSTITUTE(ADDRESS(1,MATCH(L$2,emission!$1:$1,0),4),1,"")&amp;MATCH($C77,emission!$A:$A,0)))</f>
        <v>#N/A</v>
      </c>
      <c r="M77" t="e">
        <f ca="1">VLOOKUP($A77,excitation!$A$1:$AC$577,MATCH('A1 PMT'!M$3,excitation!$A$1:$AC$1,0),0)*SUM(INDIRECT("emission!"&amp;SUBSTITUTE(ADDRESS(1,MATCH(M$2,emission!$1:$1,0),4),1,"")&amp;MATCH($B77,emission!$A:$A,0)):INDIRECT("emission!"&amp;SUBSTITUTE(ADDRESS(1,MATCH(M$2,emission!$1:$1,0),4),1,"")&amp;MATCH($C77,emission!$A:$A,0)))</f>
        <v>#N/A</v>
      </c>
      <c r="AA77">
        <f t="shared" si="37"/>
        <v>476</v>
      </c>
      <c r="AB77">
        <f t="shared" ca="1" si="38"/>
        <v>0</v>
      </c>
      <c r="AC77">
        <f t="shared" ca="1" si="11"/>
        <v>0</v>
      </c>
      <c r="AD77">
        <f t="shared" ca="1" si="12"/>
        <v>0.57402269861286259</v>
      </c>
      <c r="AE77">
        <f t="shared" ca="1" si="13"/>
        <v>0.32095943740328253</v>
      </c>
      <c r="AF77">
        <f t="shared" ca="1" si="14"/>
        <v>0.29789241899968544</v>
      </c>
      <c r="AG77">
        <f t="shared" ca="1" si="15"/>
        <v>1.8890151117458415E-2</v>
      </c>
      <c r="AH77">
        <f t="shared" ca="1" si="16"/>
        <v>0</v>
      </c>
      <c r="AI77">
        <f t="shared" ca="1" si="17"/>
        <v>0</v>
      </c>
      <c r="AJ77" t="e">
        <f t="shared" ca="1" si="18"/>
        <v>#N/A</v>
      </c>
      <c r="AK77" t="e">
        <f t="shared" ca="1" si="19"/>
        <v>#N/A</v>
      </c>
    </row>
    <row r="78" spans="1:37" x14ac:dyDescent="0.25">
      <c r="A78">
        <f t="shared" si="34"/>
        <v>476</v>
      </c>
      <c r="B78">
        <f t="shared" si="35"/>
        <v>550</v>
      </c>
      <c r="C78">
        <f t="shared" si="36"/>
        <v>559</v>
      </c>
      <c r="D78">
        <f ca="1">VLOOKUP($A78,excitation!$A$1:$AC$577,MATCH('A1 PMT'!D$3,excitation!$A$1:$AC$1,0),0)*SUM(INDIRECT("emission!"&amp;SUBSTITUTE(ADDRESS(1,MATCH(D$2,emission!$1:$1,0),4),1,"")&amp;MATCH($B78,emission!$A:$A,0)):INDIRECT("emission!"&amp;SUBSTITUTE(ADDRESS(1,MATCH(D$2,emission!$1:$1,0),4),1,"")&amp;MATCH($C78,emission!$A:$A,0)))</f>
        <v>0</v>
      </c>
      <c r="E78">
        <f ca="1">VLOOKUP($A78,excitation!$A$1:$AC$577,MATCH('A1 PMT'!E$3,excitation!$A$1:$AC$1,0),0)*SUM(INDIRECT("emission!"&amp;SUBSTITUTE(ADDRESS(1,MATCH(E$2,emission!$1:$1,0),4),1,"")&amp;MATCH($B78,emission!$A:$A,0)):INDIRECT("emission!"&amp;SUBSTITUTE(ADDRESS(1,MATCH(E$2,emission!$1:$1,0),4),1,"")&amp;MATCH($C78,emission!$A:$A,0)))</f>
        <v>0</v>
      </c>
      <c r="F78">
        <f ca="1">VLOOKUP($A78,excitation!$A$1:$AC$577,MATCH('A1 PMT'!F$3,excitation!$A$1:$AC$1,0),0)*SUM(INDIRECT("emission!"&amp;SUBSTITUTE(ADDRESS(1,MATCH(F$2,emission!$1:$1,0),4),1,"")&amp;MATCH($B78,emission!$A:$A,0)):INDIRECT("emission!"&amp;SUBSTITUTE(ADDRESS(1,MATCH(F$2,emission!$1:$1,0),4),1,"")&amp;MATCH($C78,emission!$A:$A,0)))</f>
        <v>4.2308108800000008</v>
      </c>
      <c r="G78">
        <f ca="1">VLOOKUP($A78,excitation!$A$1:$AC$577,MATCH('A1 PMT'!G$3,excitation!$A$1:$AC$1,0),0)*SUM(INDIRECT("emission!"&amp;SUBSTITUTE(ADDRESS(1,MATCH(G$2,emission!$1:$1,0),4),1,"")&amp;MATCH($B78,emission!$A:$A,0)):INDIRECT("emission!"&amp;SUBSTITUTE(ADDRESS(1,MATCH(G$2,emission!$1:$1,0),4),1,"")&amp;MATCH($C78,emission!$A:$A,0)))</f>
        <v>1.6397451000000001</v>
      </c>
      <c r="H78">
        <f ca="1">VLOOKUP($A78,excitation!$A$1:$AC$577,MATCH('A1 PMT'!H$3,excitation!$A$1:$AC$1,0),0)*SUM(INDIRECT("emission!"&amp;SUBSTITUTE(ADDRESS(1,MATCH(H$2,emission!$1:$1,0),4),1,"")&amp;MATCH($B78,emission!$A:$A,0)):INDIRECT("emission!"&amp;SUBSTITUTE(ADDRESS(1,MATCH(H$2,emission!$1:$1,0),4),1,"")&amp;MATCH($C78,emission!$A:$A,0)))</f>
        <v>2.2223438400000002</v>
      </c>
      <c r="I78">
        <f ca="1">VLOOKUP($A78,excitation!$A$1:$AC$577,MATCH('A1 PMT'!I$3,excitation!$A$1:$AC$1,0),0)*SUM(INDIRECT("emission!"&amp;SUBSTITUTE(ADDRESS(1,MATCH(I$2,emission!$1:$1,0),4),1,"")&amp;MATCH($B78,emission!$A:$A,0)):INDIRECT("emission!"&amp;SUBSTITUTE(ADDRESS(1,MATCH(I$2,emission!$1:$1,0),4),1,"")&amp;MATCH($C78,emission!$A:$A,0)))</f>
        <v>0.37284147000000001</v>
      </c>
      <c r="J78">
        <f ca="1">VLOOKUP($A78,excitation!$A$1:$AC$577,MATCH('A1 PMT'!J$3,excitation!$A$1:$AC$1,0),0)*SUM(INDIRECT("emission!"&amp;SUBSTITUTE(ADDRESS(1,MATCH(J$2,emission!$1:$1,0),4),1,"")&amp;MATCH($B78,emission!$A:$A,0)):INDIRECT("emission!"&amp;SUBSTITUTE(ADDRESS(1,MATCH(J$2,emission!$1:$1,0),4),1,"")&amp;MATCH($C78,emission!$A:$A,0)))</f>
        <v>0</v>
      </c>
      <c r="K78">
        <f ca="1">VLOOKUP($A78,excitation!$A$1:$AC$577,MATCH('A1 PMT'!K$3,excitation!$A$1:$AC$1,0),0)*SUM(INDIRECT("emission!"&amp;SUBSTITUTE(ADDRESS(1,MATCH(K$2,emission!$1:$1,0),4),1,"")&amp;MATCH($B78,emission!$A:$A,0)):INDIRECT("emission!"&amp;SUBSTITUTE(ADDRESS(1,MATCH(K$2,emission!$1:$1,0),4),1,"")&amp;MATCH($C78,emission!$A:$A,0)))</f>
        <v>0</v>
      </c>
      <c r="L78" t="e">
        <f ca="1">VLOOKUP($A78,excitation!$A$1:$AC$577,MATCH('A1 PMT'!L$3,excitation!$A$1:$AC$1,0),0)*SUM(INDIRECT("emission!"&amp;SUBSTITUTE(ADDRESS(1,MATCH(L$2,emission!$1:$1,0),4),1,"")&amp;MATCH($B78,emission!$A:$A,0)):INDIRECT("emission!"&amp;SUBSTITUTE(ADDRESS(1,MATCH(L$2,emission!$1:$1,0),4),1,"")&amp;MATCH($C78,emission!$A:$A,0)))</f>
        <v>#N/A</v>
      </c>
      <c r="M78" t="e">
        <f ca="1">VLOOKUP($A78,excitation!$A$1:$AC$577,MATCH('A1 PMT'!M$3,excitation!$A$1:$AC$1,0),0)*SUM(INDIRECT("emission!"&amp;SUBSTITUTE(ADDRESS(1,MATCH(M$2,emission!$1:$1,0),4),1,"")&amp;MATCH($B78,emission!$A:$A,0)):INDIRECT("emission!"&amp;SUBSTITUTE(ADDRESS(1,MATCH(M$2,emission!$1:$1,0),4),1,"")&amp;MATCH($C78,emission!$A:$A,0)))</f>
        <v>#N/A</v>
      </c>
      <c r="AA78">
        <f t="shared" si="37"/>
        <v>476</v>
      </c>
      <c r="AB78">
        <f t="shared" ca="1" si="38"/>
        <v>0</v>
      </c>
      <c r="AC78">
        <f t="shared" ca="1" si="11"/>
        <v>0</v>
      </c>
      <c r="AD78">
        <f t="shared" ca="1" si="12"/>
        <v>0.54430228526993651</v>
      </c>
      <c r="AE78">
        <f t="shared" ca="1" si="13"/>
        <v>0.23141561578471614</v>
      </c>
      <c r="AF78">
        <f t="shared" ca="1" si="14"/>
        <v>0.23978777908633958</v>
      </c>
      <c r="AG78">
        <f t="shared" ca="1" si="15"/>
        <v>8.8503257580708275E-2</v>
      </c>
      <c r="AH78">
        <f t="shared" ca="1" si="16"/>
        <v>0</v>
      </c>
      <c r="AI78">
        <f t="shared" ca="1" si="17"/>
        <v>0</v>
      </c>
      <c r="AJ78" t="e">
        <f t="shared" ca="1" si="18"/>
        <v>#N/A</v>
      </c>
      <c r="AK78" t="e">
        <f t="shared" ca="1" si="19"/>
        <v>#N/A</v>
      </c>
    </row>
    <row r="79" spans="1:37" x14ac:dyDescent="0.25">
      <c r="A79">
        <f t="shared" si="34"/>
        <v>476</v>
      </c>
      <c r="B79">
        <f t="shared" si="35"/>
        <v>560</v>
      </c>
      <c r="C79">
        <f t="shared" si="36"/>
        <v>569</v>
      </c>
      <c r="D79">
        <f ca="1">VLOOKUP($A79,excitation!$A$1:$AC$577,MATCH('A1 PMT'!D$3,excitation!$A$1:$AC$1,0),0)*SUM(INDIRECT("emission!"&amp;SUBSTITUTE(ADDRESS(1,MATCH(D$2,emission!$1:$1,0),4),1,"")&amp;MATCH($B79,emission!$A:$A,0)):INDIRECT("emission!"&amp;SUBSTITUTE(ADDRESS(1,MATCH(D$2,emission!$1:$1,0),4),1,"")&amp;MATCH($C79,emission!$A:$A,0)))</f>
        <v>0</v>
      </c>
      <c r="E79">
        <f ca="1">VLOOKUP($A79,excitation!$A$1:$AC$577,MATCH('A1 PMT'!E$3,excitation!$A$1:$AC$1,0),0)*SUM(INDIRECT("emission!"&amp;SUBSTITUTE(ADDRESS(1,MATCH(E$2,emission!$1:$1,0),4),1,"")&amp;MATCH($B79,emission!$A:$A,0)):INDIRECT("emission!"&amp;SUBSTITUTE(ADDRESS(1,MATCH(E$2,emission!$1:$1,0),4),1,"")&amp;MATCH($C79,emission!$A:$A,0)))</f>
        <v>0</v>
      </c>
      <c r="F79">
        <f ca="1">VLOOKUP($A79,excitation!$A$1:$AC$577,MATCH('A1 PMT'!F$3,excitation!$A$1:$AC$1,0),0)*SUM(INDIRECT("emission!"&amp;SUBSTITUTE(ADDRESS(1,MATCH(F$2,emission!$1:$1,0),4),1,"")&amp;MATCH($B79,emission!$A:$A,0)):INDIRECT("emission!"&amp;SUBSTITUTE(ADDRESS(1,MATCH(F$2,emission!$1:$1,0),4),1,"")&amp;MATCH($C79,emission!$A:$A,0)))</f>
        <v>3.8463034399999998</v>
      </c>
      <c r="G79">
        <f ca="1">VLOOKUP($A79,excitation!$A$1:$AC$577,MATCH('A1 PMT'!G$3,excitation!$A$1:$AC$1,0),0)*SUM(INDIRECT("emission!"&amp;SUBSTITUTE(ADDRESS(1,MATCH(G$2,emission!$1:$1,0),4),1,"")&amp;MATCH($B79,emission!$A:$A,0)):INDIRECT("emission!"&amp;SUBSTITUTE(ADDRESS(1,MATCH(G$2,emission!$1:$1,0),4),1,"")&amp;MATCH($C79,emission!$A:$A,0)))</f>
        <v>1.19519865</v>
      </c>
      <c r="H79">
        <f ca="1">VLOOKUP($A79,excitation!$A$1:$AC$577,MATCH('A1 PMT'!H$3,excitation!$A$1:$AC$1,0),0)*SUM(INDIRECT("emission!"&amp;SUBSTITUTE(ADDRESS(1,MATCH(H$2,emission!$1:$1,0),4),1,"")&amp;MATCH($B79,emission!$A:$A,0)):INDIRECT("emission!"&amp;SUBSTITUTE(ADDRESS(1,MATCH(H$2,emission!$1:$1,0),4),1,"")&amp;MATCH($C79,emission!$A:$A,0)))</f>
        <v>1.6017842099999999</v>
      </c>
      <c r="I79">
        <f ca="1">VLOOKUP($A79,excitation!$A$1:$AC$577,MATCH('A1 PMT'!I$3,excitation!$A$1:$AC$1,0),0)*SUM(INDIRECT("emission!"&amp;SUBSTITUTE(ADDRESS(1,MATCH(I$2,emission!$1:$1,0),4),1,"")&amp;MATCH($B79,emission!$A:$A,0)):INDIRECT("emission!"&amp;SUBSTITUTE(ADDRESS(1,MATCH(I$2,emission!$1:$1,0),4),1,"")&amp;MATCH($C79,emission!$A:$A,0)))</f>
        <v>0.74408094000000014</v>
      </c>
      <c r="J79">
        <f ca="1">VLOOKUP($A79,excitation!$A$1:$AC$577,MATCH('A1 PMT'!J$3,excitation!$A$1:$AC$1,0),0)*SUM(INDIRECT("emission!"&amp;SUBSTITUTE(ADDRESS(1,MATCH(J$2,emission!$1:$1,0),4),1,"")&amp;MATCH($B79,emission!$A:$A,0)):INDIRECT("emission!"&amp;SUBSTITUTE(ADDRESS(1,MATCH(J$2,emission!$1:$1,0),4),1,"")&amp;MATCH($C79,emission!$A:$A,0)))</f>
        <v>0</v>
      </c>
      <c r="K79">
        <f ca="1">VLOOKUP($A79,excitation!$A$1:$AC$577,MATCH('A1 PMT'!K$3,excitation!$A$1:$AC$1,0),0)*SUM(INDIRECT("emission!"&amp;SUBSTITUTE(ADDRESS(1,MATCH(K$2,emission!$1:$1,0),4),1,"")&amp;MATCH($B79,emission!$A:$A,0)):INDIRECT("emission!"&amp;SUBSTITUTE(ADDRESS(1,MATCH(K$2,emission!$1:$1,0),4),1,"")&amp;MATCH($C79,emission!$A:$A,0)))</f>
        <v>0</v>
      </c>
      <c r="L79" t="e">
        <f ca="1">VLOOKUP($A79,excitation!$A$1:$AC$577,MATCH('A1 PMT'!L$3,excitation!$A$1:$AC$1,0),0)*SUM(INDIRECT("emission!"&amp;SUBSTITUTE(ADDRESS(1,MATCH(L$2,emission!$1:$1,0),4),1,"")&amp;MATCH($B79,emission!$A:$A,0)):INDIRECT("emission!"&amp;SUBSTITUTE(ADDRESS(1,MATCH(L$2,emission!$1:$1,0),4),1,"")&amp;MATCH($C79,emission!$A:$A,0)))</f>
        <v>#N/A</v>
      </c>
      <c r="M79" t="e">
        <f ca="1">VLOOKUP($A79,excitation!$A$1:$AC$577,MATCH('A1 PMT'!M$3,excitation!$A$1:$AC$1,0),0)*SUM(INDIRECT("emission!"&amp;SUBSTITUTE(ADDRESS(1,MATCH(M$2,emission!$1:$1,0),4),1,"")&amp;MATCH($B79,emission!$A:$A,0)):INDIRECT("emission!"&amp;SUBSTITUTE(ADDRESS(1,MATCH(M$2,emission!$1:$1,0),4),1,"")&amp;MATCH($C79,emission!$A:$A,0)))</f>
        <v>#N/A</v>
      </c>
      <c r="AA79">
        <f t="shared" si="37"/>
        <v>476</v>
      </c>
      <c r="AB79">
        <f t="shared" ca="1" si="38"/>
        <v>0</v>
      </c>
      <c r="AC79">
        <f t="shared" ca="1" si="11"/>
        <v>0</v>
      </c>
      <c r="AD79">
        <f t="shared" ca="1" si="12"/>
        <v>0.49483463374132608</v>
      </c>
      <c r="AE79">
        <f t="shared" ca="1" si="13"/>
        <v>0.16867721182689396</v>
      </c>
      <c r="AF79">
        <f t="shared" ca="1" si="14"/>
        <v>0.17283026657633091</v>
      </c>
      <c r="AG79">
        <f t="shared" ca="1" si="15"/>
        <v>0.17662624035281149</v>
      </c>
      <c r="AH79">
        <f t="shared" ca="1" si="16"/>
        <v>0</v>
      </c>
      <c r="AI79">
        <f t="shared" ca="1" si="17"/>
        <v>0</v>
      </c>
      <c r="AJ79" t="e">
        <f t="shared" ca="1" si="18"/>
        <v>#N/A</v>
      </c>
      <c r="AK79" t="e">
        <f t="shared" ca="1" si="19"/>
        <v>#N/A</v>
      </c>
    </row>
    <row r="80" spans="1:37" x14ac:dyDescent="0.25">
      <c r="A80">
        <f t="shared" si="34"/>
        <v>476</v>
      </c>
      <c r="B80">
        <f t="shared" si="35"/>
        <v>570</v>
      </c>
      <c r="C80">
        <f t="shared" si="36"/>
        <v>579</v>
      </c>
      <c r="D80">
        <f ca="1">VLOOKUP($A80,excitation!$A$1:$AC$577,MATCH('A1 PMT'!D$3,excitation!$A$1:$AC$1,0),0)*SUM(INDIRECT("emission!"&amp;SUBSTITUTE(ADDRESS(1,MATCH(D$2,emission!$1:$1,0),4),1,"")&amp;MATCH($B80,emission!$A:$A,0)):INDIRECT("emission!"&amp;SUBSTITUTE(ADDRESS(1,MATCH(D$2,emission!$1:$1,0),4),1,"")&amp;MATCH($C80,emission!$A:$A,0)))</f>
        <v>0</v>
      </c>
      <c r="E80">
        <f ca="1">VLOOKUP($A80,excitation!$A$1:$AC$577,MATCH('A1 PMT'!E$3,excitation!$A$1:$AC$1,0),0)*SUM(INDIRECT("emission!"&amp;SUBSTITUTE(ADDRESS(1,MATCH(E$2,emission!$1:$1,0),4),1,"")&amp;MATCH($B80,emission!$A:$A,0)):INDIRECT("emission!"&amp;SUBSTITUTE(ADDRESS(1,MATCH(E$2,emission!$1:$1,0),4),1,"")&amp;MATCH($C80,emission!$A:$A,0)))</f>
        <v>0</v>
      </c>
      <c r="F80">
        <f ca="1">VLOOKUP($A80,excitation!$A$1:$AC$577,MATCH('A1 PMT'!F$3,excitation!$A$1:$AC$1,0),0)*SUM(INDIRECT("emission!"&amp;SUBSTITUTE(ADDRESS(1,MATCH(F$2,emission!$1:$1,0),4),1,"")&amp;MATCH($B80,emission!$A:$A,0)):INDIRECT("emission!"&amp;SUBSTITUTE(ADDRESS(1,MATCH(F$2,emission!$1:$1,0),4),1,"")&amp;MATCH($C80,emission!$A:$A,0)))</f>
        <v>3.4267000799999998</v>
      </c>
      <c r="G80">
        <f ca="1">VLOOKUP($A80,excitation!$A$1:$AC$577,MATCH('A1 PMT'!G$3,excitation!$A$1:$AC$1,0),0)*SUM(INDIRECT("emission!"&amp;SUBSTITUTE(ADDRESS(1,MATCH(G$2,emission!$1:$1,0),4),1,"")&amp;MATCH($B80,emission!$A:$A,0)):INDIRECT("emission!"&amp;SUBSTITUTE(ADDRESS(1,MATCH(G$2,emission!$1:$1,0),4),1,"")&amp;MATCH($C80,emission!$A:$A,0)))</f>
        <v>0.84332474999999996</v>
      </c>
      <c r="H80">
        <f ca="1">VLOOKUP($A80,excitation!$A$1:$AC$577,MATCH('A1 PMT'!H$3,excitation!$A$1:$AC$1,0),0)*SUM(INDIRECT("emission!"&amp;SUBSTITUTE(ADDRESS(1,MATCH(H$2,emission!$1:$1,0),4),1,"")&amp;MATCH($B80,emission!$A:$A,0)):INDIRECT("emission!"&amp;SUBSTITUTE(ADDRESS(1,MATCH(H$2,emission!$1:$1,0),4),1,"")&amp;MATCH($C80,emission!$A:$A,0)))</f>
        <v>1.2163457400000002</v>
      </c>
      <c r="I80">
        <f ca="1">VLOOKUP($A80,excitation!$A$1:$AC$577,MATCH('A1 PMT'!I$3,excitation!$A$1:$AC$1,0),0)*SUM(INDIRECT("emission!"&amp;SUBSTITUTE(ADDRESS(1,MATCH(I$2,emission!$1:$1,0),4),1,"")&amp;MATCH($B80,emission!$A:$A,0)):INDIRECT("emission!"&amp;SUBSTITUTE(ADDRESS(1,MATCH(I$2,emission!$1:$1,0),4),1,"")&amp;MATCH($C80,emission!$A:$A,0)))</f>
        <v>0.69771105</v>
      </c>
      <c r="J80">
        <f ca="1">VLOOKUP($A80,excitation!$A$1:$AC$577,MATCH('A1 PMT'!J$3,excitation!$A$1:$AC$1,0),0)*SUM(INDIRECT("emission!"&amp;SUBSTITUTE(ADDRESS(1,MATCH(J$2,emission!$1:$1,0),4),1,"")&amp;MATCH($B80,emission!$A:$A,0)):INDIRECT("emission!"&amp;SUBSTITUTE(ADDRESS(1,MATCH(J$2,emission!$1:$1,0),4),1,"")&amp;MATCH($C80,emission!$A:$A,0)))</f>
        <v>0</v>
      </c>
      <c r="K80">
        <f ca="1">VLOOKUP($A80,excitation!$A$1:$AC$577,MATCH('A1 PMT'!K$3,excitation!$A$1:$AC$1,0),0)*SUM(INDIRECT("emission!"&amp;SUBSTITUTE(ADDRESS(1,MATCH(K$2,emission!$1:$1,0),4),1,"")&amp;MATCH($B80,emission!$A:$A,0)):INDIRECT("emission!"&amp;SUBSTITUTE(ADDRESS(1,MATCH(K$2,emission!$1:$1,0),4),1,"")&amp;MATCH($C80,emission!$A:$A,0)))</f>
        <v>0</v>
      </c>
      <c r="L80" t="e">
        <f ca="1">VLOOKUP($A80,excitation!$A$1:$AC$577,MATCH('A1 PMT'!L$3,excitation!$A$1:$AC$1,0),0)*SUM(INDIRECT("emission!"&amp;SUBSTITUTE(ADDRESS(1,MATCH(L$2,emission!$1:$1,0),4),1,"")&amp;MATCH($B80,emission!$A:$A,0)):INDIRECT("emission!"&amp;SUBSTITUTE(ADDRESS(1,MATCH(L$2,emission!$1:$1,0),4),1,"")&amp;MATCH($C80,emission!$A:$A,0)))</f>
        <v>#N/A</v>
      </c>
      <c r="M80" t="e">
        <f ca="1">VLOOKUP($A80,excitation!$A$1:$AC$577,MATCH('A1 PMT'!M$3,excitation!$A$1:$AC$1,0),0)*SUM(INDIRECT("emission!"&amp;SUBSTITUTE(ADDRESS(1,MATCH(M$2,emission!$1:$1,0),4),1,"")&amp;MATCH($B80,emission!$A:$A,0)):INDIRECT("emission!"&amp;SUBSTITUTE(ADDRESS(1,MATCH(M$2,emission!$1:$1,0),4),1,"")&amp;MATCH($C80,emission!$A:$A,0)))</f>
        <v>#N/A</v>
      </c>
      <c r="AA80">
        <f t="shared" si="37"/>
        <v>476</v>
      </c>
      <c r="AB80">
        <f t="shared" ca="1" si="38"/>
        <v>0</v>
      </c>
      <c r="AC80">
        <f t="shared" ca="1" si="11"/>
        <v>0</v>
      </c>
      <c r="AD80">
        <f t="shared" ca="1" si="12"/>
        <v>0.44085182188022398</v>
      </c>
      <c r="AE80">
        <f t="shared" ca="1" si="13"/>
        <v>0.11901759384903286</v>
      </c>
      <c r="AF80">
        <f t="shared" ca="1" si="14"/>
        <v>0.13124199700606645</v>
      </c>
      <c r="AG80">
        <f t="shared" ca="1" si="15"/>
        <v>0.16561918601773679</v>
      </c>
      <c r="AH80">
        <f t="shared" ca="1" si="16"/>
        <v>0</v>
      </c>
      <c r="AI80">
        <f t="shared" ca="1" si="17"/>
        <v>0</v>
      </c>
      <c r="AJ80" t="e">
        <f t="shared" ca="1" si="18"/>
        <v>#N/A</v>
      </c>
      <c r="AK80" t="e">
        <f t="shared" ca="1" si="19"/>
        <v>#N/A</v>
      </c>
    </row>
    <row r="81" spans="1:37" x14ac:dyDescent="0.25">
      <c r="A81">
        <f t="shared" si="34"/>
        <v>476</v>
      </c>
      <c r="B81">
        <f t="shared" si="35"/>
        <v>580</v>
      </c>
      <c r="C81">
        <f t="shared" si="36"/>
        <v>589</v>
      </c>
      <c r="D81">
        <f ca="1">VLOOKUP($A81,excitation!$A$1:$AC$577,MATCH('A1 PMT'!D$3,excitation!$A$1:$AC$1,0),0)*SUM(INDIRECT("emission!"&amp;SUBSTITUTE(ADDRESS(1,MATCH(D$2,emission!$1:$1,0),4),1,"")&amp;MATCH($B81,emission!$A:$A,0)):INDIRECT("emission!"&amp;SUBSTITUTE(ADDRESS(1,MATCH(D$2,emission!$1:$1,0),4),1,"")&amp;MATCH($C81,emission!$A:$A,0)))</f>
        <v>0</v>
      </c>
      <c r="E81">
        <f ca="1">VLOOKUP($A81,excitation!$A$1:$AC$577,MATCH('A1 PMT'!E$3,excitation!$A$1:$AC$1,0),0)*SUM(INDIRECT("emission!"&amp;SUBSTITUTE(ADDRESS(1,MATCH(E$2,emission!$1:$1,0),4),1,"")&amp;MATCH($B81,emission!$A:$A,0)):INDIRECT("emission!"&amp;SUBSTITUTE(ADDRESS(1,MATCH(E$2,emission!$1:$1,0),4),1,"")&amp;MATCH($C81,emission!$A:$A,0)))</f>
        <v>0</v>
      </c>
      <c r="F81">
        <f ca="1">VLOOKUP($A81,excitation!$A$1:$AC$577,MATCH('A1 PMT'!F$3,excitation!$A$1:$AC$1,0),0)*SUM(INDIRECT("emission!"&amp;SUBSTITUTE(ADDRESS(1,MATCH(F$2,emission!$1:$1,0),4),1,"")&amp;MATCH($B81,emission!$A:$A,0)):INDIRECT("emission!"&amp;SUBSTITUTE(ADDRESS(1,MATCH(F$2,emission!$1:$1,0),4),1,"")&amp;MATCH($C81,emission!$A:$A,0)))</f>
        <v>2.9659011199999994</v>
      </c>
      <c r="G81">
        <f ca="1">VLOOKUP($A81,excitation!$A$1:$AC$577,MATCH('A1 PMT'!G$3,excitation!$A$1:$AC$1,0),0)*SUM(INDIRECT("emission!"&amp;SUBSTITUTE(ADDRESS(1,MATCH(G$2,emission!$1:$1,0),4),1,"")&amp;MATCH($B81,emission!$A:$A,0)):INDIRECT("emission!"&amp;SUBSTITUTE(ADDRESS(1,MATCH(G$2,emission!$1:$1,0),4),1,"")&amp;MATCH($C81,emission!$A:$A,0)))</f>
        <v>0.56276190000000004</v>
      </c>
      <c r="H81">
        <f ca="1">VLOOKUP($A81,excitation!$A$1:$AC$577,MATCH('A1 PMT'!H$3,excitation!$A$1:$AC$1,0),0)*SUM(INDIRECT("emission!"&amp;SUBSTITUTE(ADDRESS(1,MATCH(H$2,emission!$1:$1,0),4),1,"")&amp;MATCH($B81,emission!$A:$A,0)):INDIRECT("emission!"&amp;SUBSTITUTE(ADDRESS(1,MATCH(H$2,emission!$1:$1,0),4),1,"")&amp;MATCH($C81,emission!$A:$A,0)))</f>
        <v>0.99042942</v>
      </c>
      <c r="I81">
        <f ca="1">VLOOKUP($A81,excitation!$A$1:$AC$577,MATCH('A1 PMT'!I$3,excitation!$A$1:$AC$1,0),0)*SUM(INDIRECT("emission!"&amp;SUBSTITUTE(ADDRESS(1,MATCH(I$2,emission!$1:$1,0),4),1,"")&amp;MATCH($B81,emission!$A:$A,0)):INDIRECT("emission!"&amp;SUBSTITUTE(ADDRESS(1,MATCH(I$2,emission!$1:$1,0),4),1,"")&amp;MATCH($C81,emission!$A:$A,0)))</f>
        <v>0.47287835999999994</v>
      </c>
      <c r="J81">
        <f ca="1">VLOOKUP($A81,excitation!$A$1:$AC$577,MATCH('A1 PMT'!J$3,excitation!$A$1:$AC$1,0),0)*SUM(INDIRECT("emission!"&amp;SUBSTITUTE(ADDRESS(1,MATCH(J$2,emission!$1:$1,0),4),1,"")&amp;MATCH($B81,emission!$A:$A,0)):INDIRECT("emission!"&amp;SUBSTITUTE(ADDRESS(1,MATCH(J$2,emission!$1:$1,0),4),1,"")&amp;MATCH($C81,emission!$A:$A,0)))</f>
        <v>5.9458000000000004E-4</v>
      </c>
      <c r="K81">
        <f ca="1">VLOOKUP($A81,excitation!$A$1:$AC$577,MATCH('A1 PMT'!K$3,excitation!$A$1:$AC$1,0),0)*SUM(INDIRECT("emission!"&amp;SUBSTITUTE(ADDRESS(1,MATCH(K$2,emission!$1:$1,0),4),1,"")&amp;MATCH($B81,emission!$A:$A,0)):INDIRECT("emission!"&amp;SUBSTITUTE(ADDRESS(1,MATCH(K$2,emission!$1:$1,0),4),1,"")&amp;MATCH($C81,emission!$A:$A,0)))</f>
        <v>0</v>
      </c>
      <c r="L81" t="e">
        <f ca="1">VLOOKUP($A81,excitation!$A$1:$AC$577,MATCH('A1 PMT'!L$3,excitation!$A$1:$AC$1,0),0)*SUM(INDIRECT("emission!"&amp;SUBSTITUTE(ADDRESS(1,MATCH(L$2,emission!$1:$1,0),4),1,"")&amp;MATCH($B81,emission!$A:$A,0)):INDIRECT("emission!"&amp;SUBSTITUTE(ADDRESS(1,MATCH(L$2,emission!$1:$1,0),4),1,"")&amp;MATCH($C81,emission!$A:$A,0)))</f>
        <v>#N/A</v>
      </c>
      <c r="M81" t="e">
        <f ca="1">VLOOKUP($A81,excitation!$A$1:$AC$577,MATCH('A1 PMT'!M$3,excitation!$A$1:$AC$1,0),0)*SUM(INDIRECT("emission!"&amp;SUBSTITUTE(ADDRESS(1,MATCH(M$2,emission!$1:$1,0),4),1,"")&amp;MATCH($B81,emission!$A:$A,0)):INDIRECT("emission!"&amp;SUBSTITUTE(ADDRESS(1,MATCH(M$2,emission!$1:$1,0),4),1,"")&amp;MATCH($C81,emission!$A:$A,0)))</f>
        <v>#N/A</v>
      </c>
      <c r="AA81">
        <f t="shared" si="37"/>
        <v>476</v>
      </c>
      <c r="AB81">
        <f t="shared" ca="1" si="38"/>
        <v>0</v>
      </c>
      <c r="AC81">
        <f t="shared" ca="1" si="11"/>
        <v>0</v>
      </c>
      <c r="AD81">
        <f t="shared" ca="1" si="12"/>
        <v>0.38156911364959512</v>
      </c>
      <c r="AE81">
        <f t="shared" ca="1" si="13"/>
        <v>7.9422034332456218E-2</v>
      </c>
      <c r="AF81">
        <f t="shared" ca="1" si="14"/>
        <v>0.10686594337425814</v>
      </c>
      <c r="AG81">
        <f t="shared" ca="1" si="15"/>
        <v>0.11224951800405382</v>
      </c>
      <c r="AH81">
        <f t="shared" ca="1" si="16"/>
        <v>1.9819254849084137E-4</v>
      </c>
      <c r="AI81">
        <f t="shared" ca="1" si="17"/>
        <v>0</v>
      </c>
      <c r="AJ81" t="e">
        <f t="shared" ca="1" si="18"/>
        <v>#N/A</v>
      </c>
      <c r="AK81" t="e">
        <f t="shared" ca="1" si="19"/>
        <v>#N/A</v>
      </c>
    </row>
    <row r="82" spans="1:37" x14ac:dyDescent="0.25">
      <c r="A82">
        <f t="shared" si="34"/>
        <v>476</v>
      </c>
      <c r="B82">
        <f t="shared" si="35"/>
        <v>590</v>
      </c>
      <c r="C82">
        <f t="shared" si="36"/>
        <v>599</v>
      </c>
      <c r="D82">
        <f ca="1">VLOOKUP($A82,excitation!$A$1:$AC$577,MATCH('A1 PMT'!D$3,excitation!$A$1:$AC$1,0),0)*SUM(INDIRECT("emission!"&amp;SUBSTITUTE(ADDRESS(1,MATCH(D$2,emission!$1:$1,0),4),1,"")&amp;MATCH($B82,emission!$A:$A,0)):INDIRECT("emission!"&amp;SUBSTITUTE(ADDRESS(1,MATCH(D$2,emission!$1:$1,0),4),1,"")&amp;MATCH($C82,emission!$A:$A,0)))</f>
        <v>0</v>
      </c>
      <c r="E82">
        <f ca="1">VLOOKUP($A82,excitation!$A$1:$AC$577,MATCH('A1 PMT'!E$3,excitation!$A$1:$AC$1,0),0)*SUM(INDIRECT("emission!"&amp;SUBSTITUTE(ADDRESS(1,MATCH(E$2,emission!$1:$1,0),4),1,"")&amp;MATCH($B82,emission!$A:$A,0)):INDIRECT("emission!"&amp;SUBSTITUTE(ADDRESS(1,MATCH(E$2,emission!$1:$1,0),4),1,"")&amp;MATCH($C82,emission!$A:$A,0)))</f>
        <v>0</v>
      </c>
      <c r="F82">
        <f ca="1">VLOOKUP($A82,excitation!$A$1:$AC$577,MATCH('A1 PMT'!F$3,excitation!$A$1:$AC$1,0),0)*SUM(INDIRECT("emission!"&amp;SUBSTITUTE(ADDRESS(1,MATCH(F$2,emission!$1:$1,0),4),1,"")&amp;MATCH($B82,emission!$A:$A,0)):INDIRECT("emission!"&amp;SUBSTITUTE(ADDRESS(1,MATCH(F$2,emission!$1:$1,0),4),1,"")&amp;MATCH($C82,emission!$A:$A,0)))</f>
        <v>2.5032358400000003</v>
      </c>
      <c r="G82">
        <f ca="1">VLOOKUP($A82,excitation!$A$1:$AC$577,MATCH('A1 PMT'!G$3,excitation!$A$1:$AC$1,0),0)*SUM(INDIRECT("emission!"&amp;SUBSTITUTE(ADDRESS(1,MATCH(G$2,emission!$1:$1,0),4),1,"")&amp;MATCH($B82,emission!$A:$A,0)):INDIRECT("emission!"&amp;SUBSTITUTE(ADDRESS(1,MATCH(G$2,emission!$1:$1,0),4),1,"")&amp;MATCH($C82,emission!$A:$A,0)))</f>
        <v>0.37687140000000002</v>
      </c>
      <c r="H82">
        <f ca="1">VLOOKUP($A82,excitation!$A$1:$AC$577,MATCH('A1 PMT'!H$3,excitation!$A$1:$AC$1,0),0)*SUM(INDIRECT("emission!"&amp;SUBSTITUTE(ADDRESS(1,MATCH(H$2,emission!$1:$1,0),4),1,"")&amp;MATCH($B82,emission!$A:$A,0)):INDIRECT("emission!"&amp;SUBSTITUTE(ADDRESS(1,MATCH(H$2,emission!$1:$1,0),4),1,"")&amp;MATCH($C82,emission!$A:$A,0)))</f>
        <v>0.76752456000000002</v>
      </c>
      <c r="I82">
        <f ca="1">VLOOKUP($A82,excitation!$A$1:$AC$577,MATCH('A1 PMT'!I$3,excitation!$A$1:$AC$1,0),0)*SUM(INDIRECT("emission!"&amp;SUBSTITUTE(ADDRESS(1,MATCH(I$2,emission!$1:$1,0),4),1,"")&amp;MATCH($B82,emission!$A:$A,0)):INDIRECT("emission!"&amp;SUBSTITUTE(ADDRESS(1,MATCH(I$2,emission!$1:$1,0),4),1,"")&amp;MATCH($C82,emission!$A:$A,0)))</f>
        <v>0.34739369999999997</v>
      </c>
      <c r="J82">
        <f ca="1">VLOOKUP($A82,excitation!$A$1:$AC$577,MATCH('A1 PMT'!J$3,excitation!$A$1:$AC$1,0),0)*SUM(INDIRECT("emission!"&amp;SUBSTITUTE(ADDRESS(1,MATCH(J$2,emission!$1:$1,0),4),1,"")&amp;MATCH($B82,emission!$A:$A,0)):INDIRECT("emission!"&amp;SUBSTITUTE(ADDRESS(1,MATCH(J$2,emission!$1:$1,0),4),1,"")&amp;MATCH($C82,emission!$A:$A,0)))</f>
        <v>2.5339399999999997E-3</v>
      </c>
      <c r="K82">
        <f ca="1">VLOOKUP($A82,excitation!$A$1:$AC$577,MATCH('A1 PMT'!K$3,excitation!$A$1:$AC$1,0),0)*SUM(INDIRECT("emission!"&amp;SUBSTITUTE(ADDRESS(1,MATCH(K$2,emission!$1:$1,0),4),1,"")&amp;MATCH($B82,emission!$A:$A,0)):INDIRECT("emission!"&amp;SUBSTITUTE(ADDRESS(1,MATCH(K$2,emission!$1:$1,0),4),1,"")&amp;MATCH($C82,emission!$A:$A,0)))</f>
        <v>0</v>
      </c>
      <c r="L82" t="e">
        <f ca="1">VLOOKUP($A82,excitation!$A$1:$AC$577,MATCH('A1 PMT'!L$3,excitation!$A$1:$AC$1,0),0)*SUM(INDIRECT("emission!"&amp;SUBSTITUTE(ADDRESS(1,MATCH(L$2,emission!$1:$1,0),4),1,"")&amp;MATCH($B82,emission!$A:$A,0)):INDIRECT("emission!"&amp;SUBSTITUTE(ADDRESS(1,MATCH(L$2,emission!$1:$1,0),4),1,"")&amp;MATCH($C82,emission!$A:$A,0)))</f>
        <v>#N/A</v>
      </c>
      <c r="M82" t="e">
        <f ca="1">VLOOKUP($A82,excitation!$A$1:$AC$577,MATCH('A1 PMT'!M$3,excitation!$A$1:$AC$1,0),0)*SUM(INDIRECT("emission!"&amp;SUBSTITUTE(ADDRESS(1,MATCH(M$2,emission!$1:$1,0),4),1,"")&amp;MATCH($B82,emission!$A:$A,0)):INDIRECT("emission!"&amp;SUBSTITUTE(ADDRESS(1,MATCH(M$2,emission!$1:$1,0),4),1,"")&amp;MATCH($C82,emission!$A:$A,0)))</f>
        <v>#N/A</v>
      </c>
      <c r="AA82">
        <f t="shared" si="37"/>
        <v>476</v>
      </c>
      <c r="AB82">
        <f t="shared" ca="1" si="38"/>
        <v>0</v>
      </c>
      <c r="AC82">
        <f t="shared" ca="1" si="11"/>
        <v>0</v>
      </c>
      <c r="AD82">
        <f t="shared" ca="1" si="12"/>
        <v>0.32204629961659004</v>
      </c>
      <c r="AE82">
        <f t="shared" ca="1" si="13"/>
        <v>5.3187490606099737E-2</v>
      </c>
      <c r="AF82">
        <f t="shared" ca="1" si="14"/>
        <v>8.281482204689801E-2</v>
      </c>
      <c r="AG82">
        <f t="shared" ca="1" si="15"/>
        <v>8.2462592246016236E-2</v>
      </c>
      <c r="AH82">
        <f t="shared" ca="1" si="16"/>
        <v>8.4464332187911208E-4</v>
      </c>
      <c r="AI82">
        <f t="shared" ca="1" si="17"/>
        <v>0</v>
      </c>
      <c r="AJ82" t="e">
        <f t="shared" ca="1" si="18"/>
        <v>#N/A</v>
      </c>
      <c r="AK82" t="e">
        <f t="shared" ca="1" si="19"/>
        <v>#N/A</v>
      </c>
    </row>
    <row r="83" spans="1:37" x14ac:dyDescent="0.25">
      <c r="A83">
        <f t="shared" si="34"/>
        <v>476</v>
      </c>
      <c r="B83">
        <f t="shared" si="35"/>
        <v>600</v>
      </c>
      <c r="C83">
        <f t="shared" si="36"/>
        <v>609</v>
      </c>
      <c r="D83">
        <f ca="1">VLOOKUP($A83,excitation!$A$1:$AC$577,MATCH('A1 PMT'!D$3,excitation!$A$1:$AC$1,0),0)*SUM(INDIRECT("emission!"&amp;SUBSTITUTE(ADDRESS(1,MATCH(D$2,emission!$1:$1,0),4),1,"")&amp;MATCH($B83,emission!$A:$A,0)):INDIRECT("emission!"&amp;SUBSTITUTE(ADDRESS(1,MATCH(D$2,emission!$1:$1,0),4),1,"")&amp;MATCH($C83,emission!$A:$A,0)))</f>
        <v>0</v>
      </c>
      <c r="E83">
        <f ca="1">VLOOKUP($A83,excitation!$A$1:$AC$577,MATCH('A1 PMT'!E$3,excitation!$A$1:$AC$1,0),0)*SUM(INDIRECT("emission!"&amp;SUBSTITUTE(ADDRESS(1,MATCH(E$2,emission!$1:$1,0),4),1,"")&amp;MATCH($B83,emission!$A:$A,0)):INDIRECT("emission!"&amp;SUBSTITUTE(ADDRESS(1,MATCH(E$2,emission!$1:$1,0),4),1,"")&amp;MATCH($C83,emission!$A:$A,0)))</f>
        <v>0</v>
      </c>
      <c r="F83">
        <f ca="1">VLOOKUP($A83,excitation!$A$1:$AC$577,MATCH('A1 PMT'!F$3,excitation!$A$1:$AC$1,0),0)*SUM(INDIRECT("emission!"&amp;SUBSTITUTE(ADDRESS(1,MATCH(F$2,emission!$1:$1,0),4),1,"")&amp;MATCH($B83,emission!$A:$A,0)):INDIRECT("emission!"&amp;SUBSTITUTE(ADDRESS(1,MATCH(F$2,emission!$1:$1,0),4),1,"")&amp;MATCH($C83,emission!$A:$A,0)))</f>
        <v>2.04830896</v>
      </c>
      <c r="G83">
        <f ca="1">VLOOKUP($A83,excitation!$A$1:$AC$577,MATCH('A1 PMT'!G$3,excitation!$A$1:$AC$1,0),0)*SUM(INDIRECT("emission!"&amp;SUBSTITUTE(ADDRESS(1,MATCH(G$2,emission!$1:$1,0),4),1,"")&amp;MATCH($B83,emission!$A:$A,0)):INDIRECT("emission!"&amp;SUBSTITUTE(ADDRESS(1,MATCH(G$2,emission!$1:$1,0),4),1,"")&amp;MATCH($C83,emission!$A:$A,0)))</f>
        <v>0.25897409999999998</v>
      </c>
      <c r="H83">
        <f ca="1">VLOOKUP($A83,excitation!$A$1:$AC$577,MATCH('A1 PMT'!H$3,excitation!$A$1:$AC$1,0),0)*SUM(INDIRECT("emission!"&amp;SUBSTITUTE(ADDRESS(1,MATCH(H$2,emission!$1:$1,0),4),1,"")&amp;MATCH($B83,emission!$A:$A,0)):INDIRECT("emission!"&amp;SUBSTITUTE(ADDRESS(1,MATCH(H$2,emission!$1:$1,0),4),1,"")&amp;MATCH($C83,emission!$A:$A,0)))</f>
        <v>0.55220517000000002</v>
      </c>
      <c r="I83">
        <f ca="1">VLOOKUP($A83,excitation!$A$1:$AC$577,MATCH('A1 PMT'!I$3,excitation!$A$1:$AC$1,0),0)*SUM(INDIRECT("emission!"&amp;SUBSTITUTE(ADDRESS(1,MATCH(I$2,emission!$1:$1,0),4),1,"")&amp;MATCH($B83,emission!$A:$A,0)):INDIRECT("emission!"&amp;SUBSTITUTE(ADDRESS(1,MATCH(I$2,emission!$1:$1,0),4),1,"")&amp;MATCH($C83,emission!$A:$A,0)))</f>
        <v>0.32412465000000001</v>
      </c>
      <c r="J83">
        <f ca="1">VLOOKUP($A83,excitation!$A$1:$AC$577,MATCH('A1 PMT'!J$3,excitation!$A$1:$AC$1,0),0)*SUM(INDIRECT("emission!"&amp;SUBSTITUTE(ADDRESS(1,MATCH(J$2,emission!$1:$1,0),4),1,"")&amp;MATCH($B83,emission!$A:$A,0)):INDIRECT("emission!"&amp;SUBSTITUTE(ADDRESS(1,MATCH(J$2,emission!$1:$1,0),4),1,"")&amp;MATCH($C83,emission!$A:$A,0)))</f>
        <v>1.0894020000000001E-2</v>
      </c>
      <c r="K83">
        <f ca="1">VLOOKUP($A83,excitation!$A$1:$AC$577,MATCH('A1 PMT'!K$3,excitation!$A$1:$AC$1,0),0)*SUM(INDIRECT("emission!"&amp;SUBSTITUTE(ADDRESS(1,MATCH(K$2,emission!$1:$1,0),4),1,"")&amp;MATCH($B83,emission!$A:$A,0)):INDIRECT("emission!"&amp;SUBSTITUTE(ADDRESS(1,MATCH(K$2,emission!$1:$1,0),4),1,"")&amp;MATCH($C83,emission!$A:$A,0)))</f>
        <v>0</v>
      </c>
      <c r="L83" t="e">
        <f ca="1">VLOOKUP($A83,excitation!$A$1:$AC$577,MATCH('A1 PMT'!L$3,excitation!$A$1:$AC$1,0),0)*SUM(INDIRECT("emission!"&amp;SUBSTITUTE(ADDRESS(1,MATCH(L$2,emission!$1:$1,0),4),1,"")&amp;MATCH($B83,emission!$A:$A,0)):INDIRECT("emission!"&amp;SUBSTITUTE(ADDRESS(1,MATCH(L$2,emission!$1:$1,0),4),1,"")&amp;MATCH($C83,emission!$A:$A,0)))</f>
        <v>#N/A</v>
      </c>
      <c r="M83" t="e">
        <f ca="1">VLOOKUP($A83,excitation!$A$1:$AC$577,MATCH('A1 PMT'!M$3,excitation!$A$1:$AC$1,0),0)*SUM(INDIRECT("emission!"&amp;SUBSTITUTE(ADDRESS(1,MATCH(M$2,emission!$1:$1,0),4),1,"")&amp;MATCH($B83,emission!$A:$A,0)):INDIRECT("emission!"&amp;SUBSTITUTE(ADDRESS(1,MATCH(M$2,emission!$1:$1,0),4),1,"")&amp;MATCH($C83,emission!$A:$A,0)))</f>
        <v>#N/A</v>
      </c>
      <c r="AA83">
        <f t="shared" si="37"/>
        <v>476</v>
      </c>
      <c r="AB83">
        <f t="shared" ca="1" si="38"/>
        <v>0</v>
      </c>
      <c r="AC83">
        <f t="shared" ref="AC83:AC146" ca="1" si="39">E83/MAX(E$3:E$1000)</f>
        <v>0</v>
      </c>
      <c r="AD83">
        <f t="shared" ref="AD83:AD146" ca="1" si="40">F83/MAX(F$3:F$1000)</f>
        <v>0.26351904622758432</v>
      </c>
      <c r="AE83">
        <f t="shared" ref="AE83:AE146" ca="1" si="41">G83/MAX(G$3:G$1000)</f>
        <v>3.6548760428552374E-2</v>
      </c>
      <c r="AF83">
        <f t="shared" ref="AF83:AF146" ca="1" si="42">H83/MAX(H$3:H$1000)</f>
        <v>5.9582162278855363E-2</v>
      </c>
      <c r="AG83">
        <f t="shared" ref="AG83:AG146" ca="1" si="43">I83/MAX(I$3:I$1000)</f>
        <v>7.6939100651027145E-2</v>
      </c>
      <c r="AH83">
        <f t="shared" ref="AH83:AH146" ca="1" si="44">J83/MAX(J$3:J$1000)</f>
        <v>3.6313256199505461E-3</v>
      </c>
      <c r="AI83">
        <f t="shared" ref="AI83:AI146" ca="1" si="45">K83/MAX(K$3:K$1000)</f>
        <v>0</v>
      </c>
      <c r="AJ83" t="e">
        <f t="shared" ref="AJ83:AJ146" ca="1" si="46">L83/MAX(L$3:L$1000)</f>
        <v>#N/A</v>
      </c>
      <c r="AK83" t="e">
        <f t="shared" ref="AK83:AK146" ca="1" si="47">M83/MAX(M$3:M$1000)</f>
        <v>#N/A</v>
      </c>
    </row>
    <row r="84" spans="1:37" x14ac:dyDescent="0.25">
      <c r="A84">
        <f t="shared" si="34"/>
        <v>476</v>
      </c>
      <c r="B84">
        <f t="shared" si="35"/>
        <v>610</v>
      </c>
      <c r="C84">
        <f t="shared" si="36"/>
        <v>619</v>
      </c>
      <c r="D84">
        <f ca="1">VLOOKUP($A84,excitation!$A$1:$AC$577,MATCH('A1 PMT'!D$3,excitation!$A$1:$AC$1,0),0)*SUM(INDIRECT("emission!"&amp;SUBSTITUTE(ADDRESS(1,MATCH(D$2,emission!$1:$1,0),4),1,"")&amp;MATCH($B84,emission!$A:$A,0)):INDIRECT("emission!"&amp;SUBSTITUTE(ADDRESS(1,MATCH(D$2,emission!$1:$1,0),4),1,"")&amp;MATCH($C84,emission!$A:$A,0)))</f>
        <v>0</v>
      </c>
      <c r="E84">
        <f ca="1">VLOOKUP($A84,excitation!$A$1:$AC$577,MATCH('A1 PMT'!E$3,excitation!$A$1:$AC$1,0),0)*SUM(INDIRECT("emission!"&amp;SUBSTITUTE(ADDRESS(1,MATCH(E$2,emission!$1:$1,0),4),1,"")&amp;MATCH($B84,emission!$A:$A,0)):INDIRECT("emission!"&amp;SUBSTITUTE(ADDRESS(1,MATCH(E$2,emission!$1:$1,0),4),1,"")&amp;MATCH($C84,emission!$A:$A,0)))</f>
        <v>0</v>
      </c>
      <c r="F84">
        <f ca="1">VLOOKUP($A84,excitation!$A$1:$AC$577,MATCH('A1 PMT'!F$3,excitation!$A$1:$AC$1,0),0)*SUM(INDIRECT("emission!"&amp;SUBSTITUTE(ADDRESS(1,MATCH(F$2,emission!$1:$1,0),4),1,"")&amp;MATCH($B84,emission!$A:$A,0)):INDIRECT("emission!"&amp;SUBSTITUTE(ADDRESS(1,MATCH(F$2,emission!$1:$1,0),4),1,"")&amp;MATCH($C84,emission!$A:$A,0)))</f>
        <v>1.6211948</v>
      </c>
      <c r="G84">
        <f ca="1">VLOOKUP($A84,excitation!$A$1:$AC$577,MATCH('A1 PMT'!G$3,excitation!$A$1:$AC$1,0),0)*SUM(INDIRECT("emission!"&amp;SUBSTITUTE(ADDRESS(1,MATCH(G$2,emission!$1:$1,0),4),1,"")&amp;MATCH($B84,emission!$A:$A,0)):INDIRECT("emission!"&amp;SUBSTITUTE(ADDRESS(1,MATCH(G$2,emission!$1:$1,0),4),1,"")&amp;MATCH($C84,emission!$A:$A,0)))</f>
        <v>0.18198180000000003</v>
      </c>
      <c r="H84">
        <f ca="1">VLOOKUP($A84,excitation!$A$1:$AC$577,MATCH('A1 PMT'!H$3,excitation!$A$1:$AC$1,0),0)*SUM(INDIRECT("emission!"&amp;SUBSTITUTE(ADDRESS(1,MATCH(H$2,emission!$1:$1,0),4),1,"")&amp;MATCH($B84,emission!$A:$A,0)):INDIRECT("emission!"&amp;SUBSTITUTE(ADDRESS(1,MATCH(H$2,emission!$1:$1,0),4),1,"")&amp;MATCH($C84,emission!$A:$A,0)))</f>
        <v>0.3781371</v>
      </c>
      <c r="I84">
        <f ca="1">VLOOKUP($A84,excitation!$A$1:$AC$577,MATCH('A1 PMT'!I$3,excitation!$A$1:$AC$1,0),0)*SUM(INDIRECT("emission!"&amp;SUBSTITUTE(ADDRESS(1,MATCH(I$2,emission!$1:$1,0),4),1,"")&amp;MATCH($B84,emission!$A:$A,0)):INDIRECT("emission!"&amp;SUBSTITUTE(ADDRESS(1,MATCH(I$2,emission!$1:$1,0),4),1,"")&amp;MATCH($C84,emission!$A:$A,0)))</f>
        <v>0.30090366000000002</v>
      </c>
      <c r="J84">
        <f ca="1">VLOOKUP($A84,excitation!$A$1:$AC$577,MATCH('A1 PMT'!J$3,excitation!$A$1:$AC$1,0),0)*SUM(INDIRECT("emission!"&amp;SUBSTITUTE(ADDRESS(1,MATCH(J$2,emission!$1:$1,0),4),1,"")&amp;MATCH($B84,emission!$A:$A,0)):INDIRECT("emission!"&amp;SUBSTITUTE(ADDRESS(1,MATCH(J$2,emission!$1:$1,0),4),1,"")&amp;MATCH($C84,emission!$A:$A,0)))</f>
        <v>3.1792359999999999E-2</v>
      </c>
      <c r="K84">
        <f ca="1">VLOOKUP($A84,excitation!$A$1:$AC$577,MATCH('A1 PMT'!K$3,excitation!$A$1:$AC$1,0),0)*SUM(INDIRECT("emission!"&amp;SUBSTITUTE(ADDRESS(1,MATCH(K$2,emission!$1:$1,0),4),1,"")&amp;MATCH($B84,emission!$A:$A,0)):INDIRECT("emission!"&amp;SUBSTITUTE(ADDRESS(1,MATCH(K$2,emission!$1:$1,0),4),1,"")&amp;MATCH($C84,emission!$A:$A,0)))</f>
        <v>0</v>
      </c>
      <c r="L84" t="e">
        <f ca="1">VLOOKUP($A84,excitation!$A$1:$AC$577,MATCH('A1 PMT'!L$3,excitation!$A$1:$AC$1,0),0)*SUM(INDIRECT("emission!"&amp;SUBSTITUTE(ADDRESS(1,MATCH(L$2,emission!$1:$1,0),4),1,"")&amp;MATCH($B84,emission!$A:$A,0)):INDIRECT("emission!"&amp;SUBSTITUTE(ADDRESS(1,MATCH(L$2,emission!$1:$1,0),4),1,"")&amp;MATCH($C84,emission!$A:$A,0)))</f>
        <v>#N/A</v>
      </c>
      <c r="M84" t="e">
        <f ca="1">VLOOKUP($A84,excitation!$A$1:$AC$577,MATCH('A1 PMT'!M$3,excitation!$A$1:$AC$1,0),0)*SUM(INDIRECT("emission!"&amp;SUBSTITUTE(ADDRESS(1,MATCH(M$2,emission!$1:$1,0),4),1,"")&amp;MATCH($B84,emission!$A:$A,0)):INDIRECT("emission!"&amp;SUBSTITUTE(ADDRESS(1,MATCH(M$2,emission!$1:$1,0),4),1,"")&amp;MATCH($C84,emission!$A:$A,0)))</f>
        <v>#N/A</v>
      </c>
      <c r="AA84">
        <f t="shared" si="37"/>
        <v>476</v>
      </c>
      <c r="AB84">
        <f t="shared" ca="1" si="38"/>
        <v>0</v>
      </c>
      <c r="AC84">
        <f t="shared" ca="1" si="39"/>
        <v>0</v>
      </c>
      <c r="AD84">
        <f t="shared" ca="1" si="40"/>
        <v>0.20856995491789448</v>
      </c>
      <c r="AE84">
        <f t="shared" ca="1" si="41"/>
        <v>2.5682912733577347E-2</v>
      </c>
      <c r="AF84">
        <f t="shared" ca="1" si="42"/>
        <v>4.0800462001932651E-2</v>
      </c>
      <c r="AG84">
        <f t="shared" ca="1" si="43"/>
        <v>7.14270173002962E-2</v>
      </c>
      <c r="AH84">
        <f t="shared" ca="1" si="44"/>
        <v>1.059741136758432E-2</v>
      </c>
      <c r="AI84">
        <f t="shared" ca="1" si="45"/>
        <v>0</v>
      </c>
      <c r="AJ84" t="e">
        <f t="shared" ca="1" si="46"/>
        <v>#N/A</v>
      </c>
      <c r="AK84" t="e">
        <f t="shared" ca="1" si="47"/>
        <v>#N/A</v>
      </c>
    </row>
    <row r="85" spans="1:37" x14ac:dyDescent="0.25">
      <c r="A85">
        <f t="shared" si="34"/>
        <v>476</v>
      </c>
      <c r="B85">
        <f t="shared" si="35"/>
        <v>620</v>
      </c>
      <c r="C85">
        <f t="shared" si="36"/>
        <v>629</v>
      </c>
      <c r="D85">
        <f ca="1">VLOOKUP($A85,excitation!$A$1:$AC$577,MATCH('A1 PMT'!D$3,excitation!$A$1:$AC$1,0),0)*SUM(INDIRECT("emission!"&amp;SUBSTITUTE(ADDRESS(1,MATCH(D$2,emission!$1:$1,0),4),1,"")&amp;MATCH($B85,emission!$A:$A,0)):INDIRECT("emission!"&amp;SUBSTITUTE(ADDRESS(1,MATCH(D$2,emission!$1:$1,0),4),1,"")&amp;MATCH($C85,emission!$A:$A,0)))</f>
        <v>0</v>
      </c>
      <c r="E85">
        <f ca="1">VLOOKUP($A85,excitation!$A$1:$AC$577,MATCH('A1 PMT'!E$3,excitation!$A$1:$AC$1,0),0)*SUM(INDIRECT("emission!"&amp;SUBSTITUTE(ADDRESS(1,MATCH(E$2,emission!$1:$1,0),4),1,"")&amp;MATCH($B85,emission!$A:$A,0)):INDIRECT("emission!"&amp;SUBSTITUTE(ADDRESS(1,MATCH(E$2,emission!$1:$1,0),4),1,"")&amp;MATCH($C85,emission!$A:$A,0)))</f>
        <v>0</v>
      </c>
      <c r="F85">
        <f ca="1">VLOOKUP($A85,excitation!$A$1:$AC$577,MATCH('A1 PMT'!F$3,excitation!$A$1:$AC$1,0),0)*SUM(INDIRECT("emission!"&amp;SUBSTITUTE(ADDRESS(1,MATCH(F$2,emission!$1:$1,0),4),1,"")&amp;MATCH($B85,emission!$A:$A,0)):INDIRECT("emission!"&amp;SUBSTITUTE(ADDRESS(1,MATCH(F$2,emission!$1:$1,0),4),1,"")&amp;MATCH($C85,emission!$A:$A,0)))</f>
        <v>1.3180315999999999</v>
      </c>
      <c r="G85">
        <f ca="1">VLOOKUP($A85,excitation!$A$1:$AC$577,MATCH('A1 PMT'!G$3,excitation!$A$1:$AC$1,0),0)*SUM(INDIRECT("emission!"&amp;SUBSTITUTE(ADDRESS(1,MATCH(G$2,emission!$1:$1,0),4),1,"")&amp;MATCH($B85,emission!$A:$A,0)):INDIRECT("emission!"&amp;SUBSTITUTE(ADDRESS(1,MATCH(G$2,emission!$1:$1,0),4),1,"")&amp;MATCH($C85,emission!$A:$A,0)))</f>
        <v>0.12526020000000002</v>
      </c>
      <c r="H85">
        <f ca="1">VLOOKUP($A85,excitation!$A$1:$AC$577,MATCH('A1 PMT'!H$3,excitation!$A$1:$AC$1,0),0)*SUM(INDIRECT("emission!"&amp;SUBSTITUTE(ADDRESS(1,MATCH(H$2,emission!$1:$1,0),4),1,"")&amp;MATCH($B85,emission!$A:$A,0)):INDIRECT("emission!"&amp;SUBSTITUTE(ADDRESS(1,MATCH(H$2,emission!$1:$1,0),4),1,"")&amp;MATCH($C85,emission!$A:$A,0)))</f>
        <v>0.25662752999999999</v>
      </c>
      <c r="I85">
        <f ca="1">VLOOKUP($A85,excitation!$A$1:$AC$577,MATCH('A1 PMT'!I$3,excitation!$A$1:$AC$1,0),0)*SUM(INDIRECT("emission!"&amp;SUBSTITUTE(ADDRESS(1,MATCH(I$2,emission!$1:$1,0),4),1,"")&amp;MATCH($B85,emission!$A:$A,0)):INDIRECT("emission!"&amp;SUBSTITUTE(ADDRESS(1,MATCH(I$2,emission!$1:$1,0),4),1,"")&amp;MATCH($C85,emission!$A:$A,0)))</f>
        <v>0.2324502</v>
      </c>
      <c r="J85">
        <f ca="1">VLOOKUP($A85,excitation!$A$1:$AC$577,MATCH('A1 PMT'!J$3,excitation!$A$1:$AC$1,0),0)*SUM(INDIRECT("emission!"&amp;SUBSTITUTE(ADDRESS(1,MATCH(J$2,emission!$1:$1,0),4),1,"")&amp;MATCH($B85,emission!$A:$A,0)):INDIRECT("emission!"&amp;SUBSTITUTE(ADDRESS(1,MATCH(J$2,emission!$1:$1,0),4),1,"")&amp;MATCH($C85,emission!$A:$A,0)))</f>
        <v>5.6275539999999992E-2</v>
      </c>
      <c r="K85">
        <f ca="1">VLOOKUP($A85,excitation!$A$1:$AC$577,MATCH('A1 PMT'!K$3,excitation!$A$1:$AC$1,0),0)*SUM(INDIRECT("emission!"&amp;SUBSTITUTE(ADDRESS(1,MATCH(K$2,emission!$1:$1,0),4),1,"")&amp;MATCH($B85,emission!$A:$A,0)):INDIRECT("emission!"&amp;SUBSTITUTE(ADDRESS(1,MATCH(K$2,emission!$1:$1,0),4),1,"")&amp;MATCH($C85,emission!$A:$A,0)))</f>
        <v>0</v>
      </c>
      <c r="L85" t="e">
        <f ca="1">VLOOKUP($A85,excitation!$A$1:$AC$577,MATCH('A1 PMT'!L$3,excitation!$A$1:$AC$1,0),0)*SUM(INDIRECT("emission!"&amp;SUBSTITUTE(ADDRESS(1,MATCH(L$2,emission!$1:$1,0),4),1,"")&amp;MATCH($B85,emission!$A:$A,0)):INDIRECT("emission!"&amp;SUBSTITUTE(ADDRESS(1,MATCH(L$2,emission!$1:$1,0),4),1,"")&amp;MATCH($C85,emission!$A:$A,0)))</f>
        <v>#N/A</v>
      </c>
      <c r="M85" t="e">
        <f ca="1">VLOOKUP($A85,excitation!$A$1:$AC$577,MATCH('A1 PMT'!M$3,excitation!$A$1:$AC$1,0),0)*SUM(INDIRECT("emission!"&amp;SUBSTITUTE(ADDRESS(1,MATCH(M$2,emission!$1:$1,0),4),1,"")&amp;MATCH($B85,emission!$A:$A,0)):INDIRECT("emission!"&amp;SUBSTITUTE(ADDRESS(1,MATCH(M$2,emission!$1:$1,0),4),1,"")&amp;MATCH($C85,emission!$A:$A,0)))</f>
        <v>#N/A</v>
      </c>
      <c r="AA85">
        <f t="shared" si="37"/>
        <v>476</v>
      </c>
      <c r="AB85">
        <f t="shared" ca="1" si="38"/>
        <v>0</v>
      </c>
      <c r="AC85">
        <f t="shared" ca="1" si="39"/>
        <v>0</v>
      </c>
      <c r="AD85">
        <f t="shared" ca="1" si="40"/>
        <v>0.16956740262944361</v>
      </c>
      <c r="AE85">
        <f t="shared" ca="1" si="41"/>
        <v>1.7677849024410382E-2</v>
      </c>
      <c r="AF85">
        <f t="shared" ca="1" si="42"/>
        <v>2.7689750057359699E-2</v>
      </c>
      <c r="AG85">
        <f t="shared" ca="1" si="43"/>
        <v>5.5177874728600217E-2</v>
      </c>
      <c r="AH85">
        <f t="shared" ca="1" si="44"/>
        <v>1.8758439049914696E-2</v>
      </c>
      <c r="AI85">
        <f t="shared" ca="1" si="45"/>
        <v>0</v>
      </c>
      <c r="AJ85" t="e">
        <f t="shared" ca="1" si="46"/>
        <v>#N/A</v>
      </c>
      <c r="AK85" t="e">
        <f t="shared" ca="1" si="47"/>
        <v>#N/A</v>
      </c>
    </row>
    <row r="86" spans="1:37" x14ac:dyDescent="0.25">
      <c r="A86">
        <f t="shared" si="34"/>
        <v>476</v>
      </c>
      <c r="B86">
        <f t="shared" si="35"/>
        <v>630</v>
      </c>
      <c r="C86">
        <f t="shared" si="36"/>
        <v>639</v>
      </c>
      <c r="D86">
        <f ca="1">VLOOKUP($A86,excitation!$A$1:$AC$577,MATCH('A1 PMT'!D$3,excitation!$A$1:$AC$1,0),0)*SUM(INDIRECT("emission!"&amp;SUBSTITUTE(ADDRESS(1,MATCH(D$2,emission!$1:$1,0),4),1,"")&amp;MATCH($B86,emission!$A:$A,0)):INDIRECT("emission!"&amp;SUBSTITUTE(ADDRESS(1,MATCH(D$2,emission!$1:$1,0),4),1,"")&amp;MATCH($C86,emission!$A:$A,0)))</f>
        <v>0</v>
      </c>
      <c r="E86">
        <f ca="1">VLOOKUP($A86,excitation!$A$1:$AC$577,MATCH('A1 PMT'!E$3,excitation!$A$1:$AC$1,0),0)*SUM(INDIRECT("emission!"&amp;SUBSTITUTE(ADDRESS(1,MATCH(E$2,emission!$1:$1,0),4),1,"")&amp;MATCH($B86,emission!$A:$A,0)):INDIRECT("emission!"&amp;SUBSTITUTE(ADDRESS(1,MATCH(E$2,emission!$1:$1,0),4),1,"")&amp;MATCH($C86,emission!$A:$A,0)))</f>
        <v>0</v>
      </c>
      <c r="F86">
        <f ca="1">VLOOKUP($A86,excitation!$A$1:$AC$577,MATCH('A1 PMT'!F$3,excitation!$A$1:$AC$1,0),0)*SUM(INDIRECT("emission!"&amp;SUBSTITUTE(ADDRESS(1,MATCH(F$2,emission!$1:$1,0),4),1,"")&amp;MATCH($B86,emission!$A:$A,0)):INDIRECT("emission!"&amp;SUBSTITUTE(ADDRESS(1,MATCH(F$2,emission!$1:$1,0),4),1,"")&amp;MATCH($C86,emission!$A:$A,0)))</f>
        <v>1.0978058399999999</v>
      </c>
      <c r="G86">
        <f ca="1">VLOOKUP($A86,excitation!$A$1:$AC$577,MATCH('A1 PMT'!G$3,excitation!$A$1:$AC$1,0),0)*SUM(INDIRECT("emission!"&amp;SUBSTITUTE(ADDRESS(1,MATCH(G$2,emission!$1:$1,0),4),1,"")&amp;MATCH($B86,emission!$A:$A,0)):INDIRECT("emission!"&amp;SUBSTITUTE(ADDRESS(1,MATCH(G$2,emission!$1:$1,0),4),1,"")&amp;MATCH($C86,emission!$A:$A,0)))</f>
        <v>8.5627800000000004E-2</v>
      </c>
      <c r="H86">
        <f ca="1">VLOOKUP($A86,excitation!$A$1:$AC$577,MATCH('A1 PMT'!H$3,excitation!$A$1:$AC$1,0),0)*SUM(INDIRECT("emission!"&amp;SUBSTITUTE(ADDRESS(1,MATCH(H$2,emission!$1:$1,0),4),1,"")&amp;MATCH($B86,emission!$A:$A,0)):INDIRECT("emission!"&amp;SUBSTITUTE(ADDRESS(1,MATCH(H$2,emission!$1:$1,0),4),1,"")&amp;MATCH($C86,emission!$A:$A,0)))</f>
        <v>0.18017622</v>
      </c>
      <c r="I86">
        <f ca="1">VLOOKUP($A86,excitation!$A$1:$AC$577,MATCH('A1 PMT'!I$3,excitation!$A$1:$AC$1,0),0)*SUM(INDIRECT("emission!"&amp;SUBSTITUTE(ADDRESS(1,MATCH(I$2,emission!$1:$1,0),4),1,"")&amp;MATCH($B86,emission!$A:$A,0)):INDIRECT("emission!"&amp;SUBSTITUTE(ADDRESS(1,MATCH(I$2,emission!$1:$1,0),4),1,"")&amp;MATCH($C86,emission!$A:$A,0)))</f>
        <v>0.15959925000000003</v>
      </c>
      <c r="J86">
        <f ca="1">VLOOKUP($A86,excitation!$A$1:$AC$577,MATCH('A1 PMT'!J$3,excitation!$A$1:$AC$1,0),0)*SUM(INDIRECT("emission!"&amp;SUBSTITUTE(ADDRESS(1,MATCH(J$2,emission!$1:$1,0),4),1,"")&amp;MATCH($B86,emission!$A:$A,0)):INDIRECT("emission!"&amp;SUBSTITUTE(ADDRESS(1,MATCH(J$2,emission!$1:$1,0),4),1,"")&amp;MATCH($C86,emission!$A:$A,0)))</f>
        <v>5.7872039999999979E-2</v>
      </c>
      <c r="K86">
        <f ca="1">VLOOKUP($A86,excitation!$A$1:$AC$577,MATCH('A1 PMT'!K$3,excitation!$A$1:$AC$1,0),0)*SUM(INDIRECT("emission!"&amp;SUBSTITUTE(ADDRESS(1,MATCH(K$2,emission!$1:$1,0),4),1,"")&amp;MATCH($B86,emission!$A:$A,0)):INDIRECT("emission!"&amp;SUBSTITUTE(ADDRESS(1,MATCH(K$2,emission!$1:$1,0),4),1,"")&amp;MATCH($C86,emission!$A:$A,0)))</f>
        <v>0</v>
      </c>
      <c r="L86" t="e">
        <f ca="1">VLOOKUP($A86,excitation!$A$1:$AC$577,MATCH('A1 PMT'!L$3,excitation!$A$1:$AC$1,0),0)*SUM(INDIRECT("emission!"&amp;SUBSTITUTE(ADDRESS(1,MATCH(L$2,emission!$1:$1,0),4),1,"")&amp;MATCH($B86,emission!$A:$A,0)):INDIRECT("emission!"&amp;SUBSTITUTE(ADDRESS(1,MATCH(L$2,emission!$1:$1,0),4),1,"")&amp;MATCH($C86,emission!$A:$A,0)))</f>
        <v>#N/A</v>
      </c>
      <c r="M86" t="e">
        <f ca="1">VLOOKUP($A86,excitation!$A$1:$AC$577,MATCH('A1 PMT'!M$3,excitation!$A$1:$AC$1,0),0)*SUM(INDIRECT("emission!"&amp;SUBSTITUTE(ADDRESS(1,MATCH(M$2,emission!$1:$1,0),4),1,"")&amp;MATCH($B86,emission!$A:$A,0)):INDIRECT("emission!"&amp;SUBSTITUTE(ADDRESS(1,MATCH(M$2,emission!$1:$1,0),4),1,"")&amp;MATCH($C86,emission!$A:$A,0)))</f>
        <v>#N/A</v>
      </c>
      <c r="AA86">
        <f t="shared" si="37"/>
        <v>476</v>
      </c>
      <c r="AB86">
        <f t="shared" ca="1" si="38"/>
        <v>0</v>
      </c>
      <c r="AC86">
        <f t="shared" ca="1" si="39"/>
        <v>0</v>
      </c>
      <c r="AD86">
        <f t="shared" ca="1" si="40"/>
        <v>0.14123491794903442</v>
      </c>
      <c r="AE86">
        <f t="shared" ca="1" si="41"/>
        <v>1.2084567330184745E-2</v>
      </c>
      <c r="AF86">
        <f t="shared" ca="1" si="42"/>
        <v>1.9440761083114714E-2</v>
      </c>
      <c r="AG86">
        <f t="shared" ca="1" si="43"/>
        <v>3.7884877807283238E-2</v>
      </c>
      <c r="AH86">
        <f t="shared" ca="1" si="44"/>
        <v>1.9290603609209703E-2</v>
      </c>
      <c r="AI86">
        <f t="shared" ca="1" si="45"/>
        <v>0</v>
      </c>
      <c r="AJ86" t="e">
        <f t="shared" ca="1" si="46"/>
        <v>#N/A</v>
      </c>
      <c r="AK86" t="e">
        <f t="shared" ca="1" si="47"/>
        <v>#N/A</v>
      </c>
    </row>
    <row r="87" spans="1:37" x14ac:dyDescent="0.25">
      <c r="A87">
        <f t="shared" si="34"/>
        <v>476</v>
      </c>
      <c r="B87">
        <f t="shared" si="35"/>
        <v>640</v>
      </c>
      <c r="C87">
        <f t="shared" si="36"/>
        <v>649</v>
      </c>
      <c r="D87">
        <f ca="1">VLOOKUP($A87,excitation!$A$1:$AC$577,MATCH('A1 PMT'!D$3,excitation!$A$1:$AC$1,0),0)*SUM(INDIRECT("emission!"&amp;SUBSTITUTE(ADDRESS(1,MATCH(D$2,emission!$1:$1,0),4),1,"")&amp;MATCH($B87,emission!$A:$A,0)):INDIRECT("emission!"&amp;SUBSTITUTE(ADDRESS(1,MATCH(D$2,emission!$1:$1,0),4),1,"")&amp;MATCH($C87,emission!$A:$A,0)))</f>
        <v>0</v>
      </c>
      <c r="E87">
        <f ca="1">VLOOKUP($A87,excitation!$A$1:$AC$577,MATCH('A1 PMT'!E$3,excitation!$A$1:$AC$1,0),0)*SUM(INDIRECT("emission!"&amp;SUBSTITUTE(ADDRESS(1,MATCH(E$2,emission!$1:$1,0),4),1,"")&amp;MATCH($B87,emission!$A:$A,0)):INDIRECT("emission!"&amp;SUBSTITUTE(ADDRESS(1,MATCH(E$2,emission!$1:$1,0),4),1,"")&amp;MATCH($C87,emission!$A:$A,0)))</f>
        <v>0</v>
      </c>
      <c r="F87">
        <f ca="1">VLOOKUP($A87,excitation!$A$1:$AC$577,MATCH('A1 PMT'!F$3,excitation!$A$1:$AC$1,0),0)*SUM(INDIRECT("emission!"&amp;SUBSTITUTE(ADDRESS(1,MATCH(F$2,emission!$1:$1,0),4),1,"")&amp;MATCH($B87,emission!$A:$A,0)):INDIRECT("emission!"&amp;SUBSTITUTE(ADDRESS(1,MATCH(F$2,emission!$1:$1,0),4),1,"")&amp;MATCH($C87,emission!$A:$A,0)))</f>
        <v>0.91913984000000004</v>
      </c>
      <c r="G87">
        <f ca="1">VLOOKUP($A87,excitation!$A$1:$AC$577,MATCH('A1 PMT'!G$3,excitation!$A$1:$AC$1,0),0)*SUM(INDIRECT("emission!"&amp;SUBSTITUTE(ADDRESS(1,MATCH(G$2,emission!$1:$1,0),4),1,"")&amp;MATCH($B87,emission!$A:$A,0)):INDIRECT("emission!"&amp;SUBSTITUTE(ADDRESS(1,MATCH(G$2,emission!$1:$1,0),4),1,"")&amp;MATCH($C87,emission!$A:$A,0)))</f>
        <v>6.1130250000000004E-2</v>
      </c>
      <c r="H87">
        <f ca="1">VLOOKUP($A87,excitation!$A$1:$AC$577,MATCH('A1 PMT'!H$3,excitation!$A$1:$AC$1,0),0)*SUM(INDIRECT("emission!"&amp;SUBSTITUTE(ADDRESS(1,MATCH(H$2,emission!$1:$1,0),4),1,"")&amp;MATCH($B87,emission!$A:$A,0)):INDIRECT("emission!"&amp;SUBSTITUTE(ADDRESS(1,MATCH(H$2,emission!$1:$1,0),4),1,"")&amp;MATCH($C87,emission!$A:$A,0)))</f>
        <v>0.12713475000000002</v>
      </c>
      <c r="I87">
        <f ca="1">VLOOKUP($A87,excitation!$A$1:$AC$577,MATCH('A1 PMT'!I$3,excitation!$A$1:$AC$1,0),0)*SUM(INDIRECT("emission!"&amp;SUBSTITUTE(ADDRESS(1,MATCH(I$2,emission!$1:$1,0),4),1,"")&amp;MATCH($B87,emission!$A:$A,0)):INDIRECT("emission!"&amp;SUBSTITUTE(ADDRESS(1,MATCH(I$2,emission!$1:$1,0),4),1,"")&amp;MATCH($C87,emission!$A:$A,0)))</f>
        <v>0.11081034000000001</v>
      </c>
      <c r="J87">
        <f ca="1">VLOOKUP($A87,excitation!$A$1:$AC$577,MATCH('A1 PMT'!J$3,excitation!$A$1:$AC$1,0),0)*SUM(INDIRECT("emission!"&amp;SUBSTITUTE(ADDRESS(1,MATCH(J$2,emission!$1:$1,0),4),1,"")&amp;MATCH($B87,emission!$A:$A,0)):INDIRECT("emission!"&amp;SUBSTITUTE(ADDRESS(1,MATCH(J$2,emission!$1:$1,0),4),1,"")&amp;MATCH($C87,emission!$A:$A,0)))</f>
        <v>4.0185920000000007E-2</v>
      </c>
      <c r="K87">
        <f ca="1">VLOOKUP($A87,excitation!$A$1:$AC$577,MATCH('A1 PMT'!K$3,excitation!$A$1:$AC$1,0),0)*SUM(INDIRECT("emission!"&amp;SUBSTITUTE(ADDRESS(1,MATCH(K$2,emission!$1:$1,0),4),1,"")&amp;MATCH($B87,emission!$A:$A,0)):INDIRECT("emission!"&amp;SUBSTITUTE(ADDRESS(1,MATCH(K$2,emission!$1:$1,0),4),1,"")&amp;MATCH($C87,emission!$A:$A,0)))</f>
        <v>0</v>
      </c>
      <c r="L87" t="e">
        <f ca="1">VLOOKUP($A87,excitation!$A$1:$AC$577,MATCH('A1 PMT'!L$3,excitation!$A$1:$AC$1,0),0)*SUM(INDIRECT("emission!"&amp;SUBSTITUTE(ADDRESS(1,MATCH(L$2,emission!$1:$1,0),4),1,"")&amp;MATCH($B87,emission!$A:$A,0)):INDIRECT("emission!"&amp;SUBSTITUTE(ADDRESS(1,MATCH(L$2,emission!$1:$1,0),4),1,"")&amp;MATCH($C87,emission!$A:$A,0)))</f>
        <v>#N/A</v>
      </c>
      <c r="M87" t="e">
        <f ca="1">VLOOKUP($A87,excitation!$A$1:$AC$577,MATCH('A1 PMT'!M$3,excitation!$A$1:$AC$1,0),0)*SUM(INDIRECT("emission!"&amp;SUBSTITUTE(ADDRESS(1,MATCH(M$2,emission!$1:$1,0),4),1,"")&amp;MATCH($B87,emission!$A:$A,0)):INDIRECT("emission!"&amp;SUBSTITUTE(ADDRESS(1,MATCH(M$2,emission!$1:$1,0),4),1,"")&amp;MATCH($C87,emission!$A:$A,0)))</f>
        <v>#N/A</v>
      </c>
      <c r="AA87">
        <f t="shared" si="37"/>
        <v>476</v>
      </c>
      <c r="AB87">
        <f t="shared" ca="1" si="38"/>
        <v>0</v>
      </c>
      <c r="AC87">
        <f t="shared" ca="1" si="39"/>
        <v>0</v>
      </c>
      <c r="AD87">
        <f t="shared" ca="1" si="40"/>
        <v>0.11824917955081077</v>
      </c>
      <c r="AE87">
        <f t="shared" ca="1" si="41"/>
        <v>8.6272521545108713E-3</v>
      </c>
      <c r="AF87">
        <f t="shared" ca="1" si="42"/>
        <v>1.3717660966089304E-2</v>
      </c>
      <c r="AG87">
        <f t="shared" ca="1" si="43"/>
        <v>2.6303608511214868E-2</v>
      </c>
      <c r="AH87">
        <f t="shared" ca="1" si="44"/>
        <v>1.3395253621462331E-2</v>
      </c>
      <c r="AI87">
        <f t="shared" ca="1" si="45"/>
        <v>0</v>
      </c>
      <c r="AJ87" t="e">
        <f t="shared" ca="1" si="46"/>
        <v>#N/A</v>
      </c>
      <c r="AK87" t="e">
        <f t="shared" ca="1" si="47"/>
        <v>#N/A</v>
      </c>
    </row>
    <row r="88" spans="1:37" x14ac:dyDescent="0.25">
      <c r="A88">
        <f t="shared" si="34"/>
        <v>476</v>
      </c>
      <c r="B88">
        <f t="shared" si="35"/>
        <v>650</v>
      </c>
      <c r="C88">
        <f t="shared" si="36"/>
        <v>659</v>
      </c>
      <c r="D88">
        <f ca="1">VLOOKUP($A88,excitation!$A$1:$AC$577,MATCH('A1 PMT'!D$3,excitation!$A$1:$AC$1,0),0)*SUM(INDIRECT("emission!"&amp;SUBSTITUTE(ADDRESS(1,MATCH(D$2,emission!$1:$1,0),4),1,"")&amp;MATCH($B88,emission!$A:$A,0)):INDIRECT("emission!"&amp;SUBSTITUTE(ADDRESS(1,MATCH(D$2,emission!$1:$1,0),4),1,"")&amp;MATCH($C88,emission!$A:$A,0)))</f>
        <v>0</v>
      </c>
      <c r="E88">
        <f ca="1">VLOOKUP($A88,excitation!$A$1:$AC$577,MATCH('A1 PMT'!E$3,excitation!$A$1:$AC$1,0),0)*SUM(INDIRECT("emission!"&amp;SUBSTITUTE(ADDRESS(1,MATCH(E$2,emission!$1:$1,0),4),1,"")&amp;MATCH($B88,emission!$A:$A,0)):INDIRECT("emission!"&amp;SUBSTITUTE(ADDRESS(1,MATCH(E$2,emission!$1:$1,0),4),1,"")&amp;MATCH($C88,emission!$A:$A,0)))</f>
        <v>0</v>
      </c>
      <c r="F88">
        <f ca="1">VLOOKUP($A88,excitation!$A$1:$AC$577,MATCH('A1 PMT'!F$3,excitation!$A$1:$AC$1,0),0)*SUM(INDIRECT("emission!"&amp;SUBSTITUTE(ADDRESS(1,MATCH(F$2,emission!$1:$1,0),4),1,"")&amp;MATCH($B88,emission!$A:$A,0)):INDIRECT("emission!"&amp;SUBSTITUTE(ADDRESS(1,MATCH(F$2,emission!$1:$1,0),4),1,"")&amp;MATCH($C88,emission!$A:$A,0)))</f>
        <v>0.74680111999999998</v>
      </c>
      <c r="G88">
        <f ca="1">VLOOKUP($A88,excitation!$A$1:$AC$577,MATCH('A1 PMT'!G$3,excitation!$A$1:$AC$1,0),0)*SUM(INDIRECT("emission!"&amp;SUBSTITUTE(ADDRESS(1,MATCH(G$2,emission!$1:$1,0),4),1,"")&amp;MATCH($B88,emission!$A:$A,0)):INDIRECT("emission!"&amp;SUBSTITUTE(ADDRESS(1,MATCH(G$2,emission!$1:$1,0),4),1,"")&amp;MATCH($C88,emission!$A:$A,0)))</f>
        <v>4.3495649999999997E-2</v>
      </c>
      <c r="H88">
        <f ca="1">VLOOKUP($A88,excitation!$A$1:$AC$577,MATCH('A1 PMT'!H$3,excitation!$A$1:$AC$1,0),0)*SUM(INDIRECT("emission!"&amp;SUBSTITUTE(ADDRESS(1,MATCH(H$2,emission!$1:$1,0),4),1,"")&amp;MATCH($B88,emission!$A:$A,0)):INDIRECT("emission!"&amp;SUBSTITUTE(ADDRESS(1,MATCH(H$2,emission!$1:$1,0),4),1,"")&amp;MATCH($C88,emission!$A:$A,0)))</f>
        <v>8.636640000000001E-2</v>
      </c>
      <c r="I88">
        <f ca="1">VLOOKUP($A88,excitation!$A$1:$AC$577,MATCH('A1 PMT'!I$3,excitation!$A$1:$AC$1,0),0)*SUM(INDIRECT("emission!"&amp;SUBSTITUTE(ADDRESS(1,MATCH(I$2,emission!$1:$1,0),4),1,"")&amp;MATCH($B88,emission!$A:$A,0)):INDIRECT("emission!"&amp;SUBSTITUTE(ADDRESS(1,MATCH(I$2,emission!$1:$1,0),4),1,"")&amp;MATCH($C88,emission!$A:$A,0)))</f>
        <v>8.5082220000000014E-2</v>
      </c>
      <c r="J88">
        <f ca="1">VLOOKUP($A88,excitation!$A$1:$AC$577,MATCH('A1 PMT'!J$3,excitation!$A$1:$AC$1,0),0)*SUM(INDIRECT("emission!"&amp;SUBSTITUTE(ADDRESS(1,MATCH(J$2,emission!$1:$1,0),4),1,"")&amp;MATCH($B88,emission!$A:$A,0)):INDIRECT("emission!"&amp;SUBSTITUTE(ADDRESS(1,MATCH(J$2,emission!$1:$1,0),4),1,"")&amp;MATCH($C88,emission!$A:$A,0)))</f>
        <v>2.3874959999999997E-2</v>
      </c>
      <c r="K88">
        <f ca="1">VLOOKUP($A88,excitation!$A$1:$AC$577,MATCH('A1 PMT'!K$3,excitation!$A$1:$AC$1,0),0)*SUM(INDIRECT("emission!"&amp;SUBSTITUTE(ADDRESS(1,MATCH(K$2,emission!$1:$1,0),4),1,"")&amp;MATCH($B88,emission!$A:$A,0)):INDIRECT("emission!"&amp;SUBSTITUTE(ADDRESS(1,MATCH(K$2,emission!$1:$1,0),4),1,"")&amp;MATCH($C88,emission!$A:$A,0)))</f>
        <v>0</v>
      </c>
      <c r="L88" t="e">
        <f ca="1">VLOOKUP($A88,excitation!$A$1:$AC$577,MATCH('A1 PMT'!L$3,excitation!$A$1:$AC$1,0),0)*SUM(INDIRECT("emission!"&amp;SUBSTITUTE(ADDRESS(1,MATCH(L$2,emission!$1:$1,0),4),1,"")&amp;MATCH($B88,emission!$A:$A,0)):INDIRECT("emission!"&amp;SUBSTITUTE(ADDRESS(1,MATCH(L$2,emission!$1:$1,0),4),1,"")&amp;MATCH($C88,emission!$A:$A,0)))</f>
        <v>#N/A</v>
      </c>
      <c r="M88" t="e">
        <f ca="1">VLOOKUP($A88,excitation!$A$1:$AC$577,MATCH('A1 PMT'!M$3,excitation!$A$1:$AC$1,0),0)*SUM(INDIRECT("emission!"&amp;SUBSTITUTE(ADDRESS(1,MATCH(M$2,emission!$1:$1,0),4),1,"")&amp;MATCH($B88,emission!$A:$A,0)):INDIRECT("emission!"&amp;SUBSTITUTE(ADDRESS(1,MATCH(M$2,emission!$1:$1,0),4),1,"")&amp;MATCH($C88,emission!$A:$A,0)))</f>
        <v>#N/A</v>
      </c>
      <c r="AA88">
        <f t="shared" si="37"/>
        <v>476</v>
      </c>
      <c r="AB88">
        <f t="shared" ca="1" si="38"/>
        <v>0</v>
      </c>
      <c r="AC88">
        <f t="shared" ca="1" si="39"/>
        <v>0</v>
      </c>
      <c r="AD88">
        <f t="shared" ca="1" si="40"/>
        <v>9.6077458385033745E-2</v>
      </c>
      <c r="AE88">
        <f t="shared" ca="1" si="41"/>
        <v>6.1384983731352441E-3</v>
      </c>
      <c r="AF88">
        <f t="shared" ca="1" si="42"/>
        <v>9.3188132596450229E-3</v>
      </c>
      <c r="AG88">
        <f t="shared" ca="1" si="43"/>
        <v>2.019639508501694E-2</v>
      </c>
      <c r="AH88">
        <f t="shared" ca="1" si="44"/>
        <v>7.9582884851776003E-3</v>
      </c>
      <c r="AI88">
        <f t="shared" ca="1" si="45"/>
        <v>0</v>
      </c>
      <c r="AJ88" t="e">
        <f t="shared" ca="1" si="46"/>
        <v>#N/A</v>
      </c>
      <c r="AK88" t="e">
        <f t="shared" ca="1" si="47"/>
        <v>#N/A</v>
      </c>
    </row>
    <row r="89" spans="1:37" x14ac:dyDescent="0.25">
      <c r="A89">
        <f t="shared" si="34"/>
        <v>476</v>
      </c>
      <c r="B89">
        <f t="shared" si="35"/>
        <v>660</v>
      </c>
      <c r="C89">
        <f t="shared" si="36"/>
        <v>669</v>
      </c>
      <c r="D89">
        <f ca="1">VLOOKUP($A89,excitation!$A$1:$AC$577,MATCH('A1 PMT'!D$3,excitation!$A$1:$AC$1,0),0)*SUM(INDIRECT("emission!"&amp;SUBSTITUTE(ADDRESS(1,MATCH(D$2,emission!$1:$1,0),4),1,"")&amp;MATCH($B89,emission!$A:$A,0)):INDIRECT("emission!"&amp;SUBSTITUTE(ADDRESS(1,MATCH(D$2,emission!$1:$1,0),4),1,"")&amp;MATCH($C89,emission!$A:$A,0)))</f>
        <v>0</v>
      </c>
      <c r="E89">
        <f ca="1">VLOOKUP($A89,excitation!$A$1:$AC$577,MATCH('A1 PMT'!E$3,excitation!$A$1:$AC$1,0),0)*SUM(INDIRECT("emission!"&amp;SUBSTITUTE(ADDRESS(1,MATCH(E$2,emission!$1:$1,0),4),1,"")&amp;MATCH($B89,emission!$A:$A,0)):INDIRECT("emission!"&amp;SUBSTITUTE(ADDRESS(1,MATCH(E$2,emission!$1:$1,0),4),1,"")&amp;MATCH($C89,emission!$A:$A,0)))</f>
        <v>0</v>
      </c>
      <c r="F89">
        <f ca="1">VLOOKUP($A89,excitation!$A$1:$AC$577,MATCH('A1 PMT'!F$3,excitation!$A$1:$AC$1,0),0)*SUM(INDIRECT("emission!"&amp;SUBSTITUTE(ADDRESS(1,MATCH(F$2,emission!$1:$1,0),4),1,"")&amp;MATCH($B89,emission!$A:$A,0)):INDIRECT("emission!"&amp;SUBSTITUTE(ADDRESS(1,MATCH(F$2,emission!$1:$1,0),4),1,"")&amp;MATCH($C89,emission!$A:$A,0)))</f>
        <v>0.60609880000000005</v>
      </c>
      <c r="G89">
        <f ca="1">VLOOKUP($A89,excitation!$A$1:$AC$577,MATCH('A1 PMT'!G$3,excitation!$A$1:$AC$1,0),0)*SUM(INDIRECT("emission!"&amp;SUBSTITUTE(ADDRESS(1,MATCH(G$2,emission!$1:$1,0),4),1,"")&amp;MATCH($B89,emission!$A:$A,0)):INDIRECT("emission!"&amp;SUBSTITUTE(ADDRESS(1,MATCH(G$2,emission!$1:$1,0),4),1,"")&amp;MATCH($C89,emission!$A:$A,0)))</f>
        <v>3.1724099999999998E-2</v>
      </c>
      <c r="H89">
        <f ca="1">VLOOKUP($A89,excitation!$A$1:$AC$577,MATCH('A1 PMT'!H$3,excitation!$A$1:$AC$1,0),0)*SUM(INDIRECT("emission!"&amp;SUBSTITUTE(ADDRESS(1,MATCH(H$2,emission!$1:$1,0),4),1,"")&amp;MATCH($B89,emission!$A:$A,0)):INDIRECT("emission!"&amp;SUBSTITUTE(ADDRESS(1,MATCH(H$2,emission!$1:$1,0),4),1,"")&amp;MATCH($C89,emission!$A:$A,0)))</f>
        <v>5.4405150000000006E-2</v>
      </c>
      <c r="I89">
        <f ca="1">VLOOKUP($A89,excitation!$A$1:$AC$577,MATCH('A1 PMT'!I$3,excitation!$A$1:$AC$1,0),0)*SUM(INDIRECT("emission!"&amp;SUBSTITUTE(ADDRESS(1,MATCH(I$2,emission!$1:$1,0),4),1,"")&amp;MATCH($B89,emission!$A:$A,0)):INDIRECT("emission!"&amp;SUBSTITUTE(ADDRESS(1,MATCH(I$2,emission!$1:$1,0),4),1,"")&amp;MATCH($C89,emission!$A:$A,0)))</f>
        <v>6.8557589999999988E-2</v>
      </c>
      <c r="J89">
        <f ca="1">VLOOKUP($A89,excitation!$A$1:$AC$577,MATCH('A1 PMT'!J$3,excitation!$A$1:$AC$1,0),0)*SUM(INDIRECT("emission!"&amp;SUBSTITUTE(ADDRESS(1,MATCH(J$2,emission!$1:$1,0),4),1,"")&amp;MATCH($B89,emission!$A:$A,0)):INDIRECT("emission!"&amp;SUBSTITUTE(ADDRESS(1,MATCH(J$2,emission!$1:$1,0),4),1,"")&amp;MATCH($C89,emission!$A:$A,0)))</f>
        <v>1.4587979999999999E-2</v>
      </c>
      <c r="K89">
        <f ca="1">VLOOKUP($A89,excitation!$A$1:$AC$577,MATCH('A1 PMT'!K$3,excitation!$A$1:$AC$1,0),0)*SUM(INDIRECT("emission!"&amp;SUBSTITUTE(ADDRESS(1,MATCH(K$2,emission!$1:$1,0),4),1,"")&amp;MATCH($B89,emission!$A:$A,0)):INDIRECT("emission!"&amp;SUBSTITUTE(ADDRESS(1,MATCH(K$2,emission!$1:$1,0),4),1,"")&amp;MATCH($C89,emission!$A:$A,0)))</f>
        <v>0</v>
      </c>
      <c r="L89" t="e">
        <f ca="1">VLOOKUP($A89,excitation!$A$1:$AC$577,MATCH('A1 PMT'!L$3,excitation!$A$1:$AC$1,0),0)*SUM(INDIRECT("emission!"&amp;SUBSTITUTE(ADDRESS(1,MATCH(L$2,emission!$1:$1,0),4),1,"")&amp;MATCH($B89,emission!$A:$A,0)):INDIRECT("emission!"&amp;SUBSTITUTE(ADDRESS(1,MATCH(L$2,emission!$1:$1,0),4),1,"")&amp;MATCH($C89,emission!$A:$A,0)))</f>
        <v>#N/A</v>
      </c>
      <c r="M89" t="e">
        <f ca="1">VLOOKUP($A89,excitation!$A$1:$AC$577,MATCH('A1 PMT'!M$3,excitation!$A$1:$AC$1,0),0)*SUM(INDIRECT("emission!"&amp;SUBSTITUTE(ADDRESS(1,MATCH(M$2,emission!$1:$1,0),4),1,"")&amp;MATCH($B89,emission!$A:$A,0)):INDIRECT("emission!"&amp;SUBSTITUTE(ADDRESS(1,MATCH(M$2,emission!$1:$1,0),4),1,"")&amp;MATCH($C89,emission!$A:$A,0)))</f>
        <v>#N/A</v>
      </c>
      <c r="AA89">
        <f t="shared" si="37"/>
        <v>476</v>
      </c>
      <c r="AB89">
        <f t="shared" ca="1" si="38"/>
        <v>0</v>
      </c>
      <c r="AC89">
        <f t="shared" ca="1" si="39"/>
        <v>0</v>
      </c>
      <c r="AD89">
        <f t="shared" ca="1" si="40"/>
        <v>7.7975823381489964E-2</v>
      </c>
      <c r="AE89">
        <f t="shared" ca="1" si="41"/>
        <v>4.477191080928318E-3</v>
      </c>
      <c r="AF89">
        <f t="shared" ca="1" si="42"/>
        <v>5.8702392737566512E-3</v>
      </c>
      <c r="AG89">
        <f t="shared" ca="1" si="43"/>
        <v>1.6273860434255313E-2</v>
      </c>
      <c r="AH89">
        <f t="shared" ca="1" si="44"/>
        <v>4.8626407439426545E-3</v>
      </c>
      <c r="AI89">
        <f t="shared" ca="1" si="45"/>
        <v>0</v>
      </c>
      <c r="AJ89" t="e">
        <f t="shared" ca="1" si="46"/>
        <v>#N/A</v>
      </c>
      <c r="AK89" t="e">
        <f t="shared" ca="1" si="47"/>
        <v>#N/A</v>
      </c>
    </row>
    <row r="90" spans="1:37" x14ac:dyDescent="0.25">
      <c r="A90">
        <f t="shared" si="34"/>
        <v>476</v>
      </c>
      <c r="B90">
        <f t="shared" si="35"/>
        <v>670</v>
      </c>
      <c r="C90">
        <f t="shared" si="36"/>
        <v>679</v>
      </c>
      <c r="D90">
        <f ca="1">VLOOKUP($A90,excitation!$A$1:$AC$577,MATCH('A1 PMT'!D$3,excitation!$A$1:$AC$1,0),0)*SUM(INDIRECT("emission!"&amp;SUBSTITUTE(ADDRESS(1,MATCH(D$2,emission!$1:$1,0),4),1,"")&amp;MATCH($B90,emission!$A:$A,0)):INDIRECT("emission!"&amp;SUBSTITUTE(ADDRESS(1,MATCH(D$2,emission!$1:$1,0),4),1,"")&amp;MATCH($C90,emission!$A:$A,0)))</f>
        <v>0</v>
      </c>
      <c r="E90">
        <f ca="1">VLOOKUP($A90,excitation!$A$1:$AC$577,MATCH('A1 PMT'!E$3,excitation!$A$1:$AC$1,0),0)*SUM(INDIRECT("emission!"&amp;SUBSTITUTE(ADDRESS(1,MATCH(E$2,emission!$1:$1,0),4),1,"")&amp;MATCH($B90,emission!$A:$A,0)):INDIRECT("emission!"&amp;SUBSTITUTE(ADDRESS(1,MATCH(E$2,emission!$1:$1,0),4),1,"")&amp;MATCH($C90,emission!$A:$A,0)))</f>
        <v>0</v>
      </c>
      <c r="F90">
        <f ca="1">VLOOKUP($A90,excitation!$A$1:$AC$577,MATCH('A1 PMT'!F$3,excitation!$A$1:$AC$1,0),0)*SUM(INDIRECT("emission!"&amp;SUBSTITUTE(ADDRESS(1,MATCH(F$2,emission!$1:$1,0),4),1,"")&amp;MATCH($B90,emission!$A:$A,0)):INDIRECT("emission!"&amp;SUBSTITUTE(ADDRESS(1,MATCH(F$2,emission!$1:$1,0),4),1,"")&amp;MATCH($C90,emission!$A:$A,0)))</f>
        <v>0.50003719999999996</v>
      </c>
      <c r="G90">
        <f ca="1">VLOOKUP($A90,excitation!$A$1:$AC$577,MATCH('A1 PMT'!G$3,excitation!$A$1:$AC$1,0),0)*SUM(INDIRECT("emission!"&amp;SUBSTITUTE(ADDRESS(1,MATCH(G$2,emission!$1:$1,0),4),1,"")&amp;MATCH($B90,emission!$A:$A,0)):INDIRECT("emission!"&amp;SUBSTITUTE(ADDRESS(1,MATCH(G$2,emission!$1:$1,0),4),1,"")&amp;MATCH($C90,emission!$A:$A,0)))</f>
        <v>1.5134849999999998E-2</v>
      </c>
      <c r="H90">
        <f ca="1">VLOOKUP($A90,excitation!$A$1:$AC$577,MATCH('A1 PMT'!H$3,excitation!$A$1:$AC$1,0),0)*SUM(INDIRECT("emission!"&amp;SUBSTITUTE(ADDRESS(1,MATCH(H$2,emission!$1:$1,0),4),1,"")&amp;MATCH($B90,emission!$A:$A,0)):INDIRECT("emission!"&amp;SUBSTITUTE(ADDRESS(1,MATCH(H$2,emission!$1:$1,0),4),1,"")&amp;MATCH($C90,emission!$A:$A,0)))</f>
        <v>1.9261980000000001E-2</v>
      </c>
      <c r="I90">
        <f ca="1">VLOOKUP($A90,excitation!$A$1:$AC$577,MATCH('A1 PMT'!I$3,excitation!$A$1:$AC$1,0),0)*SUM(INDIRECT("emission!"&amp;SUBSTITUTE(ADDRESS(1,MATCH(I$2,emission!$1:$1,0),4),1,"")&amp;MATCH($B90,emission!$A:$A,0)):INDIRECT("emission!"&amp;SUBSTITUTE(ADDRESS(1,MATCH(I$2,emission!$1:$1,0),4),1,"")&amp;MATCH($C90,emission!$A:$A,0)))</f>
        <v>5.3907299999999998E-2</v>
      </c>
      <c r="J90">
        <f ca="1">VLOOKUP($A90,excitation!$A$1:$AC$577,MATCH('A1 PMT'!J$3,excitation!$A$1:$AC$1,0),0)*SUM(INDIRECT("emission!"&amp;SUBSTITUTE(ADDRESS(1,MATCH(J$2,emission!$1:$1,0),4),1,"")&amp;MATCH($B90,emission!$A:$A,0)):INDIRECT("emission!"&amp;SUBSTITUTE(ADDRESS(1,MATCH(J$2,emission!$1:$1,0),4),1,"")&amp;MATCH($C90,emission!$A:$A,0)))</f>
        <v>1.045258E-2</v>
      </c>
      <c r="K90">
        <f ca="1">VLOOKUP($A90,excitation!$A$1:$AC$577,MATCH('A1 PMT'!K$3,excitation!$A$1:$AC$1,0),0)*SUM(INDIRECT("emission!"&amp;SUBSTITUTE(ADDRESS(1,MATCH(K$2,emission!$1:$1,0),4),1,"")&amp;MATCH($B90,emission!$A:$A,0)):INDIRECT("emission!"&amp;SUBSTITUTE(ADDRESS(1,MATCH(K$2,emission!$1:$1,0),4),1,"")&amp;MATCH($C90,emission!$A:$A,0)))</f>
        <v>0</v>
      </c>
      <c r="L90" t="e">
        <f ca="1">VLOOKUP($A90,excitation!$A$1:$AC$577,MATCH('A1 PMT'!L$3,excitation!$A$1:$AC$1,0),0)*SUM(INDIRECT("emission!"&amp;SUBSTITUTE(ADDRESS(1,MATCH(L$2,emission!$1:$1,0),4),1,"")&amp;MATCH($B90,emission!$A:$A,0)):INDIRECT("emission!"&amp;SUBSTITUTE(ADDRESS(1,MATCH(L$2,emission!$1:$1,0),4),1,"")&amp;MATCH($C90,emission!$A:$A,0)))</f>
        <v>#N/A</v>
      </c>
      <c r="M90" t="e">
        <f ca="1">VLOOKUP($A90,excitation!$A$1:$AC$577,MATCH('A1 PMT'!M$3,excitation!$A$1:$AC$1,0),0)*SUM(INDIRECT("emission!"&amp;SUBSTITUTE(ADDRESS(1,MATCH(M$2,emission!$1:$1,0),4),1,"")&amp;MATCH($B90,emission!$A:$A,0)):INDIRECT("emission!"&amp;SUBSTITUTE(ADDRESS(1,MATCH(M$2,emission!$1:$1,0),4),1,"")&amp;MATCH($C90,emission!$A:$A,0)))</f>
        <v>#N/A</v>
      </c>
      <c r="AA90">
        <f t="shared" si="37"/>
        <v>476</v>
      </c>
      <c r="AB90">
        <f t="shared" ca="1" si="38"/>
        <v>0</v>
      </c>
      <c r="AC90">
        <f t="shared" ca="1" si="39"/>
        <v>0</v>
      </c>
      <c r="AD90">
        <f t="shared" ca="1" si="40"/>
        <v>6.4330786319614502E-2</v>
      </c>
      <c r="AE90">
        <f t="shared" ca="1" si="41"/>
        <v>2.1359665185517619E-3</v>
      </c>
      <c r="AF90">
        <f t="shared" ca="1" si="42"/>
        <v>2.0783405888287255E-3</v>
      </c>
      <c r="AG90">
        <f t="shared" ca="1" si="43"/>
        <v>1.2796247309561663E-2</v>
      </c>
      <c r="AH90">
        <f t="shared" ca="1" si="44"/>
        <v>3.4841795359823713E-3</v>
      </c>
      <c r="AI90">
        <f t="shared" ca="1" si="45"/>
        <v>0</v>
      </c>
      <c r="AJ90" t="e">
        <f t="shared" ca="1" si="46"/>
        <v>#N/A</v>
      </c>
      <c r="AK90" t="e">
        <f t="shared" ca="1" si="47"/>
        <v>#N/A</v>
      </c>
    </row>
    <row r="91" spans="1:37" x14ac:dyDescent="0.25">
      <c r="A91">
        <f t="shared" si="34"/>
        <v>476</v>
      </c>
      <c r="B91">
        <f t="shared" si="35"/>
        <v>680</v>
      </c>
      <c r="C91">
        <f t="shared" si="36"/>
        <v>689</v>
      </c>
      <c r="D91">
        <f ca="1">VLOOKUP($A91,excitation!$A$1:$AC$577,MATCH('A1 PMT'!D$3,excitation!$A$1:$AC$1,0),0)*SUM(INDIRECT("emission!"&amp;SUBSTITUTE(ADDRESS(1,MATCH(D$2,emission!$1:$1,0),4),1,"")&amp;MATCH($B91,emission!$A:$A,0)):INDIRECT("emission!"&amp;SUBSTITUTE(ADDRESS(1,MATCH(D$2,emission!$1:$1,0),4),1,"")&amp;MATCH($C91,emission!$A:$A,0)))</f>
        <v>0</v>
      </c>
      <c r="E91">
        <f ca="1">VLOOKUP($A91,excitation!$A$1:$AC$577,MATCH('A1 PMT'!E$3,excitation!$A$1:$AC$1,0),0)*SUM(INDIRECT("emission!"&amp;SUBSTITUTE(ADDRESS(1,MATCH(E$2,emission!$1:$1,0),4),1,"")&amp;MATCH($B91,emission!$A:$A,0)):INDIRECT("emission!"&amp;SUBSTITUTE(ADDRESS(1,MATCH(E$2,emission!$1:$1,0),4),1,"")&amp;MATCH($C91,emission!$A:$A,0)))</f>
        <v>0</v>
      </c>
      <c r="F91">
        <f ca="1">VLOOKUP($A91,excitation!$A$1:$AC$577,MATCH('A1 PMT'!F$3,excitation!$A$1:$AC$1,0),0)*SUM(INDIRECT("emission!"&amp;SUBSTITUTE(ADDRESS(1,MATCH(F$2,emission!$1:$1,0),4),1,"")&amp;MATCH($B91,emission!$A:$A,0)):INDIRECT("emission!"&amp;SUBSTITUTE(ADDRESS(1,MATCH(F$2,emission!$1:$1,0),4),1,"")&amp;MATCH($C91,emission!$A:$A,0)))</f>
        <v>0.42124208000000002</v>
      </c>
      <c r="G91">
        <f ca="1">VLOOKUP($A91,excitation!$A$1:$AC$577,MATCH('A1 PMT'!G$3,excitation!$A$1:$AC$1,0),0)*SUM(INDIRECT("emission!"&amp;SUBSTITUTE(ADDRESS(1,MATCH(G$2,emission!$1:$1,0),4),1,"")&amp;MATCH($B91,emission!$A:$A,0)):INDIRECT("emission!"&amp;SUBSTITUTE(ADDRESS(1,MATCH(G$2,emission!$1:$1,0),4),1,"")&amp;MATCH($C91,emission!$A:$A,0)))</f>
        <v>0</v>
      </c>
      <c r="H91">
        <f ca="1">VLOOKUP($A91,excitation!$A$1:$AC$577,MATCH('A1 PMT'!H$3,excitation!$A$1:$AC$1,0),0)*SUM(INDIRECT("emission!"&amp;SUBSTITUTE(ADDRESS(1,MATCH(H$2,emission!$1:$1,0),4),1,"")&amp;MATCH($B91,emission!$A:$A,0)):INDIRECT("emission!"&amp;SUBSTITUTE(ADDRESS(1,MATCH(H$2,emission!$1:$1,0),4),1,"")&amp;MATCH($C91,emission!$A:$A,0)))</f>
        <v>0</v>
      </c>
      <c r="I91">
        <f ca="1">VLOOKUP($A91,excitation!$A$1:$AC$577,MATCH('A1 PMT'!I$3,excitation!$A$1:$AC$1,0),0)*SUM(INDIRECT("emission!"&amp;SUBSTITUTE(ADDRESS(1,MATCH(I$2,emission!$1:$1,0),4),1,"")&amp;MATCH($B91,emission!$A:$A,0)):INDIRECT("emission!"&amp;SUBSTITUTE(ADDRESS(1,MATCH(I$2,emission!$1:$1,0),4),1,"")&amp;MATCH($C91,emission!$A:$A,0)))</f>
        <v>4.014612E-2</v>
      </c>
      <c r="J91">
        <f ca="1">VLOOKUP($A91,excitation!$A$1:$AC$577,MATCH('A1 PMT'!J$3,excitation!$A$1:$AC$1,0),0)*SUM(INDIRECT("emission!"&amp;SUBSTITUTE(ADDRESS(1,MATCH(J$2,emission!$1:$1,0),4),1,"")&amp;MATCH($B91,emission!$A:$A,0)):INDIRECT("emission!"&amp;SUBSTITUTE(ADDRESS(1,MATCH(J$2,emission!$1:$1,0),4),1,"")&amp;MATCH($C91,emission!$A:$A,0)))</f>
        <v>8.7302199999999986E-3</v>
      </c>
      <c r="K91">
        <f ca="1">VLOOKUP($A91,excitation!$A$1:$AC$577,MATCH('A1 PMT'!K$3,excitation!$A$1:$AC$1,0),0)*SUM(INDIRECT("emission!"&amp;SUBSTITUTE(ADDRESS(1,MATCH(K$2,emission!$1:$1,0),4),1,"")&amp;MATCH($B91,emission!$A:$A,0)):INDIRECT("emission!"&amp;SUBSTITUTE(ADDRESS(1,MATCH(K$2,emission!$1:$1,0),4),1,"")&amp;MATCH($C91,emission!$A:$A,0)))</f>
        <v>0</v>
      </c>
      <c r="L91" t="e">
        <f ca="1">VLOOKUP($A91,excitation!$A$1:$AC$577,MATCH('A1 PMT'!L$3,excitation!$A$1:$AC$1,0),0)*SUM(INDIRECT("emission!"&amp;SUBSTITUTE(ADDRESS(1,MATCH(L$2,emission!$1:$1,0),4),1,"")&amp;MATCH($B91,emission!$A:$A,0)):INDIRECT("emission!"&amp;SUBSTITUTE(ADDRESS(1,MATCH(L$2,emission!$1:$1,0),4),1,"")&amp;MATCH($C91,emission!$A:$A,0)))</f>
        <v>#N/A</v>
      </c>
      <c r="M91" t="e">
        <f ca="1">VLOOKUP($A91,excitation!$A$1:$AC$577,MATCH('A1 PMT'!M$3,excitation!$A$1:$AC$1,0),0)*SUM(INDIRECT("emission!"&amp;SUBSTITUTE(ADDRESS(1,MATCH(M$2,emission!$1:$1,0),4),1,"")&amp;MATCH($B91,emission!$A:$A,0)):INDIRECT("emission!"&amp;SUBSTITUTE(ADDRESS(1,MATCH(M$2,emission!$1:$1,0),4),1,"")&amp;MATCH($C91,emission!$A:$A,0)))</f>
        <v>#N/A</v>
      </c>
      <c r="AA91">
        <f t="shared" si="37"/>
        <v>476</v>
      </c>
      <c r="AB91">
        <f t="shared" ca="1" si="38"/>
        <v>0</v>
      </c>
      <c r="AC91">
        <f t="shared" ca="1" si="39"/>
        <v>0</v>
      </c>
      <c r="AD91">
        <f t="shared" ca="1" si="40"/>
        <v>5.4193636468066707E-2</v>
      </c>
      <c r="AE91">
        <f t="shared" ca="1" si="41"/>
        <v>0</v>
      </c>
      <c r="AF91">
        <f t="shared" ca="1" si="42"/>
        <v>0</v>
      </c>
      <c r="AG91">
        <f t="shared" ca="1" si="43"/>
        <v>9.5296867036438419E-3</v>
      </c>
      <c r="AH91">
        <f t="shared" ca="1" si="44"/>
        <v>2.910061809488568E-3</v>
      </c>
      <c r="AI91">
        <f t="shared" ca="1" si="45"/>
        <v>0</v>
      </c>
      <c r="AJ91" t="e">
        <f t="shared" ca="1" si="46"/>
        <v>#N/A</v>
      </c>
      <c r="AK91" t="e">
        <f t="shared" ca="1" si="47"/>
        <v>#N/A</v>
      </c>
    </row>
    <row r="92" spans="1:37" x14ac:dyDescent="0.25">
      <c r="A92">
        <f t="shared" si="34"/>
        <v>476</v>
      </c>
      <c r="B92">
        <f t="shared" si="35"/>
        <v>690</v>
      </c>
      <c r="C92">
        <f t="shared" si="36"/>
        <v>699</v>
      </c>
      <c r="D92">
        <f ca="1">VLOOKUP($A92,excitation!$A$1:$AC$577,MATCH('A1 PMT'!D$3,excitation!$A$1:$AC$1,0),0)*SUM(INDIRECT("emission!"&amp;SUBSTITUTE(ADDRESS(1,MATCH(D$2,emission!$1:$1,0),4),1,"")&amp;MATCH($B92,emission!$A:$A,0)):INDIRECT("emission!"&amp;SUBSTITUTE(ADDRESS(1,MATCH(D$2,emission!$1:$1,0),4),1,"")&amp;MATCH($C92,emission!$A:$A,0)))</f>
        <v>0</v>
      </c>
      <c r="E92">
        <f ca="1">VLOOKUP($A92,excitation!$A$1:$AC$577,MATCH('A1 PMT'!E$3,excitation!$A$1:$AC$1,0),0)*SUM(INDIRECT("emission!"&amp;SUBSTITUTE(ADDRESS(1,MATCH(E$2,emission!$1:$1,0),4),1,"")&amp;MATCH($B92,emission!$A:$A,0)):INDIRECT("emission!"&amp;SUBSTITUTE(ADDRESS(1,MATCH(E$2,emission!$1:$1,0),4),1,"")&amp;MATCH($C92,emission!$A:$A,0)))</f>
        <v>0</v>
      </c>
      <c r="F92">
        <f ca="1">VLOOKUP($A92,excitation!$A$1:$AC$577,MATCH('A1 PMT'!F$3,excitation!$A$1:$AC$1,0),0)*SUM(INDIRECT("emission!"&amp;SUBSTITUTE(ADDRESS(1,MATCH(F$2,emission!$1:$1,0),4),1,"")&amp;MATCH($B92,emission!$A:$A,0)):INDIRECT("emission!"&amp;SUBSTITUTE(ADDRESS(1,MATCH(F$2,emission!$1:$1,0),4),1,"")&amp;MATCH($C92,emission!$A:$A,0)))</f>
        <v>0.35359936000000003</v>
      </c>
      <c r="G92">
        <f ca="1">VLOOKUP($A92,excitation!$A$1:$AC$577,MATCH('A1 PMT'!G$3,excitation!$A$1:$AC$1,0),0)*SUM(INDIRECT("emission!"&amp;SUBSTITUTE(ADDRESS(1,MATCH(G$2,emission!$1:$1,0),4),1,"")&amp;MATCH($B92,emission!$A:$A,0)):INDIRECT("emission!"&amp;SUBSTITUTE(ADDRESS(1,MATCH(G$2,emission!$1:$1,0),4),1,"")&amp;MATCH($C92,emission!$A:$A,0)))</f>
        <v>0</v>
      </c>
      <c r="H92">
        <f ca="1">VLOOKUP($A92,excitation!$A$1:$AC$577,MATCH('A1 PMT'!H$3,excitation!$A$1:$AC$1,0),0)*SUM(INDIRECT("emission!"&amp;SUBSTITUTE(ADDRESS(1,MATCH(H$2,emission!$1:$1,0),4),1,"")&amp;MATCH($B92,emission!$A:$A,0)):INDIRECT("emission!"&amp;SUBSTITUTE(ADDRESS(1,MATCH(H$2,emission!$1:$1,0),4),1,"")&amp;MATCH($C92,emission!$A:$A,0)))</f>
        <v>0</v>
      </c>
      <c r="I92">
        <f ca="1">VLOOKUP($A92,excitation!$A$1:$AC$577,MATCH('A1 PMT'!I$3,excitation!$A$1:$AC$1,0),0)*SUM(INDIRECT("emission!"&amp;SUBSTITUTE(ADDRESS(1,MATCH(I$2,emission!$1:$1,0),4),1,"")&amp;MATCH($B92,emission!$A:$A,0)):INDIRECT("emission!"&amp;SUBSTITUTE(ADDRESS(1,MATCH(I$2,emission!$1:$1,0),4),1,"")&amp;MATCH($C92,emission!$A:$A,0)))</f>
        <v>2.7938880000000003E-2</v>
      </c>
      <c r="J92">
        <f ca="1">VLOOKUP($A92,excitation!$A$1:$AC$577,MATCH('A1 PMT'!J$3,excitation!$A$1:$AC$1,0),0)*SUM(INDIRECT("emission!"&amp;SUBSTITUTE(ADDRESS(1,MATCH(J$2,emission!$1:$1,0),4),1,"")&amp;MATCH($B92,emission!$A:$A,0)):INDIRECT("emission!"&amp;SUBSTITUTE(ADDRESS(1,MATCH(J$2,emission!$1:$1,0),4),1,"")&amp;MATCH($C92,emission!$A:$A,0)))</f>
        <v>7.0326600000000005E-3</v>
      </c>
      <c r="K92">
        <f ca="1">VLOOKUP($A92,excitation!$A$1:$AC$577,MATCH('A1 PMT'!K$3,excitation!$A$1:$AC$1,0),0)*SUM(INDIRECT("emission!"&amp;SUBSTITUTE(ADDRESS(1,MATCH(K$2,emission!$1:$1,0),4),1,"")&amp;MATCH($B92,emission!$A:$A,0)):INDIRECT("emission!"&amp;SUBSTITUTE(ADDRESS(1,MATCH(K$2,emission!$1:$1,0),4),1,"")&amp;MATCH($C92,emission!$A:$A,0)))</f>
        <v>0</v>
      </c>
      <c r="L92" t="e">
        <f ca="1">VLOOKUP($A92,excitation!$A$1:$AC$577,MATCH('A1 PMT'!L$3,excitation!$A$1:$AC$1,0),0)*SUM(INDIRECT("emission!"&amp;SUBSTITUTE(ADDRESS(1,MATCH(L$2,emission!$1:$1,0),4),1,"")&amp;MATCH($B92,emission!$A:$A,0)):INDIRECT("emission!"&amp;SUBSTITUTE(ADDRESS(1,MATCH(L$2,emission!$1:$1,0),4),1,"")&amp;MATCH($C92,emission!$A:$A,0)))</f>
        <v>#N/A</v>
      </c>
      <c r="M92" t="e">
        <f ca="1">VLOOKUP($A92,excitation!$A$1:$AC$577,MATCH('A1 PMT'!M$3,excitation!$A$1:$AC$1,0),0)*SUM(INDIRECT("emission!"&amp;SUBSTITUTE(ADDRESS(1,MATCH(M$2,emission!$1:$1,0),4),1,"")&amp;MATCH($B92,emission!$A:$A,0)):INDIRECT("emission!"&amp;SUBSTITUTE(ADDRESS(1,MATCH(M$2,emission!$1:$1,0),4),1,"")&amp;MATCH($C92,emission!$A:$A,0)))</f>
        <v>#N/A</v>
      </c>
      <c r="AA92">
        <f t="shared" si="37"/>
        <v>476</v>
      </c>
      <c r="AB92">
        <f t="shared" ca="1" si="38"/>
        <v>0</v>
      </c>
      <c r="AC92">
        <f t="shared" ca="1" si="39"/>
        <v>0</v>
      </c>
      <c r="AD92">
        <f t="shared" ca="1" si="40"/>
        <v>4.5491265191694635E-2</v>
      </c>
      <c r="AE92">
        <f t="shared" ca="1" si="41"/>
        <v>0</v>
      </c>
      <c r="AF92">
        <f t="shared" ca="1" si="42"/>
        <v>0</v>
      </c>
      <c r="AG92">
        <f t="shared" ca="1" si="43"/>
        <v>6.6319926620729691E-3</v>
      </c>
      <c r="AH92">
        <f t="shared" ca="1" si="44"/>
        <v>2.3442107169255617E-3</v>
      </c>
      <c r="AI92">
        <f t="shared" ca="1" si="45"/>
        <v>0</v>
      </c>
      <c r="AJ92" t="e">
        <f t="shared" ca="1" si="46"/>
        <v>#N/A</v>
      </c>
      <c r="AK92" t="e">
        <f t="shared" ca="1" si="47"/>
        <v>#N/A</v>
      </c>
    </row>
    <row r="93" spans="1:37" x14ac:dyDescent="0.25">
      <c r="A93">
        <f t="shared" si="34"/>
        <v>476</v>
      </c>
      <c r="B93">
        <f t="shared" si="35"/>
        <v>700</v>
      </c>
      <c r="C93">
        <f t="shared" si="36"/>
        <v>709</v>
      </c>
      <c r="D93">
        <f ca="1">VLOOKUP($A93,excitation!$A$1:$AC$577,MATCH('A1 PMT'!D$3,excitation!$A$1:$AC$1,0),0)*SUM(INDIRECT("emission!"&amp;SUBSTITUTE(ADDRESS(1,MATCH(D$2,emission!$1:$1,0),4),1,"")&amp;MATCH($B93,emission!$A:$A,0)):INDIRECT("emission!"&amp;SUBSTITUTE(ADDRESS(1,MATCH(D$2,emission!$1:$1,0),4),1,"")&amp;MATCH($C93,emission!$A:$A,0)))</f>
        <v>0</v>
      </c>
      <c r="E93">
        <f ca="1">VLOOKUP($A93,excitation!$A$1:$AC$577,MATCH('A1 PMT'!E$3,excitation!$A$1:$AC$1,0),0)*SUM(INDIRECT("emission!"&amp;SUBSTITUTE(ADDRESS(1,MATCH(E$2,emission!$1:$1,0),4),1,"")&amp;MATCH($B93,emission!$A:$A,0)):INDIRECT("emission!"&amp;SUBSTITUTE(ADDRESS(1,MATCH(E$2,emission!$1:$1,0),4),1,"")&amp;MATCH($C93,emission!$A:$A,0)))</f>
        <v>0</v>
      </c>
      <c r="F93">
        <f ca="1">VLOOKUP($A93,excitation!$A$1:$AC$577,MATCH('A1 PMT'!F$3,excitation!$A$1:$AC$1,0),0)*SUM(INDIRECT("emission!"&amp;SUBSTITUTE(ADDRESS(1,MATCH(F$2,emission!$1:$1,0),4),1,"")&amp;MATCH($B93,emission!$A:$A,0)):INDIRECT("emission!"&amp;SUBSTITUTE(ADDRESS(1,MATCH(F$2,emission!$1:$1,0),4),1,"")&amp;MATCH($C93,emission!$A:$A,0)))</f>
        <v>0.31386039999999998</v>
      </c>
      <c r="G93">
        <f ca="1">VLOOKUP($A93,excitation!$A$1:$AC$577,MATCH('A1 PMT'!G$3,excitation!$A$1:$AC$1,0),0)*SUM(INDIRECT("emission!"&amp;SUBSTITUTE(ADDRESS(1,MATCH(G$2,emission!$1:$1,0),4),1,"")&amp;MATCH($B93,emission!$A:$A,0)):INDIRECT("emission!"&amp;SUBSTITUTE(ADDRESS(1,MATCH(G$2,emission!$1:$1,0),4),1,"")&amp;MATCH($C93,emission!$A:$A,0)))</f>
        <v>0</v>
      </c>
      <c r="H93">
        <f ca="1">VLOOKUP($A93,excitation!$A$1:$AC$577,MATCH('A1 PMT'!H$3,excitation!$A$1:$AC$1,0),0)*SUM(INDIRECT("emission!"&amp;SUBSTITUTE(ADDRESS(1,MATCH(H$2,emission!$1:$1,0),4),1,"")&amp;MATCH($B93,emission!$A:$A,0)):INDIRECT("emission!"&amp;SUBSTITUTE(ADDRESS(1,MATCH(H$2,emission!$1:$1,0),4),1,"")&amp;MATCH($C93,emission!$A:$A,0)))</f>
        <v>0</v>
      </c>
      <c r="I93">
        <f ca="1">VLOOKUP($A93,excitation!$A$1:$AC$577,MATCH('A1 PMT'!I$3,excitation!$A$1:$AC$1,0),0)*SUM(INDIRECT("emission!"&amp;SUBSTITUTE(ADDRESS(1,MATCH(I$2,emission!$1:$1,0),4),1,"")&amp;MATCH($B93,emission!$A:$A,0)):INDIRECT("emission!"&amp;SUBSTITUTE(ADDRESS(1,MATCH(I$2,emission!$1:$1,0),4),1,"")&amp;MATCH($C93,emission!$A:$A,0)))</f>
        <v>1.9232010000000001E-2</v>
      </c>
      <c r="J93">
        <f ca="1">VLOOKUP($A93,excitation!$A$1:$AC$577,MATCH('A1 PMT'!J$3,excitation!$A$1:$AC$1,0),0)*SUM(INDIRECT("emission!"&amp;SUBSTITUTE(ADDRESS(1,MATCH(J$2,emission!$1:$1,0),4),1,"")&amp;MATCH($B93,emission!$A:$A,0)):INDIRECT("emission!"&amp;SUBSTITUTE(ADDRESS(1,MATCH(J$2,emission!$1:$1,0),4),1,"")&amp;MATCH($C93,emission!$A:$A,0)))</f>
        <v>5.0697399999999997E-3</v>
      </c>
      <c r="K93">
        <f ca="1">VLOOKUP($A93,excitation!$A$1:$AC$577,MATCH('A1 PMT'!K$3,excitation!$A$1:$AC$1,0),0)*SUM(INDIRECT("emission!"&amp;SUBSTITUTE(ADDRESS(1,MATCH(K$2,emission!$1:$1,0),4),1,"")&amp;MATCH($B93,emission!$A:$A,0)):INDIRECT("emission!"&amp;SUBSTITUTE(ADDRESS(1,MATCH(K$2,emission!$1:$1,0),4),1,"")&amp;MATCH($C93,emission!$A:$A,0)))</f>
        <v>0</v>
      </c>
      <c r="L93" t="e">
        <f ca="1">VLOOKUP($A93,excitation!$A$1:$AC$577,MATCH('A1 PMT'!L$3,excitation!$A$1:$AC$1,0),0)*SUM(INDIRECT("emission!"&amp;SUBSTITUTE(ADDRESS(1,MATCH(L$2,emission!$1:$1,0),4),1,"")&amp;MATCH($B93,emission!$A:$A,0)):INDIRECT("emission!"&amp;SUBSTITUTE(ADDRESS(1,MATCH(L$2,emission!$1:$1,0),4),1,"")&amp;MATCH($C93,emission!$A:$A,0)))</f>
        <v>#N/A</v>
      </c>
      <c r="M93" t="e">
        <f ca="1">VLOOKUP($A93,excitation!$A$1:$AC$577,MATCH('A1 PMT'!M$3,excitation!$A$1:$AC$1,0),0)*SUM(INDIRECT("emission!"&amp;SUBSTITUTE(ADDRESS(1,MATCH(M$2,emission!$1:$1,0),4),1,"")&amp;MATCH($B93,emission!$A:$A,0)):INDIRECT("emission!"&amp;SUBSTITUTE(ADDRESS(1,MATCH(M$2,emission!$1:$1,0),4),1,"")&amp;MATCH($C93,emission!$A:$A,0)))</f>
        <v>#N/A</v>
      </c>
      <c r="AA93">
        <f t="shared" si="37"/>
        <v>476</v>
      </c>
      <c r="AB93">
        <f t="shared" ca="1" si="38"/>
        <v>0</v>
      </c>
      <c r="AC93">
        <f t="shared" ca="1" si="39"/>
        <v>0</v>
      </c>
      <c r="AD93">
        <f t="shared" ca="1" si="40"/>
        <v>4.0378768472803098E-2</v>
      </c>
      <c r="AE93">
        <f t="shared" ca="1" si="41"/>
        <v>0</v>
      </c>
      <c r="AF93">
        <f t="shared" ca="1" si="42"/>
        <v>0</v>
      </c>
      <c r="AG93">
        <f t="shared" ca="1" si="43"/>
        <v>4.5651990773042427E-3</v>
      </c>
      <c r="AH93">
        <f t="shared" ca="1" si="44"/>
        <v>1.689906641303034E-3</v>
      </c>
      <c r="AI93">
        <f t="shared" ca="1" si="45"/>
        <v>0</v>
      </c>
      <c r="AJ93" t="e">
        <f t="shared" ca="1" si="46"/>
        <v>#N/A</v>
      </c>
      <c r="AK93" t="e">
        <f t="shared" ca="1" si="47"/>
        <v>#N/A</v>
      </c>
    </row>
    <row r="94" spans="1:37" x14ac:dyDescent="0.25">
      <c r="A94">
        <f t="shared" si="34"/>
        <v>476</v>
      </c>
      <c r="B94">
        <f t="shared" si="35"/>
        <v>710</v>
      </c>
      <c r="C94">
        <f t="shared" si="36"/>
        <v>719</v>
      </c>
      <c r="D94">
        <f ca="1">VLOOKUP($A94,excitation!$A$1:$AC$577,MATCH('A1 PMT'!D$3,excitation!$A$1:$AC$1,0),0)*SUM(INDIRECT("emission!"&amp;SUBSTITUTE(ADDRESS(1,MATCH(D$2,emission!$1:$1,0),4),1,"")&amp;MATCH($B94,emission!$A:$A,0)):INDIRECT("emission!"&amp;SUBSTITUTE(ADDRESS(1,MATCH(D$2,emission!$1:$1,0),4),1,"")&amp;MATCH($C94,emission!$A:$A,0)))</f>
        <v>0</v>
      </c>
      <c r="E94">
        <f ca="1">VLOOKUP($A94,excitation!$A$1:$AC$577,MATCH('A1 PMT'!E$3,excitation!$A$1:$AC$1,0),0)*SUM(INDIRECT("emission!"&amp;SUBSTITUTE(ADDRESS(1,MATCH(E$2,emission!$1:$1,0),4),1,"")&amp;MATCH($B94,emission!$A:$A,0)):INDIRECT("emission!"&amp;SUBSTITUTE(ADDRESS(1,MATCH(E$2,emission!$1:$1,0),4),1,"")&amp;MATCH($C94,emission!$A:$A,0)))</f>
        <v>0</v>
      </c>
      <c r="F94">
        <f ca="1">VLOOKUP($A94,excitation!$A$1:$AC$577,MATCH('A1 PMT'!F$3,excitation!$A$1:$AC$1,0),0)*SUM(INDIRECT("emission!"&amp;SUBSTITUTE(ADDRESS(1,MATCH(F$2,emission!$1:$1,0),4),1,"")&amp;MATCH($B94,emission!$A:$A,0)):INDIRECT("emission!"&amp;SUBSTITUTE(ADDRESS(1,MATCH(F$2,emission!$1:$1,0),4),1,"")&amp;MATCH($C94,emission!$A:$A,0)))</f>
        <v>0.26483536000000002</v>
      </c>
      <c r="G94">
        <f ca="1">VLOOKUP($A94,excitation!$A$1:$AC$577,MATCH('A1 PMT'!G$3,excitation!$A$1:$AC$1,0),0)*SUM(INDIRECT("emission!"&amp;SUBSTITUTE(ADDRESS(1,MATCH(G$2,emission!$1:$1,0),4),1,"")&amp;MATCH($B94,emission!$A:$A,0)):INDIRECT("emission!"&amp;SUBSTITUTE(ADDRESS(1,MATCH(G$2,emission!$1:$1,0),4),1,"")&amp;MATCH($C94,emission!$A:$A,0)))</f>
        <v>0</v>
      </c>
      <c r="H94">
        <f ca="1">VLOOKUP($A94,excitation!$A$1:$AC$577,MATCH('A1 PMT'!H$3,excitation!$A$1:$AC$1,0),0)*SUM(INDIRECT("emission!"&amp;SUBSTITUTE(ADDRESS(1,MATCH(H$2,emission!$1:$1,0),4),1,"")&amp;MATCH($B94,emission!$A:$A,0)):INDIRECT("emission!"&amp;SUBSTITUTE(ADDRESS(1,MATCH(H$2,emission!$1:$1,0),4),1,"")&amp;MATCH($C94,emission!$A:$A,0)))</f>
        <v>0</v>
      </c>
      <c r="I94">
        <f ca="1">VLOOKUP($A94,excitation!$A$1:$AC$577,MATCH('A1 PMT'!I$3,excitation!$A$1:$AC$1,0),0)*SUM(INDIRECT("emission!"&amp;SUBSTITUTE(ADDRESS(1,MATCH(I$2,emission!$1:$1,0),4),1,"")&amp;MATCH($B94,emission!$A:$A,0)):INDIRECT("emission!"&amp;SUBSTITUTE(ADDRESS(1,MATCH(I$2,emission!$1:$1,0),4),1,"")&amp;MATCH($C94,emission!$A:$A,0)))</f>
        <v>1.3376700000000002E-2</v>
      </c>
      <c r="J94">
        <f ca="1">VLOOKUP($A94,excitation!$A$1:$AC$577,MATCH('A1 PMT'!J$3,excitation!$A$1:$AC$1,0),0)*SUM(INDIRECT("emission!"&amp;SUBSTITUTE(ADDRESS(1,MATCH(J$2,emission!$1:$1,0),4),1,"")&amp;MATCH($B94,emission!$A:$A,0)):INDIRECT("emission!"&amp;SUBSTITUTE(ADDRESS(1,MATCH(J$2,emission!$1:$1,0),4),1,"")&amp;MATCH($C94,emission!$A:$A,0)))</f>
        <v>3.2233800000000001E-3</v>
      </c>
      <c r="K94">
        <f ca="1">VLOOKUP($A94,excitation!$A$1:$AC$577,MATCH('A1 PMT'!K$3,excitation!$A$1:$AC$1,0),0)*SUM(INDIRECT("emission!"&amp;SUBSTITUTE(ADDRESS(1,MATCH(K$2,emission!$1:$1,0),4),1,"")&amp;MATCH($B94,emission!$A:$A,0)):INDIRECT("emission!"&amp;SUBSTITUTE(ADDRESS(1,MATCH(K$2,emission!$1:$1,0),4),1,"")&amp;MATCH($C94,emission!$A:$A,0)))</f>
        <v>0</v>
      </c>
      <c r="L94" t="e">
        <f ca="1">VLOOKUP($A94,excitation!$A$1:$AC$577,MATCH('A1 PMT'!L$3,excitation!$A$1:$AC$1,0),0)*SUM(INDIRECT("emission!"&amp;SUBSTITUTE(ADDRESS(1,MATCH(L$2,emission!$1:$1,0),4),1,"")&amp;MATCH($B94,emission!$A:$A,0)):INDIRECT("emission!"&amp;SUBSTITUTE(ADDRESS(1,MATCH(L$2,emission!$1:$1,0),4),1,"")&amp;MATCH($C94,emission!$A:$A,0)))</f>
        <v>#N/A</v>
      </c>
      <c r="M94" t="e">
        <f ca="1">VLOOKUP($A94,excitation!$A$1:$AC$577,MATCH('A1 PMT'!M$3,excitation!$A$1:$AC$1,0),0)*SUM(INDIRECT("emission!"&amp;SUBSTITUTE(ADDRESS(1,MATCH(M$2,emission!$1:$1,0),4),1,"")&amp;MATCH($B94,emission!$A:$A,0)):INDIRECT("emission!"&amp;SUBSTITUTE(ADDRESS(1,MATCH(M$2,emission!$1:$1,0),4),1,"")&amp;MATCH($C94,emission!$A:$A,0)))</f>
        <v>#N/A</v>
      </c>
      <c r="AA94">
        <f t="shared" si="37"/>
        <v>476</v>
      </c>
      <c r="AB94">
        <f t="shared" ca="1" si="38"/>
        <v>0</v>
      </c>
      <c r="AC94">
        <f t="shared" ca="1" si="39"/>
        <v>0</v>
      </c>
      <c r="AD94">
        <f t="shared" ca="1" si="40"/>
        <v>3.4071598981112179E-2</v>
      </c>
      <c r="AE94">
        <f t="shared" ca="1" si="41"/>
        <v>0</v>
      </c>
      <c r="AF94">
        <f t="shared" ca="1" si="42"/>
        <v>0</v>
      </c>
      <c r="AG94">
        <f t="shared" ca="1" si="43"/>
        <v>3.1752946518525975E-3</v>
      </c>
      <c r="AH94">
        <f t="shared" ca="1" si="44"/>
        <v>1.0744557451552496E-3</v>
      </c>
      <c r="AI94">
        <f t="shared" ca="1" si="45"/>
        <v>0</v>
      </c>
      <c r="AJ94" t="e">
        <f t="shared" ca="1" si="46"/>
        <v>#N/A</v>
      </c>
      <c r="AK94" t="e">
        <f t="shared" ca="1" si="47"/>
        <v>#N/A</v>
      </c>
    </row>
    <row r="95" spans="1:37" x14ac:dyDescent="0.25">
      <c r="A95">
        <f t="shared" si="34"/>
        <v>476</v>
      </c>
      <c r="B95">
        <f t="shared" si="35"/>
        <v>720</v>
      </c>
      <c r="C95">
        <f t="shared" si="36"/>
        <v>729</v>
      </c>
      <c r="D95">
        <f ca="1">VLOOKUP($A95,excitation!$A$1:$AC$577,MATCH('A1 PMT'!D$3,excitation!$A$1:$AC$1,0),0)*SUM(INDIRECT("emission!"&amp;SUBSTITUTE(ADDRESS(1,MATCH(D$2,emission!$1:$1,0),4),1,"")&amp;MATCH($B95,emission!$A:$A,0)):INDIRECT("emission!"&amp;SUBSTITUTE(ADDRESS(1,MATCH(D$2,emission!$1:$1,0),4),1,"")&amp;MATCH($C95,emission!$A:$A,0)))</f>
        <v>0</v>
      </c>
      <c r="E95">
        <f ca="1">VLOOKUP($A95,excitation!$A$1:$AC$577,MATCH('A1 PMT'!E$3,excitation!$A$1:$AC$1,0),0)*SUM(INDIRECT("emission!"&amp;SUBSTITUTE(ADDRESS(1,MATCH(E$2,emission!$1:$1,0),4),1,"")&amp;MATCH($B95,emission!$A:$A,0)):INDIRECT("emission!"&amp;SUBSTITUTE(ADDRESS(1,MATCH(E$2,emission!$1:$1,0),4),1,"")&amp;MATCH($C95,emission!$A:$A,0)))</f>
        <v>0</v>
      </c>
      <c r="F95">
        <f ca="1">VLOOKUP($A95,excitation!$A$1:$AC$577,MATCH('A1 PMT'!F$3,excitation!$A$1:$AC$1,0),0)*SUM(INDIRECT("emission!"&amp;SUBSTITUTE(ADDRESS(1,MATCH(F$2,emission!$1:$1,0),4),1,"")&amp;MATCH($B95,emission!$A:$A,0)):INDIRECT("emission!"&amp;SUBSTITUTE(ADDRESS(1,MATCH(F$2,emission!$1:$1,0),4),1,"")&amp;MATCH($C95,emission!$A:$A,0)))</f>
        <v>0.14935112</v>
      </c>
      <c r="G95">
        <f ca="1">VLOOKUP($A95,excitation!$A$1:$AC$577,MATCH('A1 PMT'!G$3,excitation!$A$1:$AC$1,0),0)*SUM(INDIRECT("emission!"&amp;SUBSTITUTE(ADDRESS(1,MATCH(G$2,emission!$1:$1,0),4),1,"")&amp;MATCH($B95,emission!$A:$A,0)):INDIRECT("emission!"&amp;SUBSTITUTE(ADDRESS(1,MATCH(G$2,emission!$1:$1,0),4),1,"")&amp;MATCH($C95,emission!$A:$A,0)))</f>
        <v>0</v>
      </c>
      <c r="H95">
        <f ca="1">VLOOKUP($A95,excitation!$A$1:$AC$577,MATCH('A1 PMT'!H$3,excitation!$A$1:$AC$1,0),0)*SUM(INDIRECT("emission!"&amp;SUBSTITUTE(ADDRESS(1,MATCH(H$2,emission!$1:$1,0),4),1,"")&amp;MATCH($B95,emission!$A:$A,0)):INDIRECT("emission!"&amp;SUBSTITUTE(ADDRESS(1,MATCH(H$2,emission!$1:$1,0),4),1,"")&amp;MATCH($C95,emission!$A:$A,0)))</f>
        <v>0</v>
      </c>
      <c r="I95">
        <f ca="1">VLOOKUP($A95,excitation!$A$1:$AC$577,MATCH('A1 PMT'!I$3,excitation!$A$1:$AC$1,0),0)*SUM(INDIRECT("emission!"&amp;SUBSTITUTE(ADDRESS(1,MATCH(I$2,emission!$1:$1,0),4),1,"")&amp;MATCH($B95,emission!$A:$A,0)):INDIRECT("emission!"&amp;SUBSTITUTE(ADDRESS(1,MATCH(I$2,emission!$1:$1,0),4),1,"")&amp;MATCH($C95,emission!$A:$A,0)))</f>
        <v>5.2866000000000007E-3</v>
      </c>
      <c r="J95">
        <f ca="1">VLOOKUP($A95,excitation!$A$1:$AC$577,MATCH('A1 PMT'!J$3,excitation!$A$1:$AC$1,0),0)*SUM(INDIRECT("emission!"&amp;SUBSTITUTE(ADDRESS(1,MATCH(J$2,emission!$1:$1,0),4),1,"")&amp;MATCH($B95,emission!$A:$A,0)):INDIRECT("emission!"&amp;SUBSTITUTE(ADDRESS(1,MATCH(J$2,emission!$1:$1,0),4),1,"")&amp;MATCH($C95,emission!$A:$A,0)))</f>
        <v>1.94556E-3</v>
      </c>
      <c r="K95">
        <f ca="1">VLOOKUP($A95,excitation!$A$1:$AC$577,MATCH('A1 PMT'!K$3,excitation!$A$1:$AC$1,0),0)*SUM(INDIRECT("emission!"&amp;SUBSTITUTE(ADDRESS(1,MATCH(K$2,emission!$1:$1,0),4),1,"")&amp;MATCH($B95,emission!$A:$A,0)):INDIRECT("emission!"&amp;SUBSTITUTE(ADDRESS(1,MATCH(K$2,emission!$1:$1,0),4),1,"")&amp;MATCH($C95,emission!$A:$A,0)))</f>
        <v>0</v>
      </c>
      <c r="L95" t="e">
        <f ca="1">VLOOKUP($A95,excitation!$A$1:$AC$577,MATCH('A1 PMT'!L$3,excitation!$A$1:$AC$1,0),0)*SUM(INDIRECT("emission!"&amp;SUBSTITUTE(ADDRESS(1,MATCH(L$2,emission!$1:$1,0),4),1,"")&amp;MATCH($B95,emission!$A:$A,0)):INDIRECT("emission!"&amp;SUBSTITUTE(ADDRESS(1,MATCH(L$2,emission!$1:$1,0),4),1,"")&amp;MATCH($C95,emission!$A:$A,0)))</f>
        <v>#N/A</v>
      </c>
      <c r="M95" t="e">
        <f ca="1">VLOOKUP($A95,excitation!$A$1:$AC$577,MATCH('A1 PMT'!M$3,excitation!$A$1:$AC$1,0),0)*SUM(INDIRECT("emission!"&amp;SUBSTITUTE(ADDRESS(1,MATCH(M$2,emission!$1:$1,0),4),1,"")&amp;MATCH($B95,emission!$A:$A,0)):INDIRECT("emission!"&amp;SUBSTITUTE(ADDRESS(1,MATCH(M$2,emission!$1:$1,0),4),1,"")&amp;MATCH($C95,emission!$A:$A,0)))</f>
        <v>#N/A</v>
      </c>
      <c r="AA95">
        <f t="shared" si="37"/>
        <v>476</v>
      </c>
      <c r="AB95">
        <f t="shared" ca="1" si="38"/>
        <v>0</v>
      </c>
      <c r="AC95">
        <f t="shared" ca="1" si="39"/>
        <v>0</v>
      </c>
      <c r="AD95">
        <f t="shared" ca="1" si="40"/>
        <v>1.9214320429190281E-2</v>
      </c>
      <c r="AE95">
        <f t="shared" ca="1" si="41"/>
        <v>0</v>
      </c>
      <c r="AF95">
        <f t="shared" ca="1" si="42"/>
        <v>0</v>
      </c>
      <c r="AG95">
        <f t="shared" ca="1" si="43"/>
        <v>1.2549068683968348E-3</v>
      </c>
      <c r="AH95">
        <f t="shared" ca="1" si="44"/>
        <v>6.4851743187096991E-4</v>
      </c>
      <c r="AI95">
        <f t="shared" ca="1" si="45"/>
        <v>0</v>
      </c>
      <c r="AJ95" t="e">
        <f t="shared" ca="1" si="46"/>
        <v>#N/A</v>
      </c>
      <c r="AK95" t="e">
        <f t="shared" ca="1" si="47"/>
        <v>#N/A</v>
      </c>
    </row>
    <row r="96" spans="1:37" x14ac:dyDescent="0.25">
      <c r="A96">
        <f t="shared" si="34"/>
        <v>476</v>
      </c>
      <c r="B96">
        <f t="shared" si="35"/>
        <v>730</v>
      </c>
      <c r="C96">
        <f t="shared" si="36"/>
        <v>739</v>
      </c>
      <c r="D96">
        <f ca="1">VLOOKUP($A96,excitation!$A$1:$AC$577,MATCH('A1 PMT'!D$3,excitation!$A$1:$AC$1,0),0)*SUM(INDIRECT("emission!"&amp;SUBSTITUTE(ADDRESS(1,MATCH(D$2,emission!$1:$1,0),4),1,"")&amp;MATCH($B96,emission!$A:$A,0)):INDIRECT("emission!"&amp;SUBSTITUTE(ADDRESS(1,MATCH(D$2,emission!$1:$1,0),4),1,"")&amp;MATCH($C96,emission!$A:$A,0)))</f>
        <v>0</v>
      </c>
      <c r="E96">
        <f ca="1">VLOOKUP($A96,excitation!$A$1:$AC$577,MATCH('A1 PMT'!E$3,excitation!$A$1:$AC$1,0),0)*SUM(INDIRECT("emission!"&amp;SUBSTITUTE(ADDRESS(1,MATCH(E$2,emission!$1:$1,0),4),1,"")&amp;MATCH($B96,emission!$A:$A,0)):INDIRECT("emission!"&amp;SUBSTITUTE(ADDRESS(1,MATCH(E$2,emission!$1:$1,0),4),1,"")&amp;MATCH($C96,emission!$A:$A,0)))</f>
        <v>0</v>
      </c>
      <c r="F96">
        <f ca="1">VLOOKUP($A96,excitation!$A$1:$AC$577,MATCH('A1 PMT'!F$3,excitation!$A$1:$AC$1,0),0)*SUM(INDIRECT("emission!"&amp;SUBSTITUTE(ADDRESS(1,MATCH(F$2,emission!$1:$1,0),4),1,"")&amp;MATCH($B96,emission!$A:$A,0)):INDIRECT("emission!"&amp;SUBSTITUTE(ADDRESS(1,MATCH(F$2,emission!$1:$1,0),4),1,"")&amp;MATCH($C96,emission!$A:$A,0)))</f>
        <v>0</v>
      </c>
      <c r="G96">
        <f ca="1">VLOOKUP($A96,excitation!$A$1:$AC$577,MATCH('A1 PMT'!G$3,excitation!$A$1:$AC$1,0),0)*SUM(INDIRECT("emission!"&amp;SUBSTITUTE(ADDRESS(1,MATCH(G$2,emission!$1:$1,0),4),1,"")&amp;MATCH($B96,emission!$A:$A,0)):INDIRECT("emission!"&amp;SUBSTITUTE(ADDRESS(1,MATCH(G$2,emission!$1:$1,0),4),1,"")&amp;MATCH($C96,emission!$A:$A,0)))</f>
        <v>0</v>
      </c>
      <c r="H96">
        <f ca="1">VLOOKUP($A96,excitation!$A$1:$AC$577,MATCH('A1 PMT'!H$3,excitation!$A$1:$AC$1,0),0)*SUM(INDIRECT("emission!"&amp;SUBSTITUTE(ADDRESS(1,MATCH(H$2,emission!$1:$1,0),4),1,"")&amp;MATCH($B96,emission!$A:$A,0)):INDIRECT("emission!"&amp;SUBSTITUTE(ADDRESS(1,MATCH(H$2,emission!$1:$1,0),4),1,"")&amp;MATCH($C96,emission!$A:$A,0)))</f>
        <v>0</v>
      </c>
      <c r="I96">
        <f ca="1">VLOOKUP($A96,excitation!$A$1:$AC$577,MATCH('A1 PMT'!I$3,excitation!$A$1:$AC$1,0),0)*SUM(INDIRECT("emission!"&amp;SUBSTITUTE(ADDRESS(1,MATCH(I$2,emission!$1:$1,0),4),1,"")&amp;MATCH($B96,emission!$A:$A,0)):INDIRECT("emission!"&amp;SUBSTITUTE(ADDRESS(1,MATCH(I$2,emission!$1:$1,0),4),1,"")&amp;MATCH($C96,emission!$A:$A,0)))</f>
        <v>0</v>
      </c>
      <c r="J96">
        <f ca="1">VLOOKUP($A96,excitation!$A$1:$AC$577,MATCH('A1 PMT'!J$3,excitation!$A$1:$AC$1,0),0)*SUM(INDIRECT("emission!"&amp;SUBSTITUTE(ADDRESS(1,MATCH(J$2,emission!$1:$1,0),4),1,"")&amp;MATCH($B96,emission!$A:$A,0)):INDIRECT("emission!"&amp;SUBSTITUTE(ADDRESS(1,MATCH(J$2,emission!$1:$1,0),4),1,"")&amp;MATCH($C96,emission!$A:$A,0)))</f>
        <v>1.17242E-3</v>
      </c>
      <c r="K96">
        <f ca="1">VLOOKUP($A96,excitation!$A$1:$AC$577,MATCH('A1 PMT'!K$3,excitation!$A$1:$AC$1,0),0)*SUM(INDIRECT("emission!"&amp;SUBSTITUTE(ADDRESS(1,MATCH(K$2,emission!$1:$1,0),4),1,"")&amp;MATCH($B96,emission!$A:$A,0)):INDIRECT("emission!"&amp;SUBSTITUTE(ADDRESS(1,MATCH(K$2,emission!$1:$1,0),4),1,"")&amp;MATCH($C96,emission!$A:$A,0)))</f>
        <v>0</v>
      </c>
      <c r="L96" t="e">
        <f ca="1">VLOOKUP($A96,excitation!$A$1:$AC$577,MATCH('A1 PMT'!L$3,excitation!$A$1:$AC$1,0),0)*SUM(INDIRECT("emission!"&amp;SUBSTITUTE(ADDRESS(1,MATCH(L$2,emission!$1:$1,0),4),1,"")&amp;MATCH($B96,emission!$A:$A,0)):INDIRECT("emission!"&amp;SUBSTITUTE(ADDRESS(1,MATCH(L$2,emission!$1:$1,0),4),1,"")&amp;MATCH($C96,emission!$A:$A,0)))</f>
        <v>#N/A</v>
      </c>
      <c r="M96" t="e">
        <f ca="1">VLOOKUP($A96,excitation!$A$1:$AC$577,MATCH('A1 PMT'!M$3,excitation!$A$1:$AC$1,0),0)*SUM(INDIRECT("emission!"&amp;SUBSTITUTE(ADDRESS(1,MATCH(M$2,emission!$1:$1,0),4),1,"")&amp;MATCH($B96,emission!$A:$A,0)):INDIRECT("emission!"&amp;SUBSTITUTE(ADDRESS(1,MATCH(M$2,emission!$1:$1,0),4),1,"")&amp;MATCH($C96,emission!$A:$A,0)))</f>
        <v>#N/A</v>
      </c>
      <c r="AA96">
        <f t="shared" si="37"/>
        <v>476</v>
      </c>
      <c r="AB96">
        <f t="shared" ca="1" si="38"/>
        <v>0</v>
      </c>
      <c r="AC96">
        <f t="shared" ca="1" si="39"/>
        <v>0</v>
      </c>
      <c r="AD96">
        <f t="shared" ca="1" si="40"/>
        <v>0</v>
      </c>
      <c r="AE96">
        <f t="shared" ca="1" si="41"/>
        <v>0</v>
      </c>
      <c r="AF96">
        <f t="shared" ca="1" si="42"/>
        <v>0</v>
      </c>
      <c r="AG96">
        <f t="shared" ca="1" si="43"/>
        <v>0</v>
      </c>
      <c r="AH96">
        <f t="shared" ca="1" si="44"/>
        <v>3.9080511907839518E-4</v>
      </c>
      <c r="AI96">
        <f t="shared" ca="1" si="45"/>
        <v>0</v>
      </c>
      <c r="AJ96" t="e">
        <f t="shared" ca="1" si="46"/>
        <v>#N/A</v>
      </c>
      <c r="AK96" t="e">
        <f t="shared" ca="1" si="47"/>
        <v>#N/A</v>
      </c>
    </row>
    <row r="97" spans="1:37" x14ac:dyDescent="0.25">
      <c r="A97">
        <f t="shared" si="34"/>
        <v>476</v>
      </c>
      <c r="B97">
        <f t="shared" si="35"/>
        <v>740</v>
      </c>
      <c r="C97">
        <f t="shared" si="36"/>
        <v>749</v>
      </c>
      <c r="D97">
        <f ca="1">VLOOKUP($A97,excitation!$A$1:$AC$577,MATCH('A1 PMT'!D$3,excitation!$A$1:$AC$1,0),0)*SUM(INDIRECT("emission!"&amp;SUBSTITUTE(ADDRESS(1,MATCH(D$2,emission!$1:$1,0),4),1,"")&amp;MATCH($B97,emission!$A:$A,0)):INDIRECT("emission!"&amp;SUBSTITUTE(ADDRESS(1,MATCH(D$2,emission!$1:$1,0),4),1,"")&amp;MATCH($C97,emission!$A:$A,0)))</f>
        <v>0</v>
      </c>
      <c r="E97">
        <f ca="1">VLOOKUP($A97,excitation!$A$1:$AC$577,MATCH('A1 PMT'!E$3,excitation!$A$1:$AC$1,0),0)*SUM(INDIRECT("emission!"&amp;SUBSTITUTE(ADDRESS(1,MATCH(E$2,emission!$1:$1,0),4),1,"")&amp;MATCH($B97,emission!$A:$A,0)):INDIRECT("emission!"&amp;SUBSTITUTE(ADDRESS(1,MATCH(E$2,emission!$1:$1,0),4),1,"")&amp;MATCH($C97,emission!$A:$A,0)))</f>
        <v>0</v>
      </c>
      <c r="F97">
        <f ca="1">VLOOKUP($A97,excitation!$A$1:$AC$577,MATCH('A1 PMT'!F$3,excitation!$A$1:$AC$1,0),0)*SUM(INDIRECT("emission!"&amp;SUBSTITUTE(ADDRESS(1,MATCH(F$2,emission!$1:$1,0),4),1,"")&amp;MATCH($B97,emission!$A:$A,0)):INDIRECT("emission!"&amp;SUBSTITUTE(ADDRESS(1,MATCH(F$2,emission!$1:$1,0),4),1,"")&amp;MATCH($C97,emission!$A:$A,0)))</f>
        <v>0</v>
      </c>
      <c r="G97">
        <f ca="1">VLOOKUP($A97,excitation!$A$1:$AC$577,MATCH('A1 PMT'!G$3,excitation!$A$1:$AC$1,0),0)*SUM(INDIRECT("emission!"&amp;SUBSTITUTE(ADDRESS(1,MATCH(G$2,emission!$1:$1,0),4),1,"")&amp;MATCH($B97,emission!$A:$A,0)):INDIRECT("emission!"&amp;SUBSTITUTE(ADDRESS(1,MATCH(G$2,emission!$1:$1,0),4),1,"")&amp;MATCH($C97,emission!$A:$A,0)))</f>
        <v>0</v>
      </c>
      <c r="H97">
        <f ca="1">VLOOKUP($A97,excitation!$A$1:$AC$577,MATCH('A1 PMT'!H$3,excitation!$A$1:$AC$1,0),0)*SUM(INDIRECT("emission!"&amp;SUBSTITUTE(ADDRESS(1,MATCH(H$2,emission!$1:$1,0),4),1,"")&amp;MATCH($B97,emission!$A:$A,0)):INDIRECT("emission!"&amp;SUBSTITUTE(ADDRESS(1,MATCH(H$2,emission!$1:$1,0),4),1,"")&amp;MATCH($C97,emission!$A:$A,0)))</f>
        <v>0</v>
      </c>
      <c r="I97">
        <f ca="1">VLOOKUP($A97,excitation!$A$1:$AC$577,MATCH('A1 PMT'!I$3,excitation!$A$1:$AC$1,0),0)*SUM(INDIRECT("emission!"&amp;SUBSTITUTE(ADDRESS(1,MATCH(I$2,emission!$1:$1,0),4),1,"")&amp;MATCH($B97,emission!$A:$A,0)):INDIRECT("emission!"&amp;SUBSTITUTE(ADDRESS(1,MATCH(I$2,emission!$1:$1,0),4),1,"")&amp;MATCH($C97,emission!$A:$A,0)))</f>
        <v>0</v>
      </c>
      <c r="J97">
        <f ca="1">VLOOKUP($A97,excitation!$A$1:$AC$577,MATCH('A1 PMT'!J$3,excitation!$A$1:$AC$1,0),0)*SUM(INDIRECT("emission!"&amp;SUBSTITUTE(ADDRESS(1,MATCH(J$2,emission!$1:$1,0),4),1,"")&amp;MATCH($B97,emission!$A:$A,0)):INDIRECT("emission!"&amp;SUBSTITUTE(ADDRESS(1,MATCH(J$2,emission!$1:$1,0),4),1,"")&amp;MATCH($C97,emission!$A:$A,0)))</f>
        <v>7.5887999999999997E-4</v>
      </c>
      <c r="K97">
        <f ca="1">VLOOKUP($A97,excitation!$A$1:$AC$577,MATCH('A1 PMT'!K$3,excitation!$A$1:$AC$1,0),0)*SUM(INDIRECT("emission!"&amp;SUBSTITUTE(ADDRESS(1,MATCH(K$2,emission!$1:$1,0),4),1,"")&amp;MATCH($B97,emission!$A:$A,0)):INDIRECT("emission!"&amp;SUBSTITUTE(ADDRESS(1,MATCH(K$2,emission!$1:$1,0),4),1,"")&amp;MATCH($C97,emission!$A:$A,0)))</f>
        <v>0</v>
      </c>
      <c r="L97" t="e">
        <f ca="1">VLOOKUP($A97,excitation!$A$1:$AC$577,MATCH('A1 PMT'!L$3,excitation!$A$1:$AC$1,0),0)*SUM(INDIRECT("emission!"&amp;SUBSTITUTE(ADDRESS(1,MATCH(L$2,emission!$1:$1,0),4),1,"")&amp;MATCH($B97,emission!$A:$A,0)):INDIRECT("emission!"&amp;SUBSTITUTE(ADDRESS(1,MATCH(L$2,emission!$1:$1,0),4),1,"")&amp;MATCH($C97,emission!$A:$A,0)))</f>
        <v>#N/A</v>
      </c>
      <c r="M97" t="e">
        <f ca="1">VLOOKUP($A97,excitation!$A$1:$AC$577,MATCH('A1 PMT'!M$3,excitation!$A$1:$AC$1,0),0)*SUM(INDIRECT("emission!"&amp;SUBSTITUTE(ADDRESS(1,MATCH(M$2,emission!$1:$1,0),4),1,"")&amp;MATCH($B97,emission!$A:$A,0)):INDIRECT("emission!"&amp;SUBSTITUTE(ADDRESS(1,MATCH(M$2,emission!$1:$1,0),4),1,"")&amp;MATCH($C97,emission!$A:$A,0)))</f>
        <v>#N/A</v>
      </c>
      <c r="AA97">
        <f t="shared" si="37"/>
        <v>476</v>
      </c>
      <c r="AB97">
        <f t="shared" ca="1" si="38"/>
        <v>0</v>
      </c>
      <c r="AC97">
        <f t="shared" ca="1" si="39"/>
        <v>0</v>
      </c>
      <c r="AD97">
        <f t="shared" ca="1" si="40"/>
        <v>0</v>
      </c>
      <c r="AE97">
        <f t="shared" ca="1" si="41"/>
        <v>0</v>
      </c>
      <c r="AF97">
        <f t="shared" ca="1" si="42"/>
        <v>0</v>
      </c>
      <c r="AG97">
        <f t="shared" ca="1" si="43"/>
        <v>0</v>
      </c>
      <c r="AH97">
        <f t="shared" ca="1" si="44"/>
        <v>2.5295899828236683E-4</v>
      </c>
      <c r="AI97">
        <f t="shared" ca="1" si="45"/>
        <v>0</v>
      </c>
      <c r="AJ97" t="e">
        <f t="shared" ca="1" si="46"/>
        <v>#N/A</v>
      </c>
      <c r="AK97" t="e">
        <f t="shared" ca="1" si="47"/>
        <v>#N/A</v>
      </c>
    </row>
    <row r="98" spans="1:37" x14ac:dyDescent="0.25">
      <c r="A98">
        <f t="shared" si="34"/>
        <v>476</v>
      </c>
      <c r="B98">
        <f t="shared" si="35"/>
        <v>750</v>
      </c>
      <c r="C98">
        <f t="shared" si="36"/>
        <v>759</v>
      </c>
      <c r="D98">
        <f ca="1">VLOOKUP($A98,excitation!$A$1:$AC$577,MATCH('A1 PMT'!D$3,excitation!$A$1:$AC$1,0),0)*SUM(INDIRECT("emission!"&amp;SUBSTITUTE(ADDRESS(1,MATCH(D$2,emission!$1:$1,0),4),1,"")&amp;MATCH($B98,emission!$A:$A,0)):INDIRECT("emission!"&amp;SUBSTITUTE(ADDRESS(1,MATCH(D$2,emission!$1:$1,0),4),1,"")&amp;MATCH($C98,emission!$A:$A,0)))</f>
        <v>0</v>
      </c>
      <c r="E98">
        <f ca="1">VLOOKUP($A98,excitation!$A$1:$AC$577,MATCH('A1 PMT'!E$3,excitation!$A$1:$AC$1,0),0)*SUM(INDIRECT("emission!"&amp;SUBSTITUTE(ADDRESS(1,MATCH(E$2,emission!$1:$1,0),4),1,"")&amp;MATCH($B98,emission!$A:$A,0)):INDIRECT("emission!"&amp;SUBSTITUTE(ADDRESS(1,MATCH(E$2,emission!$1:$1,0),4),1,"")&amp;MATCH($C98,emission!$A:$A,0)))</f>
        <v>0</v>
      </c>
      <c r="F98">
        <f ca="1">VLOOKUP($A98,excitation!$A$1:$AC$577,MATCH('A1 PMT'!F$3,excitation!$A$1:$AC$1,0),0)*SUM(INDIRECT("emission!"&amp;SUBSTITUTE(ADDRESS(1,MATCH(F$2,emission!$1:$1,0),4),1,"")&amp;MATCH($B98,emission!$A:$A,0)):INDIRECT("emission!"&amp;SUBSTITUTE(ADDRESS(1,MATCH(F$2,emission!$1:$1,0),4),1,"")&amp;MATCH($C98,emission!$A:$A,0)))</f>
        <v>0</v>
      </c>
      <c r="G98">
        <f ca="1">VLOOKUP($A98,excitation!$A$1:$AC$577,MATCH('A1 PMT'!G$3,excitation!$A$1:$AC$1,0),0)*SUM(INDIRECT("emission!"&amp;SUBSTITUTE(ADDRESS(1,MATCH(G$2,emission!$1:$1,0),4),1,"")&amp;MATCH($B98,emission!$A:$A,0)):INDIRECT("emission!"&amp;SUBSTITUTE(ADDRESS(1,MATCH(G$2,emission!$1:$1,0),4),1,"")&amp;MATCH($C98,emission!$A:$A,0)))</f>
        <v>0</v>
      </c>
      <c r="H98">
        <f ca="1">VLOOKUP($A98,excitation!$A$1:$AC$577,MATCH('A1 PMT'!H$3,excitation!$A$1:$AC$1,0),0)*SUM(INDIRECT("emission!"&amp;SUBSTITUTE(ADDRESS(1,MATCH(H$2,emission!$1:$1,0),4),1,"")&amp;MATCH($B98,emission!$A:$A,0)):INDIRECT("emission!"&amp;SUBSTITUTE(ADDRESS(1,MATCH(H$2,emission!$1:$1,0),4),1,"")&amp;MATCH($C98,emission!$A:$A,0)))</f>
        <v>0</v>
      </c>
      <c r="I98">
        <f ca="1">VLOOKUP($A98,excitation!$A$1:$AC$577,MATCH('A1 PMT'!I$3,excitation!$A$1:$AC$1,0),0)*SUM(INDIRECT("emission!"&amp;SUBSTITUTE(ADDRESS(1,MATCH(I$2,emission!$1:$1,0),4),1,"")&amp;MATCH($B98,emission!$A:$A,0)):INDIRECT("emission!"&amp;SUBSTITUTE(ADDRESS(1,MATCH(I$2,emission!$1:$1,0),4),1,"")&amp;MATCH($C98,emission!$A:$A,0)))</f>
        <v>0</v>
      </c>
      <c r="J98">
        <f ca="1">VLOOKUP($A98,excitation!$A$1:$AC$577,MATCH('A1 PMT'!J$3,excitation!$A$1:$AC$1,0),0)*SUM(INDIRECT("emission!"&amp;SUBSTITUTE(ADDRESS(1,MATCH(J$2,emission!$1:$1,0),4),1,"")&amp;MATCH($B98,emission!$A:$A,0)):INDIRECT("emission!"&amp;SUBSTITUTE(ADDRESS(1,MATCH(J$2,emission!$1:$1,0),4),1,"")&amp;MATCH($C98,emission!$A:$A,0)))</f>
        <v>5.1336000000000003E-4</v>
      </c>
      <c r="K98">
        <f ca="1">VLOOKUP($A98,excitation!$A$1:$AC$577,MATCH('A1 PMT'!K$3,excitation!$A$1:$AC$1,0),0)*SUM(INDIRECT("emission!"&amp;SUBSTITUTE(ADDRESS(1,MATCH(K$2,emission!$1:$1,0),4),1,"")&amp;MATCH($B98,emission!$A:$A,0)):INDIRECT("emission!"&amp;SUBSTITUTE(ADDRESS(1,MATCH(K$2,emission!$1:$1,0),4),1,"")&amp;MATCH($C98,emission!$A:$A,0)))</f>
        <v>0</v>
      </c>
      <c r="L98" t="e">
        <f ca="1">VLOOKUP($A98,excitation!$A$1:$AC$577,MATCH('A1 PMT'!L$3,excitation!$A$1:$AC$1,0),0)*SUM(INDIRECT("emission!"&amp;SUBSTITUTE(ADDRESS(1,MATCH(L$2,emission!$1:$1,0),4),1,"")&amp;MATCH($B98,emission!$A:$A,0)):INDIRECT("emission!"&amp;SUBSTITUTE(ADDRESS(1,MATCH(L$2,emission!$1:$1,0),4),1,"")&amp;MATCH($C98,emission!$A:$A,0)))</f>
        <v>#N/A</v>
      </c>
      <c r="M98" t="e">
        <f ca="1">VLOOKUP($A98,excitation!$A$1:$AC$577,MATCH('A1 PMT'!M$3,excitation!$A$1:$AC$1,0),0)*SUM(INDIRECT("emission!"&amp;SUBSTITUTE(ADDRESS(1,MATCH(M$2,emission!$1:$1,0),4),1,"")&amp;MATCH($B98,emission!$A:$A,0)):INDIRECT("emission!"&amp;SUBSTITUTE(ADDRESS(1,MATCH(M$2,emission!$1:$1,0),4),1,"")&amp;MATCH($C98,emission!$A:$A,0)))</f>
        <v>#N/A</v>
      </c>
      <c r="AA98">
        <f t="shared" si="37"/>
        <v>476</v>
      </c>
      <c r="AB98">
        <f t="shared" ca="1" si="38"/>
        <v>0</v>
      </c>
      <c r="AC98">
        <f t="shared" ca="1" si="39"/>
        <v>0</v>
      </c>
      <c r="AD98">
        <f t="shared" ca="1" si="40"/>
        <v>0</v>
      </c>
      <c r="AE98">
        <f t="shared" ca="1" si="41"/>
        <v>0</v>
      </c>
      <c r="AF98">
        <f t="shared" ca="1" si="42"/>
        <v>0</v>
      </c>
      <c r="AG98">
        <f t="shared" ca="1" si="43"/>
        <v>0</v>
      </c>
      <c r="AH98">
        <f t="shared" ca="1" si="44"/>
        <v>1.7111932236748347E-4</v>
      </c>
      <c r="AI98">
        <f t="shared" ca="1" si="45"/>
        <v>0</v>
      </c>
      <c r="AJ98" t="e">
        <f t="shared" ca="1" si="46"/>
        <v>#N/A</v>
      </c>
      <c r="AK98" t="e">
        <f t="shared" ca="1" si="47"/>
        <v>#N/A</v>
      </c>
    </row>
    <row r="99" spans="1:37" x14ac:dyDescent="0.25">
      <c r="A99">
        <f t="shared" ref="A99:A130" si="48">IF(ROW()&lt;$X$3,$S$3,IF(ROW()&lt;$X$4,$S$4,IF(ROW()&lt;$X$5,$S$5,IF(ROW()&lt;$X$6,$S$6,IF(ROW()&lt;$X$7,$S$7,IF(ROW()&lt;$X$8,$S$8,IF(ROW()&lt;$X$9,$S$9,NA())))))))</f>
        <v>476</v>
      </c>
      <c r="B99">
        <f t="shared" ref="B99:B130" si="49">IF(A99=A98,B98+$P$4,VLOOKUP(A99,$S$2:$T$9,2,FALSE))</f>
        <v>760</v>
      </c>
      <c r="C99">
        <f t="shared" si="36"/>
        <v>769</v>
      </c>
      <c r="D99">
        <f ca="1">VLOOKUP($A99,excitation!$A$1:$AC$577,MATCH('A1 PMT'!D$3,excitation!$A$1:$AC$1,0),0)*SUM(INDIRECT("emission!"&amp;SUBSTITUTE(ADDRESS(1,MATCH(D$2,emission!$1:$1,0),4),1,"")&amp;MATCH($B99,emission!$A:$A,0)):INDIRECT("emission!"&amp;SUBSTITUTE(ADDRESS(1,MATCH(D$2,emission!$1:$1,0),4),1,"")&amp;MATCH($C99,emission!$A:$A,0)))</f>
        <v>0</v>
      </c>
      <c r="E99">
        <f ca="1">VLOOKUP($A99,excitation!$A$1:$AC$577,MATCH('A1 PMT'!E$3,excitation!$A$1:$AC$1,0),0)*SUM(INDIRECT("emission!"&amp;SUBSTITUTE(ADDRESS(1,MATCH(E$2,emission!$1:$1,0),4),1,"")&amp;MATCH($B99,emission!$A:$A,0)):INDIRECT("emission!"&amp;SUBSTITUTE(ADDRESS(1,MATCH(E$2,emission!$1:$1,0),4),1,"")&amp;MATCH($C99,emission!$A:$A,0)))</f>
        <v>0</v>
      </c>
      <c r="F99">
        <f ca="1">VLOOKUP($A99,excitation!$A$1:$AC$577,MATCH('A1 PMT'!F$3,excitation!$A$1:$AC$1,0),0)*SUM(INDIRECT("emission!"&amp;SUBSTITUTE(ADDRESS(1,MATCH(F$2,emission!$1:$1,0),4),1,"")&amp;MATCH($B99,emission!$A:$A,0)):INDIRECT("emission!"&amp;SUBSTITUTE(ADDRESS(1,MATCH(F$2,emission!$1:$1,0),4),1,"")&amp;MATCH($C99,emission!$A:$A,0)))</f>
        <v>0</v>
      </c>
      <c r="G99">
        <f ca="1">VLOOKUP($A99,excitation!$A$1:$AC$577,MATCH('A1 PMT'!G$3,excitation!$A$1:$AC$1,0),0)*SUM(INDIRECT("emission!"&amp;SUBSTITUTE(ADDRESS(1,MATCH(G$2,emission!$1:$1,0),4),1,"")&amp;MATCH($B99,emission!$A:$A,0)):INDIRECT("emission!"&amp;SUBSTITUTE(ADDRESS(1,MATCH(G$2,emission!$1:$1,0),4),1,"")&amp;MATCH($C99,emission!$A:$A,0)))</f>
        <v>0</v>
      </c>
      <c r="H99">
        <f ca="1">VLOOKUP($A99,excitation!$A$1:$AC$577,MATCH('A1 PMT'!H$3,excitation!$A$1:$AC$1,0),0)*SUM(INDIRECT("emission!"&amp;SUBSTITUTE(ADDRESS(1,MATCH(H$2,emission!$1:$1,0),4),1,"")&amp;MATCH($B99,emission!$A:$A,0)):INDIRECT("emission!"&amp;SUBSTITUTE(ADDRESS(1,MATCH(H$2,emission!$1:$1,0),4),1,"")&amp;MATCH($C99,emission!$A:$A,0)))</f>
        <v>0</v>
      </c>
      <c r="I99">
        <f ca="1">VLOOKUP($A99,excitation!$A$1:$AC$577,MATCH('A1 PMT'!I$3,excitation!$A$1:$AC$1,0),0)*SUM(INDIRECT("emission!"&amp;SUBSTITUTE(ADDRESS(1,MATCH(I$2,emission!$1:$1,0),4),1,"")&amp;MATCH($B99,emission!$A:$A,0)):INDIRECT("emission!"&amp;SUBSTITUTE(ADDRESS(1,MATCH(I$2,emission!$1:$1,0),4),1,"")&amp;MATCH($C99,emission!$A:$A,0)))</f>
        <v>0</v>
      </c>
      <c r="J99">
        <f ca="1">VLOOKUP($A99,excitation!$A$1:$AC$577,MATCH('A1 PMT'!J$3,excitation!$A$1:$AC$1,0),0)*SUM(INDIRECT("emission!"&amp;SUBSTITUTE(ADDRESS(1,MATCH(J$2,emission!$1:$1,0),4),1,"")&amp;MATCH($B99,emission!$A:$A,0)):INDIRECT("emission!"&amp;SUBSTITUTE(ADDRESS(1,MATCH(J$2,emission!$1:$1,0),4),1,"")&amp;MATCH($C99,emission!$A:$A,0)))</f>
        <v>3.6518000000000005E-4</v>
      </c>
      <c r="K99">
        <f ca="1">VLOOKUP($A99,excitation!$A$1:$AC$577,MATCH('A1 PMT'!K$3,excitation!$A$1:$AC$1,0),0)*SUM(INDIRECT("emission!"&amp;SUBSTITUTE(ADDRESS(1,MATCH(K$2,emission!$1:$1,0),4),1,"")&amp;MATCH($B99,emission!$A:$A,0)):INDIRECT("emission!"&amp;SUBSTITUTE(ADDRESS(1,MATCH(K$2,emission!$1:$1,0),4),1,"")&amp;MATCH($C99,emission!$A:$A,0)))</f>
        <v>0</v>
      </c>
      <c r="L99" t="e">
        <f ca="1">VLOOKUP($A99,excitation!$A$1:$AC$577,MATCH('A1 PMT'!L$3,excitation!$A$1:$AC$1,0),0)*SUM(INDIRECT("emission!"&amp;SUBSTITUTE(ADDRESS(1,MATCH(L$2,emission!$1:$1,0),4),1,"")&amp;MATCH($B99,emission!$A:$A,0)):INDIRECT("emission!"&amp;SUBSTITUTE(ADDRESS(1,MATCH(L$2,emission!$1:$1,0),4),1,"")&amp;MATCH($C99,emission!$A:$A,0)))</f>
        <v>#N/A</v>
      </c>
      <c r="M99" t="e">
        <f ca="1">VLOOKUP($A99,excitation!$A$1:$AC$577,MATCH('A1 PMT'!M$3,excitation!$A$1:$AC$1,0),0)*SUM(INDIRECT("emission!"&amp;SUBSTITUTE(ADDRESS(1,MATCH(M$2,emission!$1:$1,0),4),1,"")&amp;MATCH($B99,emission!$A:$A,0)):INDIRECT("emission!"&amp;SUBSTITUTE(ADDRESS(1,MATCH(M$2,emission!$1:$1,0),4),1,"")&amp;MATCH($C99,emission!$A:$A,0)))</f>
        <v>#N/A</v>
      </c>
      <c r="AA99">
        <f t="shared" si="37"/>
        <v>476</v>
      </c>
      <c r="AB99">
        <f t="shared" ca="1" si="38"/>
        <v>0</v>
      </c>
      <c r="AC99">
        <f t="shared" ca="1" si="39"/>
        <v>0</v>
      </c>
      <c r="AD99">
        <f t="shared" ca="1" si="40"/>
        <v>0</v>
      </c>
      <c r="AE99">
        <f t="shared" ca="1" si="41"/>
        <v>0</v>
      </c>
      <c r="AF99">
        <f t="shared" ca="1" si="42"/>
        <v>0</v>
      </c>
      <c r="AG99">
        <f t="shared" ca="1" si="43"/>
        <v>0</v>
      </c>
      <c r="AH99">
        <f t="shared" ca="1" si="44"/>
        <v>1.2172618463097557E-4</v>
      </c>
      <c r="AI99">
        <f t="shared" ca="1" si="45"/>
        <v>0</v>
      </c>
      <c r="AJ99" t="e">
        <f t="shared" ca="1" si="46"/>
        <v>#N/A</v>
      </c>
      <c r="AK99" t="e">
        <f t="shared" ca="1" si="47"/>
        <v>#N/A</v>
      </c>
    </row>
    <row r="100" spans="1:37" x14ac:dyDescent="0.25">
      <c r="A100">
        <f t="shared" si="48"/>
        <v>476</v>
      </c>
      <c r="B100">
        <f t="shared" si="49"/>
        <v>770</v>
      </c>
      <c r="C100">
        <f t="shared" ref="C100:C131" si="50">B100+$P$4-1</f>
        <v>779</v>
      </c>
      <c r="D100">
        <f ca="1">VLOOKUP($A100,excitation!$A$1:$AC$577,MATCH('A1 PMT'!D$3,excitation!$A$1:$AC$1,0),0)*SUM(INDIRECT("emission!"&amp;SUBSTITUTE(ADDRESS(1,MATCH(D$2,emission!$1:$1,0),4),1,"")&amp;MATCH($B100,emission!$A:$A,0)):INDIRECT("emission!"&amp;SUBSTITUTE(ADDRESS(1,MATCH(D$2,emission!$1:$1,0),4),1,"")&amp;MATCH($C100,emission!$A:$A,0)))</f>
        <v>0</v>
      </c>
      <c r="E100">
        <f ca="1">VLOOKUP($A100,excitation!$A$1:$AC$577,MATCH('A1 PMT'!E$3,excitation!$A$1:$AC$1,0),0)*SUM(INDIRECT("emission!"&amp;SUBSTITUTE(ADDRESS(1,MATCH(E$2,emission!$1:$1,0),4),1,"")&amp;MATCH($B100,emission!$A:$A,0)):INDIRECT("emission!"&amp;SUBSTITUTE(ADDRESS(1,MATCH(E$2,emission!$1:$1,0),4),1,"")&amp;MATCH($C100,emission!$A:$A,0)))</f>
        <v>0</v>
      </c>
      <c r="F100">
        <f ca="1">VLOOKUP($A100,excitation!$A$1:$AC$577,MATCH('A1 PMT'!F$3,excitation!$A$1:$AC$1,0),0)*SUM(INDIRECT("emission!"&amp;SUBSTITUTE(ADDRESS(1,MATCH(F$2,emission!$1:$1,0),4),1,"")&amp;MATCH($B100,emission!$A:$A,0)):INDIRECT("emission!"&amp;SUBSTITUTE(ADDRESS(1,MATCH(F$2,emission!$1:$1,0),4),1,"")&amp;MATCH($C100,emission!$A:$A,0)))</f>
        <v>0</v>
      </c>
      <c r="G100">
        <f ca="1">VLOOKUP($A100,excitation!$A$1:$AC$577,MATCH('A1 PMT'!G$3,excitation!$A$1:$AC$1,0),0)*SUM(INDIRECT("emission!"&amp;SUBSTITUTE(ADDRESS(1,MATCH(G$2,emission!$1:$1,0),4),1,"")&amp;MATCH($B100,emission!$A:$A,0)):INDIRECT("emission!"&amp;SUBSTITUTE(ADDRESS(1,MATCH(G$2,emission!$1:$1,0),4),1,"")&amp;MATCH($C100,emission!$A:$A,0)))</f>
        <v>0</v>
      </c>
      <c r="H100">
        <f ca="1">VLOOKUP($A100,excitation!$A$1:$AC$577,MATCH('A1 PMT'!H$3,excitation!$A$1:$AC$1,0),0)*SUM(INDIRECT("emission!"&amp;SUBSTITUTE(ADDRESS(1,MATCH(H$2,emission!$1:$1,0),4),1,"")&amp;MATCH($B100,emission!$A:$A,0)):INDIRECT("emission!"&amp;SUBSTITUTE(ADDRESS(1,MATCH(H$2,emission!$1:$1,0),4),1,"")&amp;MATCH($C100,emission!$A:$A,0)))</f>
        <v>0</v>
      </c>
      <c r="I100">
        <f ca="1">VLOOKUP($A100,excitation!$A$1:$AC$577,MATCH('A1 PMT'!I$3,excitation!$A$1:$AC$1,0),0)*SUM(INDIRECT("emission!"&amp;SUBSTITUTE(ADDRESS(1,MATCH(I$2,emission!$1:$1,0),4),1,"")&amp;MATCH($B100,emission!$A:$A,0)):INDIRECT("emission!"&amp;SUBSTITUTE(ADDRESS(1,MATCH(I$2,emission!$1:$1,0),4),1,"")&amp;MATCH($C100,emission!$A:$A,0)))</f>
        <v>0</v>
      </c>
      <c r="J100">
        <f ca="1">VLOOKUP($A100,excitation!$A$1:$AC$577,MATCH('A1 PMT'!J$3,excitation!$A$1:$AC$1,0),0)*SUM(INDIRECT("emission!"&amp;SUBSTITUTE(ADDRESS(1,MATCH(J$2,emission!$1:$1,0),4),1,"")&amp;MATCH($B100,emission!$A:$A,0)):INDIRECT("emission!"&amp;SUBSTITUTE(ADDRESS(1,MATCH(J$2,emission!$1:$1,0),4),1,"")&amp;MATCH($C100,emission!$A:$A,0)))</f>
        <v>1.6678E-4</v>
      </c>
      <c r="K100">
        <f ca="1">VLOOKUP($A100,excitation!$A$1:$AC$577,MATCH('A1 PMT'!K$3,excitation!$A$1:$AC$1,0),0)*SUM(INDIRECT("emission!"&amp;SUBSTITUTE(ADDRESS(1,MATCH(K$2,emission!$1:$1,0),4),1,"")&amp;MATCH($B100,emission!$A:$A,0)):INDIRECT("emission!"&amp;SUBSTITUTE(ADDRESS(1,MATCH(K$2,emission!$1:$1,0),4),1,"")&amp;MATCH($C100,emission!$A:$A,0)))</f>
        <v>0</v>
      </c>
      <c r="L100" t="e">
        <f ca="1">VLOOKUP($A100,excitation!$A$1:$AC$577,MATCH('A1 PMT'!L$3,excitation!$A$1:$AC$1,0),0)*SUM(INDIRECT("emission!"&amp;SUBSTITUTE(ADDRESS(1,MATCH(L$2,emission!$1:$1,0),4),1,"")&amp;MATCH($B100,emission!$A:$A,0)):INDIRECT("emission!"&amp;SUBSTITUTE(ADDRESS(1,MATCH(L$2,emission!$1:$1,0),4),1,"")&amp;MATCH($C100,emission!$A:$A,0)))</f>
        <v>#N/A</v>
      </c>
      <c r="M100" t="e">
        <f ca="1">VLOOKUP($A100,excitation!$A$1:$AC$577,MATCH('A1 PMT'!M$3,excitation!$A$1:$AC$1,0),0)*SUM(INDIRECT("emission!"&amp;SUBSTITUTE(ADDRESS(1,MATCH(M$2,emission!$1:$1,0),4),1,"")&amp;MATCH($B100,emission!$A:$A,0)):INDIRECT("emission!"&amp;SUBSTITUTE(ADDRESS(1,MATCH(M$2,emission!$1:$1,0),4),1,"")&amp;MATCH($C100,emission!$A:$A,0)))</f>
        <v>#N/A</v>
      </c>
      <c r="AA100">
        <f t="shared" si="37"/>
        <v>476</v>
      </c>
      <c r="AB100">
        <f t="shared" ca="1" si="38"/>
        <v>0</v>
      </c>
      <c r="AC100">
        <f t="shared" ca="1" si="39"/>
        <v>0</v>
      </c>
      <c r="AD100">
        <f t="shared" ca="1" si="40"/>
        <v>0</v>
      </c>
      <c r="AE100">
        <f t="shared" ca="1" si="41"/>
        <v>0</v>
      </c>
      <c r="AF100">
        <f t="shared" ca="1" si="42"/>
        <v>0</v>
      </c>
      <c r="AG100">
        <f t="shared" ca="1" si="43"/>
        <v>0</v>
      </c>
      <c r="AH100">
        <f t="shared" ca="1" si="44"/>
        <v>5.5593113184605136E-5</v>
      </c>
      <c r="AI100">
        <f t="shared" ca="1" si="45"/>
        <v>0</v>
      </c>
      <c r="AJ100" t="e">
        <f t="shared" ca="1" si="46"/>
        <v>#N/A</v>
      </c>
      <c r="AK100" t="e">
        <f t="shared" ca="1" si="47"/>
        <v>#N/A</v>
      </c>
    </row>
    <row r="101" spans="1:37" x14ac:dyDescent="0.25">
      <c r="A101">
        <f t="shared" si="48"/>
        <v>476</v>
      </c>
      <c r="B101">
        <f t="shared" si="49"/>
        <v>780</v>
      </c>
      <c r="C101">
        <f t="shared" si="50"/>
        <v>789</v>
      </c>
      <c r="D101">
        <f ca="1">VLOOKUP($A101,excitation!$A$1:$AC$577,MATCH('A1 PMT'!D$3,excitation!$A$1:$AC$1,0),0)*SUM(INDIRECT("emission!"&amp;SUBSTITUTE(ADDRESS(1,MATCH(D$2,emission!$1:$1,0),4),1,"")&amp;MATCH($B101,emission!$A:$A,0)):INDIRECT("emission!"&amp;SUBSTITUTE(ADDRESS(1,MATCH(D$2,emission!$1:$1,0),4),1,"")&amp;MATCH($C101,emission!$A:$A,0)))</f>
        <v>0</v>
      </c>
      <c r="E101">
        <f ca="1">VLOOKUP($A101,excitation!$A$1:$AC$577,MATCH('A1 PMT'!E$3,excitation!$A$1:$AC$1,0),0)*SUM(INDIRECT("emission!"&amp;SUBSTITUTE(ADDRESS(1,MATCH(E$2,emission!$1:$1,0),4),1,"")&amp;MATCH($B101,emission!$A:$A,0)):INDIRECT("emission!"&amp;SUBSTITUTE(ADDRESS(1,MATCH(E$2,emission!$1:$1,0),4),1,"")&amp;MATCH($C101,emission!$A:$A,0)))</f>
        <v>0</v>
      </c>
      <c r="F101">
        <f ca="1">VLOOKUP($A101,excitation!$A$1:$AC$577,MATCH('A1 PMT'!F$3,excitation!$A$1:$AC$1,0),0)*SUM(INDIRECT("emission!"&amp;SUBSTITUTE(ADDRESS(1,MATCH(F$2,emission!$1:$1,0),4),1,"")&amp;MATCH($B101,emission!$A:$A,0)):INDIRECT("emission!"&amp;SUBSTITUTE(ADDRESS(1,MATCH(F$2,emission!$1:$1,0),4),1,"")&amp;MATCH($C101,emission!$A:$A,0)))</f>
        <v>0</v>
      </c>
      <c r="G101">
        <f ca="1">VLOOKUP($A101,excitation!$A$1:$AC$577,MATCH('A1 PMT'!G$3,excitation!$A$1:$AC$1,0),0)*SUM(INDIRECT("emission!"&amp;SUBSTITUTE(ADDRESS(1,MATCH(G$2,emission!$1:$1,0),4),1,"")&amp;MATCH($B101,emission!$A:$A,0)):INDIRECT("emission!"&amp;SUBSTITUTE(ADDRESS(1,MATCH(G$2,emission!$1:$1,0),4),1,"")&amp;MATCH($C101,emission!$A:$A,0)))</f>
        <v>0</v>
      </c>
      <c r="H101">
        <f ca="1">VLOOKUP($A101,excitation!$A$1:$AC$577,MATCH('A1 PMT'!H$3,excitation!$A$1:$AC$1,0),0)*SUM(INDIRECT("emission!"&amp;SUBSTITUTE(ADDRESS(1,MATCH(H$2,emission!$1:$1,0),4),1,"")&amp;MATCH($B101,emission!$A:$A,0)):INDIRECT("emission!"&amp;SUBSTITUTE(ADDRESS(1,MATCH(H$2,emission!$1:$1,0),4),1,"")&amp;MATCH($C101,emission!$A:$A,0)))</f>
        <v>0</v>
      </c>
      <c r="I101">
        <f ca="1">VLOOKUP($A101,excitation!$A$1:$AC$577,MATCH('A1 PMT'!I$3,excitation!$A$1:$AC$1,0),0)*SUM(INDIRECT("emission!"&amp;SUBSTITUTE(ADDRESS(1,MATCH(I$2,emission!$1:$1,0),4),1,"")&amp;MATCH($B101,emission!$A:$A,0)):INDIRECT("emission!"&amp;SUBSTITUTE(ADDRESS(1,MATCH(I$2,emission!$1:$1,0),4),1,"")&amp;MATCH($C101,emission!$A:$A,0)))</f>
        <v>0</v>
      </c>
      <c r="J101">
        <f ca="1">VLOOKUP($A101,excitation!$A$1:$AC$577,MATCH('A1 PMT'!J$3,excitation!$A$1:$AC$1,0),0)*SUM(INDIRECT("emission!"&amp;SUBSTITUTE(ADDRESS(1,MATCH(J$2,emission!$1:$1,0),4),1,"")&amp;MATCH($B101,emission!$A:$A,0)):INDIRECT("emission!"&amp;SUBSTITUTE(ADDRESS(1,MATCH(J$2,emission!$1:$1,0),4),1,"")&amp;MATCH($C101,emission!$A:$A,0)))</f>
        <v>0</v>
      </c>
      <c r="K101">
        <f ca="1">VLOOKUP($A101,excitation!$A$1:$AC$577,MATCH('A1 PMT'!K$3,excitation!$A$1:$AC$1,0),0)*SUM(INDIRECT("emission!"&amp;SUBSTITUTE(ADDRESS(1,MATCH(K$2,emission!$1:$1,0),4),1,"")&amp;MATCH($B101,emission!$A:$A,0)):INDIRECT("emission!"&amp;SUBSTITUTE(ADDRESS(1,MATCH(K$2,emission!$1:$1,0),4),1,"")&amp;MATCH($C101,emission!$A:$A,0)))</f>
        <v>0</v>
      </c>
      <c r="L101" t="e">
        <f ca="1">VLOOKUP($A101,excitation!$A$1:$AC$577,MATCH('A1 PMT'!L$3,excitation!$A$1:$AC$1,0),0)*SUM(INDIRECT("emission!"&amp;SUBSTITUTE(ADDRESS(1,MATCH(L$2,emission!$1:$1,0),4),1,"")&amp;MATCH($B101,emission!$A:$A,0)):INDIRECT("emission!"&amp;SUBSTITUTE(ADDRESS(1,MATCH(L$2,emission!$1:$1,0),4),1,"")&amp;MATCH($C101,emission!$A:$A,0)))</f>
        <v>#N/A</v>
      </c>
      <c r="M101" t="e">
        <f ca="1">VLOOKUP($A101,excitation!$A$1:$AC$577,MATCH('A1 PMT'!M$3,excitation!$A$1:$AC$1,0),0)*SUM(INDIRECT("emission!"&amp;SUBSTITUTE(ADDRESS(1,MATCH(M$2,emission!$1:$1,0),4),1,"")&amp;MATCH($B101,emission!$A:$A,0)):INDIRECT("emission!"&amp;SUBSTITUTE(ADDRESS(1,MATCH(M$2,emission!$1:$1,0),4),1,"")&amp;MATCH($C101,emission!$A:$A,0)))</f>
        <v>#N/A</v>
      </c>
      <c r="AA101">
        <f t="shared" si="37"/>
        <v>476</v>
      </c>
      <c r="AB101">
        <f t="shared" ca="1" si="38"/>
        <v>0</v>
      </c>
      <c r="AC101">
        <f t="shared" ca="1" si="39"/>
        <v>0</v>
      </c>
      <c r="AD101">
        <f t="shared" ca="1" si="40"/>
        <v>0</v>
      </c>
      <c r="AE101">
        <f t="shared" ca="1" si="41"/>
        <v>0</v>
      </c>
      <c r="AF101">
        <f t="shared" ca="1" si="42"/>
        <v>0</v>
      </c>
      <c r="AG101">
        <f t="shared" ca="1" si="43"/>
        <v>0</v>
      </c>
      <c r="AH101">
        <f t="shared" ca="1" si="44"/>
        <v>0</v>
      </c>
      <c r="AI101">
        <f t="shared" ca="1" si="45"/>
        <v>0</v>
      </c>
      <c r="AJ101" t="e">
        <f t="shared" ca="1" si="46"/>
        <v>#N/A</v>
      </c>
      <c r="AK101" t="e">
        <f t="shared" ca="1" si="47"/>
        <v>#N/A</v>
      </c>
    </row>
    <row r="102" spans="1:37" x14ac:dyDescent="0.25">
      <c r="A102">
        <f t="shared" si="48"/>
        <v>476</v>
      </c>
      <c r="B102">
        <f t="shared" si="49"/>
        <v>790</v>
      </c>
      <c r="C102">
        <f t="shared" si="50"/>
        <v>799</v>
      </c>
      <c r="D102">
        <f ca="1">VLOOKUP($A102,excitation!$A$1:$AC$577,MATCH('A1 PMT'!D$3,excitation!$A$1:$AC$1,0),0)*SUM(INDIRECT("emission!"&amp;SUBSTITUTE(ADDRESS(1,MATCH(D$2,emission!$1:$1,0),4),1,"")&amp;MATCH($B102,emission!$A:$A,0)):INDIRECT("emission!"&amp;SUBSTITUTE(ADDRESS(1,MATCH(D$2,emission!$1:$1,0),4),1,"")&amp;MATCH($C102,emission!$A:$A,0)))</f>
        <v>0</v>
      </c>
      <c r="E102">
        <f ca="1">VLOOKUP($A102,excitation!$A$1:$AC$577,MATCH('A1 PMT'!E$3,excitation!$A$1:$AC$1,0),0)*SUM(INDIRECT("emission!"&amp;SUBSTITUTE(ADDRESS(1,MATCH(E$2,emission!$1:$1,0),4),1,"")&amp;MATCH($B102,emission!$A:$A,0)):INDIRECT("emission!"&amp;SUBSTITUTE(ADDRESS(1,MATCH(E$2,emission!$1:$1,0),4),1,"")&amp;MATCH($C102,emission!$A:$A,0)))</f>
        <v>0</v>
      </c>
      <c r="F102">
        <f ca="1">VLOOKUP($A102,excitation!$A$1:$AC$577,MATCH('A1 PMT'!F$3,excitation!$A$1:$AC$1,0),0)*SUM(INDIRECT("emission!"&amp;SUBSTITUTE(ADDRESS(1,MATCH(F$2,emission!$1:$1,0),4),1,"")&amp;MATCH($B102,emission!$A:$A,0)):INDIRECT("emission!"&amp;SUBSTITUTE(ADDRESS(1,MATCH(F$2,emission!$1:$1,0),4),1,"")&amp;MATCH($C102,emission!$A:$A,0)))</f>
        <v>0</v>
      </c>
      <c r="G102">
        <f ca="1">VLOOKUP($A102,excitation!$A$1:$AC$577,MATCH('A1 PMT'!G$3,excitation!$A$1:$AC$1,0),0)*SUM(INDIRECT("emission!"&amp;SUBSTITUTE(ADDRESS(1,MATCH(G$2,emission!$1:$1,0),4),1,"")&amp;MATCH($B102,emission!$A:$A,0)):INDIRECT("emission!"&amp;SUBSTITUTE(ADDRESS(1,MATCH(G$2,emission!$1:$1,0),4),1,"")&amp;MATCH($C102,emission!$A:$A,0)))</f>
        <v>0</v>
      </c>
      <c r="H102">
        <f ca="1">VLOOKUP($A102,excitation!$A$1:$AC$577,MATCH('A1 PMT'!H$3,excitation!$A$1:$AC$1,0),0)*SUM(INDIRECT("emission!"&amp;SUBSTITUTE(ADDRESS(1,MATCH(H$2,emission!$1:$1,0),4),1,"")&amp;MATCH($B102,emission!$A:$A,0)):INDIRECT("emission!"&amp;SUBSTITUTE(ADDRESS(1,MATCH(H$2,emission!$1:$1,0),4),1,"")&amp;MATCH($C102,emission!$A:$A,0)))</f>
        <v>0</v>
      </c>
      <c r="I102">
        <f ca="1">VLOOKUP($A102,excitation!$A$1:$AC$577,MATCH('A1 PMT'!I$3,excitation!$A$1:$AC$1,0),0)*SUM(INDIRECT("emission!"&amp;SUBSTITUTE(ADDRESS(1,MATCH(I$2,emission!$1:$1,0),4),1,"")&amp;MATCH($B102,emission!$A:$A,0)):INDIRECT("emission!"&amp;SUBSTITUTE(ADDRESS(1,MATCH(I$2,emission!$1:$1,0),4),1,"")&amp;MATCH($C102,emission!$A:$A,0)))</f>
        <v>0</v>
      </c>
      <c r="J102">
        <f ca="1">VLOOKUP($A102,excitation!$A$1:$AC$577,MATCH('A1 PMT'!J$3,excitation!$A$1:$AC$1,0),0)*SUM(INDIRECT("emission!"&amp;SUBSTITUTE(ADDRESS(1,MATCH(J$2,emission!$1:$1,0),4),1,"")&amp;MATCH($B102,emission!$A:$A,0)):INDIRECT("emission!"&amp;SUBSTITUTE(ADDRESS(1,MATCH(J$2,emission!$1:$1,0),4),1,"")&amp;MATCH($C102,emission!$A:$A,0)))</f>
        <v>0</v>
      </c>
      <c r="K102">
        <f ca="1">VLOOKUP($A102,excitation!$A$1:$AC$577,MATCH('A1 PMT'!K$3,excitation!$A$1:$AC$1,0),0)*SUM(INDIRECT("emission!"&amp;SUBSTITUTE(ADDRESS(1,MATCH(K$2,emission!$1:$1,0),4),1,"")&amp;MATCH($B102,emission!$A:$A,0)):INDIRECT("emission!"&amp;SUBSTITUTE(ADDRESS(1,MATCH(K$2,emission!$1:$1,0),4),1,"")&amp;MATCH($C102,emission!$A:$A,0)))</f>
        <v>0</v>
      </c>
      <c r="L102" t="e">
        <f ca="1">VLOOKUP($A102,excitation!$A$1:$AC$577,MATCH('A1 PMT'!L$3,excitation!$A$1:$AC$1,0),0)*SUM(INDIRECT("emission!"&amp;SUBSTITUTE(ADDRESS(1,MATCH(L$2,emission!$1:$1,0),4),1,"")&amp;MATCH($B102,emission!$A:$A,0)):INDIRECT("emission!"&amp;SUBSTITUTE(ADDRESS(1,MATCH(L$2,emission!$1:$1,0),4),1,"")&amp;MATCH($C102,emission!$A:$A,0)))</f>
        <v>#N/A</v>
      </c>
      <c r="M102" t="e">
        <f ca="1">VLOOKUP($A102,excitation!$A$1:$AC$577,MATCH('A1 PMT'!M$3,excitation!$A$1:$AC$1,0),0)*SUM(INDIRECT("emission!"&amp;SUBSTITUTE(ADDRESS(1,MATCH(M$2,emission!$1:$1,0),4),1,"")&amp;MATCH($B102,emission!$A:$A,0)):INDIRECT("emission!"&amp;SUBSTITUTE(ADDRESS(1,MATCH(M$2,emission!$1:$1,0),4),1,"")&amp;MATCH($C102,emission!$A:$A,0)))</f>
        <v>#N/A</v>
      </c>
      <c r="AA102">
        <f t="shared" si="37"/>
        <v>476</v>
      </c>
      <c r="AB102">
        <f t="shared" ca="1" si="38"/>
        <v>0</v>
      </c>
      <c r="AC102">
        <f t="shared" ca="1" si="39"/>
        <v>0</v>
      </c>
      <c r="AD102">
        <f t="shared" ca="1" si="40"/>
        <v>0</v>
      </c>
      <c r="AE102">
        <f t="shared" ca="1" si="41"/>
        <v>0</v>
      </c>
      <c r="AF102">
        <f t="shared" ca="1" si="42"/>
        <v>0</v>
      </c>
      <c r="AG102">
        <f t="shared" ca="1" si="43"/>
        <v>0</v>
      </c>
      <c r="AH102">
        <f t="shared" ca="1" si="44"/>
        <v>0</v>
      </c>
      <c r="AI102">
        <f t="shared" ca="1" si="45"/>
        <v>0</v>
      </c>
      <c r="AJ102" t="e">
        <f t="shared" ca="1" si="46"/>
        <v>#N/A</v>
      </c>
      <c r="AK102" t="e">
        <f t="shared" ca="1" si="47"/>
        <v>#N/A</v>
      </c>
    </row>
    <row r="103" spans="1:37" x14ac:dyDescent="0.25">
      <c r="A103">
        <f t="shared" si="48"/>
        <v>476</v>
      </c>
      <c r="B103">
        <f t="shared" si="49"/>
        <v>800</v>
      </c>
      <c r="C103">
        <f t="shared" si="50"/>
        <v>809</v>
      </c>
      <c r="D103">
        <f ca="1">VLOOKUP($A103,excitation!$A$1:$AC$577,MATCH('A1 PMT'!D$3,excitation!$A$1:$AC$1,0),0)*SUM(INDIRECT("emission!"&amp;SUBSTITUTE(ADDRESS(1,MATCH(D$2,emission!$1:$1,0),4),1,"")&amp;MATCH($B103,emission!$A:$A,0)):INDIRECT("emission!"&amp;SUBSTITUTE(ADDRESS(1,MATCH(D$2,emission!$1:$1,0),4),1,"")&amp;MATCH($C103,emission!$A:$A,0)))</f>
        <v>0</v>
      </c>
      <c r="E103">
        <f ca="1">VLOOKUP($A103,excitation!$A$1:$AC$577,MATCH('A1 PMT'!E$3,excitation!$A$1:$AC$1,0),0)*SUM(INDIRECT("emission!"&amp;SUBSTITUTE(ADDRESS(1,MATCH(E$2,emission!$1:$1,0),4),1,"")&amp;MATCH($B103,emission!$A:$A,0)):INDIRECT("emission!"&amp;SUBSTITUTE(ADDRESS(1,MATCH(E$2,emission!$1:$1,0),4),1,"")&amp;MATCH($C103,emission!$A:$A,0)))</f>
        <v>0</v>
      </c>
      <c r="F103">
        <f ca="1">VLOOKUP($A103,excitation!$A$1:$AC$577,MATCH('A1 PMT'!F$3,excitation!$A$1:$AC$1,0),0)*SUM(INDIRECT("emission!"&amp;SUBSTITUTE(ADDRESS(1,MATCH(F$2,emission!$1:$1,0),4),1,"")&amp;MATCH($B103,emission!$A:$A,0)):INDIRECT("emission!"&amp;SUBSTITUTE(ADDRESS(1,MATCH(F$2,emission!$1:$1,0),4),1,"")&amp;MATCH($C103,emission!$A:$A,0)))</f>
        <v>0</v>
      </c>
      <c r="G103">
        <f ca="1">VLOOKUP($A103,excitation!$A$1:$AC$577,MATCH('A1 PMT'!G$3,excitation!$A$1:$AC$1,0),0)*SUM(INDIRECT("emission!"&amp;SUBSTITUTE(ADDRESS(1,MATCH(G$2,emission!$1:$1,0),4),1,"")&amp;MATCH($B103,emission!$A:$A,0)):INDIRECT("emission!"&amp;SUBSTITUTE(ADDRESS(1,MATCH(G$2,emission!$1:$1,0),4),1,"")&amp;MATCH($C103,emission!$A:$A,0)))</f>
        <v>0</v>
      </c>
      <c r="H103">
        <f ca="1">VLOOKUP($A103,excitation!$A$1:$AC$577,MATCH('A1 PMT'!H$3,excitation!$A$1:$AC$1,0),0)*SUM(INDIRECT("emission!"&amp;SUBSTITUTE(ADDRESS(1,MATCH(H$2,emission!$1:$1,0),4),1,"")&amp;MATCH($B103,emission!$A:$A,0)):INDIRECT("emission!"&amp;SUBSTITUTE(ADDRESS(1,MATCH(H$2,emission!$1:$1,0),4),1,"")&amp;MATCH($C103,emission!$A:$A,0)))</f>
        <v>0</v>
      </c>
      <c r="I103">
        <f ca="1">VLOOKUP($A103,excitation!$A$1:$AC$577,MATCH('A1 PMT'!I$3,excitation!$A$1:$AC$1,0),0)*SUM(INDIRECT("emission!"&amp;SUBSTITUTE(ADDRESS(1,MATCH(I$2,emission!$1:$1,0),4),1,"")&amp;MATCH($B103,emission!$A:$A,0)):INDIRECT("emission!"&amp;SUBSTITUTE(ADDRESS(1,MATCH(I$2,emission!$1:$1,0),4),1,"")&amp;MATCH($C103,emission!$A:$A,0)))</f>
        <v>0</v>
      </c>
      <c r="J103">
        <f ca="1">VLOOKUP($A103,excitation!$A$1:$AC$577,MATCH('A1 PMT'!J$3,excitation!$A$1:$AC$1,0),0)*SUM(INDIRECT("emission!"&amp;SUBSTITUTE(ADDRESS(1,MATCH(J$2,emission!$1:$1,0),4),1,"")&amp;MATCH($B103,emission!$A:$A,0)):INDIRECT("emission!"&amp;SUBSTITUTE(ADDRESS(1,MATCH(J$2,emission!$1:$1,0),4),1,"")&amp;MATCH($C103,emission!$A:$A,0)))</f>
        <v>0</v>
      </c>
      <c r="K103">
        <f ca="1">VLOOKUP($A103,excitation!$A$1:$AC$577,MATCH('A1 PMT'!K$3,excitation!$A$1:$AC$1,0),0)*SUM(INDIRECT("emission!"&amp;SUBSTITUTE(ADDRESS(1,MATCH(K$2,emission!$1:$1,0),4),1,"")&amp;MATCH($B103,emission!$A:$A,0)):INDIRECT("emission!"&amp;SUBSTITUTE(ADDRESS(1,MATCH(K$2,emission!$1:$1,0),4),1,"")&amp;MATCH($C103,emission!$A:$A,0)))</f>
        <v>0</v>
      </c>
      <c r="L103" t="e">
        <f ca="1">VLOOKUP($A103,excitation!$A$1:$AC$577,MATCH('A1 PMT'!L$3,excitation!$A$1:$AC$1,0),0)*SUM(INDIRECT("emission!"&amp;SUBSTITUTE(ADDRESS(1,MATCH(L$2,emission!$1:$1,0),4),1,"")&amp;MATCH($B103,emission!$A:$A,0)):INDIRECT("emission!"&amp;SUBSTITUTE(ADDRESS(1,MATCH(L$2,emission!$1:$1,0),4),1,"")&amp;MATCH($C103,emission!$A:$A,0)))</f>
        <v>#N/A</v>
      </c>
      <c r="M103" t="e">
        <f ca="1">VLOOKUP($A103,excitation!$A$1:$AC$577,MATCH('A1 PMT'!M$3,excitation!$A$1:$AC$1,0),0)*SUM(INDIRECT("emission!"&amp;SUBSTITUTE(ADDRESS(1,MATCH(M$2,emission!$1:$1,0),4),1,"")&amp;MATCH($B103,emission!$A:$A,0)):INDIRECT("emission!"&amp;SUBSTITUTE(ADDRESS(1,MATCH(M$2,emission!$1:$1,0),4),1,"")&amp;MATCH($C103,emission!$A:$A,0)))</f>
        <v>#N/A</v>
      </c>
      <c r="AA103">
        <f t="shared" si="37"/>
        <v>476</v>
      </c>
      <c r="AB103">
        <f t="shared" ca="1" si="38"/>
        <v>0</v>
      </c>
      <c r="AC103">
        <f t="shared" ca="1" si="39"/>
        <v>0</v>
      </c>
      <c r="AD103">
        <f t="shared" ca="1" si="40"/>
        <v>0</v>
      </c>
      <c r="AE103">
        <f t="shared" ca="1" si="41"/>
        <v>0</v>
      </c>
      <c r="AF103">
        <f t="shared" ca="1" si="42"/>
        <v>0</v>
      </c>
      <c r="AG103">
        <f t="shared" ca="1" si="43"/>
        <v>0</v>
      </c>
      <c r="AH103">
        <f t="shared" ca="1" si="44"/>
        <v>0</v>
      </c>
      <c r="AI103">
        <f t="shared" ca="1" si="45"/>
        <v>0</v>
      </c>
      <c r="AJ103" t="e">
        <f t="shared" ca="1" si="46"/>
        <v>#N/A</v>
      </c>
      <c r="AK103" t="e">
        <f t="shared" ca="1" si="47"/>
        <v>#N/A</v>
      </c>
    </row>
    <row r="104" spans="1:37" x14ac:dyDescent="0.25">
      <c r="A104">
        <f t="shared" si="48"/>
        <v>488</v>
      </c>
      <c r="B104">
        <f t="shared" si="49"/>
        <v>510</v>
      </c>
      <c r="C104">
        <f t="shared" si="50"/>
        <v>519</v>
      </c>
      <c r="D104">
        <f ca="1">VLOOKUP($A104,excitation!$A$1:$AC$577,MATCH('A1 PMT'!D$3,excitation!$A$1:$AC$1,0),0)*SUM(INDIRECT("emission!"&amp;SUBSTITUTE(ADDRESS(1,MATCH(D$2,emission!$1:$1,0),4),1,"")&amp;MATCH($B104,emission!$A:$A,0)):INDIRECT("emission!"&amp;SUBSTITUTE(ADDRESS(1,MATCH(D$2,emission!$1:$1,0),4),1,"")&amp;MATCH($C104,emission!$A:$A,0)))</f>
        <v>0</v>
      </c>
      <c r="E104">
        <f ca="1">VLOOKUP($A104,excitation!$A$1:$AC$577,MATCH('A1 PMT'!E$3,excitation!$A$1:$AC$1,0),0)*SUM(INDIRECT("emission!"&amp;SUBSTITUTE(ADDRESS(1,MATCH(E$2,emission!$1:$1,0),4),1,"")&amp;MATCH($B104,emission!$A:$A,0)):INDIRECT("emission!"&amp;SUBSTITUTE(ADDRESS(1,MATCH(E$2,emission!$1:$1,0),4),1,"")&amp;MATCH($C104,emission!$A:$A,0)))</f>
        <v>0</v>
      </c>
      <c r="F104">
        <f ca="1">VLOOKUP($A104,excitation!$A$1:$AC$577,MATCH('A1 PMT'!F$3,excitation!$A$1:$AC$1,0),0)*SUM(INDIRECT("emission!"&amp;SUBSTITUTE(ADDRESS(1,MATCH(F$2,emission!$1:$1,0),4),1,"")&amp;MATCH($B104,emission!$A:$A,0)):INDIRECT("emission!"&amp;SUBSTITUTE(ADDRESS(1,MATCH(F$2,emission!$1:$1,0),4),1,"")&amp;MATCH($C104,emission!$A:$A,0)))</f>
        <v>1.6414996500000001</v>
      </c>
      <c r="G104">
        <f ca="1">VLOOKUP($A104,excitation!$A$1:$AC$577,MATCH('A1 PMT'!G$3,excitation!$A$1:$AC$1,0),0)*SUM(INDIRECT("emission!"&amp;SUBSTITUTE(ADDRESS(1,MATCH(G$2,emission!$1:$1,0),4),1,"")&amp;MATCH($B104,emission!$A:$A,0)):INDIRECT("emission!"&amp;SUBSTITUTE(ADDRESS(1,MATCH(G$2,emission!$1:$1,0),4),1,"")&amp;MATCH($C104,emission!$A:$A,0)))</f>
        <v>6.9296413200000009</v>
      </c>
      <c r="H104">
        <f ca="1">VLOOKUP($A104,excitation!$A$1:$AC$577,MATCH('A1 PMT'!H$3,excitation!$A$1:$AC$1,0),0)*SUM(INDIRECT("emission!"&amp;SUBSTITUTE(ADDRESS(1,MATCH(H$2,emission!$1:$1,0),4),1,"")&amp;MATCH($B104,emission!$A:$A,0)):INDIRECT("emission!"&amp;SUBSTITUTE(ADDRESS(1,MATCH(H$2,emission!$1:$1,0),4),1,"")&amp;MATCH($C104,emission!$A:$A,0)))</f>
        <v>0.41296640000000001</v>
      </c>
      <c r="I104">
        <f ca="1">VLOOKUP($A104,excitation!$A$1:$AC$577,MATCH('A1 PMT'!I$3,excitation!$A$1:$AC$1,0),0)*SUM(INDIRECT("emission!"&amp;SUBSTITUTE(ADDRESS(1,MATCH(I$2,emission!$1:$1,0),4),1,"")&amp;MATCH($B104,emission!$A:$A,0)):INDIRECT("emission!"&amp;SUBSTITUTE(ADDRESS(1,MATCH(I$2,emission!$1:$1,0),4),1,"")&amp;MATCH($C104,emission!$A:$A,0)))</f>
        <v>0</v>
      </c>
      <c r="J104">
        <f ca="1">VLOOKUP($A104,excitation!$A$1:$AC$577,MATCH('A1 PMT'!J$3,excitation!$A$1:$AC$1,0),0)*SUM(INDIRECT("emission!"&amp;SUBSTITUTE(ADDRESS(1,MATCH(J$2,emission!$1:$1,0),4),1,"")&amp;MATCH($B104,emission!$A:$A,0)):INDIRECT("emission!"&amp;SUBSTITUTE(ADDRESS(1,MATCH(J$2,emission!$1:$1,0),4),1,"")&amp;MATCH($C104,emission!$A:$A,0)))</f>
        <v>0</v>
      </c>
      <c r="K104">
        <f ca="1">VLOOKUP($A104,excitation!$A$1:$AC$577,MATCH('A1 PMT'!K$3,excitation!$A$1:$AC$1,0),0)*SUM(INDIRECT("emission!"&amp;SUBSTITUTE(ADDRESS(1,MATCH(K$2,emission!$1:$1,0),4),1,"")&amp;MATCH($B104,emission!$A:$A,0)):INDIRECT("emission!"&amp;SUBSTITUTE(ADDRESS(1,MATCH(K$2,emission!$1:$1,0),4),1,"")&amp;MATCH($C104,emission!$A:$A,0)))</f>
        <v>0</v>
      </c>
      <c r="L104" t="e">
        <f ca="1">VLOOKUP($A104,excitation!$A$1:$AC$577,MATCH('A1 PMT'!L$3,excitation!$A$1:$AC$1,0),0)*SUM(INDIRECT("emission!"&amp;SUBSTITUTE(ADDRESS(1,MATCH(L$2,emission!$1:$1,0),4),1,"")&amp;MATCH($B104,emission!$A:$A,0)):INDIRECT("emission!"&amp;SUBSTITUTE(ADDRESS(1,MATCH(L$2,emission!$1:$1,0),4),1,"")&amp;MATCH($C104,emission!$A:$A,0)))</f>
        <v>#N/A</v>
      </c>
      <c r="M104" t="e">
        <f ca="1">VLOOKUP($A104,excitation!$A$1:$AC$577,MATCH('A1 PMT'!M$3,excitation!$A$1:$AC$1,0),0)*SUM(INDIRECT("emission!"&amp;SUBSTITUTE(ADDRESS(1,MATCH(M$2,emission!$1:$1,0),4),1,"")&amp;MATCH($B104,emission!$A:$A,0)):INDIRECT("emission!"&amp;SUBSTITUTE(ADDRESS(1,MATCH(M$2,emission!$1:$1,0),4),1,"")&amp;MATCH($C104,emission!$A:$A,0)))</f>
        <v>#N/A</v>
      </c>
      <c r="AA104">
        <f t="shared" si="37"/>
        <v>488</v>
      </c>
      <c r="AB104">
        <f t="shared" ca="1" si="38"/>
        <v>0</v>
      </c>
      <c r="AC104">
        <f t="shared" ca="1" si="39"/>
        <v>0</v>
      </c>
      <c r="AD104">
        <f t="shared" ca="1" si="40"/>
        <v>0.2111822144989853</v>
      </c>
      <c r="AE104">
        <f t="shared" ca="1" si="41"/>
        <v>0.97797347480106112</v>
      </c>
      <c r="AF104">
        <f t="shared" ca="1" si="42"/>
        <v>4.4558494554686433E-2</v>
      </c>
      <c r="AG104">
        <f t="shared" ca="1" si="43"/>
        <v>0</v>
      </c>
      <c r="AH104">
        <f t="shared" ca="1" si="44"/>
        <v>0</v>
      </c>
      <c r="AI104">
        <f t="shared" ca="1" si="45"/>
        <v>0</v>
      </c>
      <c r="AJ104" t="e">
        <f t="shared" ca="1" si="46"/>
        <v>#N/A</v>
      </c>
      <c r="AK104" t="e">
        <f t="shared" ca="1" si="47"/>
        <v>#N/A</v>
      </c>
    </row>
    <row r="105" spans="1:37" x14ac:dyDescent="0.25">
      <c r="A105">
        <f t="shared" si="48"/>
        <v>488</v>
      </c>
      <c r="B105">
        <f t="shared" si="49"/>
        <v>520</v>
      </c>
      <c r="C105">
        <f t="shared" si="50"/>
        <v>529</v>
      </c>
      <c r="D105">
        <f ca="1">VLOOKUP($A105,excitation!$A$1:$AC$577,MATCH('A1 PMT'!D$3,excitation!$A$1:$AC$1,0),0)*SUM(INDIRECT("emission!"&amp;SUBSTITUTE(ADDRESS(1,MATCH(D$2,emission!$1:$1,0),4),1,"")&amp;MATCH($B105,emission!$A:$A,0)):INDIRECT("emission!"&amp;SUBSTITUTE(ADDRESS(1,MATCH(D$2,emission!$1:$1,0),4),1,"")&amp;MATCH($C105,emission!$A:$A,0)))</f>
        <v>0</v>
      </c>
      <c r="E105">
        <f ca="1">VLOOKUP($A105,excitation!$A$1:$AC$577,MATCH('A1 PMT'!E$3,excitation!$A$1:$AC$1,0),0)*SUM(INDIRECT("emission!"&amp;SUBSTITUTE(ADDRESS(1,MATCH(E$2,emission!$1:$1,0),4),1,"")&amp;MATCH($B105,emission!$A:$A,0)):INDIRECT("emission!"&amp;SUBSTITUTE(ADDRESS(1,MATCH(E$2,emission!$1:$1,0),4),1,"")&amp;MATCH($C105,emission!$A:$A,0)))</f>
        <v>0</v>
      </c>
      <c r="F105">
        <f ca="1">VLOOKUP($A105,excitation!$A$1:$AC$577,MATCH('A1 PMT'!F$3,excitation!$A$1:$AC$1,0),0)*SUM(INDIRECT("emission!"&amp;SUBSTITUTE(ADDRESS(1,MATCH(F$2,emission!$1:$1,0),4),1,"")&amp;MATCH($B105,emission!$A:$A,0)):INDIRECT("emission!"&amp;SUBSTITUTE(ADDRESS(1,MATCH(F$2,emission!$1:$1,0),4),1,"")&amp;MATCH($C105,emission!$A:$A,0)))</f>
        <v>2.1292771500000001</v>
      </c>
      <c r="G105">
        <f ca="1">VLOOKUP($A105,excitation!$A$1:$AC$577,MATCH('A1 PMT'!G$3,excitation!$A$1:$AC$1,0),0)*SUM(INDIRECT("emission!"&amp;SUBSTITUTE(ADDRESS(1,MATCH(G$2,emission!$1:$1,0),4),1,"")&amp;MATCH($B105,emission!$A:$A,0)):INDIRECT("emission!"&amp;SUBSTITUTE(ADDRESS(1,MATCH(G$2,emission!$1:$1,0),4),1,"")&amp;MATCH($C105,emission!$A:$A,0)))</f>
        <v>7.0857150000000004</v>
      </c>
      <c r="H105">
        <f ca="1">VLOOKUP($A105,excitation!$A$1:$AC$577,MATCH('A1 PMT'!H$3,excitation!$A$1:$AC$1,0),0)*SUM(INDIRECT("emission!"&amp;SUBSTITUTE(ADDRESS(1,MATCH(H$2,emission!$1:$1,0),4),1,"")&amp;MATCH($B105,emission!$A:$A,0)):INDIRECT("emission!"&amp;SUBSTITUTE(ADDRESS(1,MATCH(H$2,emission!$1:$1,0),4),1,"")&amp;MATCH($C105,emission!$A:$A,0)))</f>
        <v>1.7045338999999997</v>
      </c>
      <c r="I105">
        <f ca="1">VLOOKUP($A105,excitation!$A$1:$AC$577,MATCH('A1 PMT'!I$3,excitation!$A$1:$AC$1,0),0)*SUM(INDIRECT("emission!"&amp;SUBSTITUTE(ADDRESS(1,MATCH(I$2,emission!$1:$1,0),4),1,"")&amp;MATCH($B105,emission!$A:$A,0)):INDIRECT("emission!"&amp;SUBSTITUTE(ADDRESS(1,MATCH(I$2,emission!$1:$1,0),4),1,"")&amp;MATCH($C105,emission!$A:$A,0)))</f>
        <v>0</v>
      </c>
      <c r="J105">
        <f ca="1">VLOOKUP($A105,excitation!$A$1:$AC$577,MATCH('A1 PMT'!J$3,excitation!$A$1:$AC$1,0),0)*SUM(INDIRECT("emission!"&amp;SUBSTITUTE(ADDRESS(1,MATCH(J$2,emission!$1:$1,0),4),1,"")&amp;MATCH($B105,emission!$A:$A,0)):INDIRECT("emission!"&amp;SUBSTITUTE(ADDRESS(1,MATCH(J$2,emission!$1:$1,0),4),1,"")&amp;MATCH($C105,emission!$A:$A,0)))</f>
        <v>0</v>
      </c>
      <c r="K105">
        <f ca="1">VLOOKUP($A105,excitation!$A$1:$AC$577,MATCH('A1 PMT'!K$3,excitation!$A$1:$AC$1,0),0)*SUM(INDIRECT("emission!"&amp;SUBSTITUTE(ADDRESS(1,MATCH(K$2,emission!$1:$1,0),4),1,"")&amp;MATCH($B105,emission!$A:$A,0)):INDIRECT("emission!"&amp;SUBSTITUTE(ADDRESS(1,MATCH(K$2,emission!$1:$1,0),4),1,"")&amp;MATCH($C105,emission!$A:$A,0)))</f>
        <v>0</v>
      </c>
      <c r="L105" t="e">
        <f ca="1">VLOOKUP($A105,excitation!$A$1:$AC$577,MATCH('A1 PMT'!L$3,excitation!$A$1:$AC$1,0),0)*SUM(INDIRECT("emission!"&amp;SUBSTITUTE(ADDRESS(1,MATCH(L$2,emission!$1:$1,0),4),1,"")&amp;MATCH($B105,emission!$A:$A,0)):INDIRECT("emission!"&amp;SUBSTITUTE(ADDRESS(1,MATCH(L$2,emission!$1:$1,0),4),1,"")&amp;MATCH($C105,emission!$A:$A,0)))</f>
        <v>#N/A</v>
      </c>
      <c r="M105" t="e">
        <f ca="1">VLOOKUP($A105,excitation!$A$1:$AC$577,MATCH('A1 PMT'!M$3,excitation!$A$1:$AC$1,0),0)*SUM(INDIRECT("emission!"&amp;SUBSTITUTE(ADDRESS(1,MATCH(M$2,emission!$1:$1,0),4),1,"")&amp;MATCH($B105,emission!$A:$A,0)):INDIRECT("emission!"&amp;SUBSTITUTE(ADDRESS(1,MATCH(M$2,emission!$1:$1,0),4),1,"")&amp;MATCH($C105,emission!$A:$A,0)))</f>
        <v>#N/A</v>
      </c>
      <c r="AA105">
        <f t="shared" si="37"/>
        <v>488</v>
      </c>
      <c r="AB105">
        <f t="shared" ca="1" si="38"/>
        <v>0</v>
      </c>
      <c r="AC105">
        <f t="shared" ca="1" si="39"/>
        <v>0</v>
      </c>
      <c r="AD105">
        <f t="shared" ca="1" si="40"/>
        <v>0.27393576588279389</v>
      </c>
      <c r="AE105">
        <f t="shared" ca="1" si="41"/>
        <v>1</v>
      </c>
      <c r="AF105">
        <f t="shared" ca="1" si="42"/>
        <v>0.18391681381688296</v>
      </c>
      <c r="AG105">
        <f t="shared" ca="1" si="43"/>
        <v>0</v>
      </c>
      <c r="AH105">
        <f t="shared" ca="1" si="44"/>
        <v>0</v>
      </c>
      <c r="AI105">
        <f t="shared" ca="1" si="45"/>
        <v>0</v>
      </c>
      <c r="AJ105" t="e">
        <f t="shared" ca="1" si="46"/>
        <v>#N/A</v>
      </c>
      <c r="AK105" t="e">
        <f t="shared" ca="1" si="47"/>
        <v>#N/A</v>
      </c>
    </row>
    <row r="106" spans="1:37" x14ac:dyDescent="0.25">
      <c r="A106">
        <f t="shared" si="48"/>
        <v>488</v>
      </c>
      <c r="B106">
        <f t="shared" si="49"/>
        <v>530</v>
      </c>
      <c r="C106">
        <f t="shared" si="50"/>
        <v>539</v>
      </c>
      <c r="D106">
        <f ca="1">VLOOKUP($A106,excitation!$A$1:$AC$577,MATCH('A1 PMT'!D$3,excitation!$A$1:$AC$1,0),0)*SUM(INDIRECT("emission!"&amp;SUBSTITUTE(ADDRESS(1,MATCH(D$2,emission!$1:$1,0),4),1,"")&amp;MATCH($B106,emission!$A:$A,0)):INDIRECT("emission!"&amp;SUBSTITUTE(ADDRESS(1,MATCH(D$2,emission!$1:$1,0),4),1,"")&amp;MATCH($C106,emission!$A:$A,0)))</f>
        <v>0</v>
      </c>
      <c r="E106">
        <f ca="1">VLOOKUP($A106,excitation!$A$1:$AC$577,MATCH('A1 PMT'!E$3,excitation!$A$1:$AC$1,0),0)*SUM(INDIRECT("emission!"&amp;SUBSTITUTE(ADDRESS(1,MATCH(E$2,emission!$1:$1,0),4),1,"")&amp;MATCH($B106,emission!$A:$A,0)):INDIRECT("emission!"&amp;SUBSTITUTE(ADDRESS(1,MATCH(E$2,emission!$1:$1,0),4),1,"")&amp;MATCH($C106,emission!$A:$A,0)))</f>
        <v>0</v>
      </c>
      <c r="F106">
        <f ca="1">VLOOKUP($A106,excitation!$A$1:$AC$577,MATCH('A1 PMT'!F$3,excitation!$A$1:$AC$1,0),0)*SUM(INDIRECT("emission!"&amp;SUBSTITUTE(ADDRESS(1,MATCH(F$2,emission!$1:$1,0),4),1,"")&amp;MATCH($B106,emission!$A:$A,0)):INDIRECT("emission!"&amp;SUBSTITUTE(ADDRESS(1,MATCH(F$2,emission!$1:$1,0),4),1,"")&amp;MATCH($C106,emission!$A:$A,0)))</f>
        <v>2.3805008999999999</v>
      </c>
      <c r="G106">
        <f ca="1">VLOOKUP($A106,excitation!$A$1:$AC$577,MATCH('A1 PMT'!G$3,excitation!$A$1:$AC$1,0),0)*SUM(INDIRECT("emission!"&amp;SUBSTITUTE(ADDRESS(1,MATCH(G$2,emission!$1:$1,0),4),1,"")&amp;MATCH($B106,emission!$A:$A,0)):INDIRECT("emission!"&amp;SUBSTITUTE(ADDRESS(1,MATCH(G$2,emission!$1:$1,0),4),1,"")&amp;MATCH($C106,emission!$A:$A,0)))</f>
        <v>5.3879250599999997</v>
      </c>
      <c r="H106">
        <f ca="1">VLOOKUP($A106,excitation!$A$1:$AC$577,MATCH('A1 PMT'!H$3,excitation!$A$1:$AC$1,0),0)*SUM(INDIRECT("emission!"&amp;SUBSTITUTE(ADDRESS(1,MATCH(H$2,emission!$1:$1,0),4),1,"")&amp;MATCH($B106,emission!$A:$A,0)):INDIRECT("emission!"&amp;SUBSTITUTE(ADDRESS(1,MATCH(H$2,emission!$1:$1,0),4),1,"")&amp;MATCH($C106,emission!$A:$A,0)))</f>
        <v>3.5507316999999996</v>
      </c>
      <c r="I106">
        <f ca="1">VLOOKUP($A106,excitation!$A$1:$AC$577,MATCH('A1 PMT'!I$3,excitation!$A$1:$AC$1,0),0)*SUM(INDIRECT("emission!"&amp;SUBSTITUTE(ADDRESS(1,MATCH(I$2,emission!$1:$1,0),4),1,"")&amp;MATCH($B106,emission!$A:$A,0)):INDIRECT("emission!"&amp;SUBSTITUTE(ADDRESS(1,MATCH(I$2,emission!$1:$1,0),4),1,"")&amp;MATCH($C106,emission!$A:$A,0)))</f>
        <v>1.6943249999999997E-2</v>
      </c>
      <c r="J106">
        <f ca="1">VLOOKUP($A106,excitation!$A$1:$AC$577,MATCH('A1 PMT'!J$3,excitation!$A$1:$AC$1,0),0)*SUM(INDIRECT("emission!"&amp;SUBSTITUTE(ADDRESS(1,MATCH(J$2,emission!$1:$1,0),4),1,"")&amp;MATCH($B106,emission!$A:$A,0)):INDIRECT("emission!"&amp;SUBSTITUTE(ADDRESS(1,MATCH(J$2,emission!$1:$1,0),4),1,"")&amp;MATCH($C106,emission!$A:$A,0)))</f>
        <v>0</v>
      </c>
      <c r="K106">
        <f ca="1">VLOOKUP($A106,excitation!$A$1:$AC$577,MATCH('A1 PMT'!K$3,excitation!$A$1:$AC$1,0),0)*SUM(INDIRECT("emission!"&amp;SUBSTITUTE(ADDRESS(1,MATCH(K$2,emission!$1:$1,0),4),1,"")&amp;MATCH($B106,emission!$A:$A,0)):INDIRECT("emission!"&amp;SUBSTITUTE(ADDRESS(1,MATCH(K$2,emission!$1:$1,0),4),1,"")&amp;MATCH($C106,emission!$A:$A,0)))</f>
        <v>0</v>
      </c>
      <c r="L106" t="e">
        <f ca="1">VLOOKUP($A106,excitation!$A$1:$AC$577,MATCH('A1 PMT'!L$3,excitation!$A$1:$AC$1,0),0)*SUM(INDIRECT("emission!"&amp;SUBSTITUTE(ADDRESS(1,MATCH(L$2,emission!$1:$1,0),4),1,"")&amp;MATCH($B106,emission!$A:$A,0)):INDIRECT("emission!"&amp;SUBSTITUTE(ADDRESS(1,MATCH(L$2,emission!$1:$1,0),4),1,"")&amp;MATCH($C106,emission!$A:$A,0)))</f>
        <v>#N/A</v>
      </c>
      <c r="M106" t="e">
        <f ca="1">VLOOKUP($A106,excitation!$A$1:$AC$577,MATCH('A1 PMT'!M$3,excitation!$A$1:$AC$1,0),0)*SUM(INDIRECT("emission!"&amp;SUBSTITUTE(ADDRESS(1,MATCH(M$2,emission!$1:$1,0),4),1,"")&amp;MATCH($B106,emission!$A:$A,0)):INDIRECT("emission!"&amp;SUBSTITUTE(ADDRESS(1,MATCH(M$2,emission!$1:$1,0),4),1,"")&amp;MATCH($C106,emission!$A:$A,0)))</f>
        <v>#N/A</v>
      </c>
      <c r="AA106">
        <f t="shared" si="37"/>
        <v>488</v>
      </c>
      <c r="AB106">
        <f t="shared" ca="1" si="38"/>
        <v>0</v>
      </c>
      <c r="AC106">
        <f t="shared" ca="1" si="39"/>
        <v>0</v>
      </c>
      <c r="AD106">
        <f t="shared" ca="1" si="40"/>
        <v>0.30625620400152237</v>
      </c>
      <c r="AE106">
        <f t="shared" ca="1" si="41"/>
        <v>0.76039257294429696</v>
      </c>
      <c r="AF106">
        <f t="shared" ca="1" si="42"/>
        <v>0.38311896347887497</v>
      </c>
      <c r="AG106">
        <f t="shared" ca="1" si="43"/>
        <v>4.0219045885757695E-3</v>
      </c>
      <c r="AH106">
        <f t="shared" ca="1" si="44"/>
        <v>0</v>
      </c>
      <c r="AI106">
        <f t="shared" ca="1" si="45"/>
        <v>0</v>
      </c>
      <c r="AJ106" t="e">
        <f t="shared" ca="1" si="46"/>
        <v>#N/A</v>
      </c>
      <c r="AK106" t="e">
        <f t="shared" ca="1" si="47"/>
        <v>#N/A</v>
      </c>
    </row>
    <row r="107" spans="1:37" x14ac:dyDescent="0.25">
      <c r="A107">
        <f t="shared" si="48"/>
        <v>488</v>
      </c>
      <c r="B107">
        <f t="shared" si="49"/>
        <v>540</v>
      </c>
      <c r="C107">
        <f t="shared" si="50"/>
        <v>549</v>
      </c>
      <c r="D107">
        <f ca="1">VLOOKUP($A107,excitation!$A$1:$AC$577,MATCH('A1 PMT'!D$3,excitation!$A$1:$AC$1,0),0)*SUM(INDIRECT("emission!"&amp;SUBSTITUTE(ADDRESS(1,MATCH(D$2,emission!$1:$1,0),4),1,"")&amp;MATCH($B107,emission!$A:$A,0)):INDIRECT("emission!"&amp;SUBSTITUTE(ADDRESS(1,MATCH(D$2,emission!$1:$1,0),4),1,"")&amp;MATCH($C107,emission!$A:$A,0)))</f>
        <v>0</v>
      </c>
      <c r="E107">
        <f ca="1">VLOOKUP($A107,excitation!$A$1:$AC$577,MATCH('A1 PMT'!E$3,excitation!$A$1:$AC$1,0),0)*SUM(INDIRECT("emission!"&amp;SUBSTITUTE(ADDRESS(1,MATCH(E$2,emission!$1:$1,0),4),1,"")&amp;MATCH($B107,emission!$A:$A,0)):INDIRECT("emission!"&amp;SUBSTITUTE(ADDRESS(1,MATCH(E$2,emission!$1:$1,0),4),1,"")&amp;MATCH($C107,emission!$A:$A,0)))</f>
        <v>0</v>
      </c>
      <c r="F107">
        <f ca="1">VLOOKUP($A107,excitation!$A$1:$AC$577,MATCH('A1 PMT'!F$3,excitation!$A$1:$AC$1,0),0)*SUM(INDIRECT("emission!"&amp;SUBSTITUTE(ADDRESS(1,MATCH(F$2,emission!$1:$1,0),4),1,"")&amp;MATCH($B107,emission!$A:$A,0)):INDIRECT("emission!"&amp;SUBSTITUTE(ADDRESS(1,MATCH(F$2,emission!$1:$1,0),4),1,"")&amp;MATCH($C107,emission!$A:$A,0)))</f>
        <v>2.3965645499999999</v>
      </c>
      <c r="G107">
        <f ca="1">VLOOKUP($A107,excitation!$A$1:$AC$577,MATCH('A1 PMT'!G$3,excitation!$A$1:$AC$1,0),0)*SUM(INDIRECT("emission!"&amp;SUBSTITUTE(ADDRESS(1,MATCH(G$2,emission!$1:$1,0),4),1,"")&amp;MATCH($B107,emission!$A:$A,0)):INDIRECT("emission!"&amp;SUBSTITUTE(ADDRESS(1,MATCH(G$2,emission!$1:$1,0),4),1,"")&amp;MATCH($C107,emission!$A:$A,0)))</f>
        <v>3.7618568400000001</v>
      </c>
      <c r="H107">
        <f ca="1">VLOOKUP($A107,excitation!$A$1:$AC$577,MATCH('A1 PMT'!H$3,excitation!$A$1:$AC$1,0),0)*SUM(INDIRECT("emission!"&amp;SUBSTITUTE(ADDRESS(1,MATCH(H$2,emission!$1:$1,0),4),1,"")&amp;MATCH($B107,emission!$A:$A,0)):INDIRECT("emission!"&amp;SUBSTITUTE(ADDRESS(1,MATCH(H$2,emission!$1:$1,0),4),1,"")&amp;MATCH($C107,emission!$A:$A,0)))</f>
        <v>4.0718000999999999</v>
      </c>
      <c r="I107">
        <f ca="1">VLOOKUP($A107,excitation!$A$1:$AC$577,MATCH('A1 PMT'!I$3,excitation!$A$1:$AC$1,0),0)*SUM(INDIRECT("emission!"&amp;SUBSTITUTE(ADDRESS(1,MATCH(I$2,emission!$1:$1,0),4),1,"")&amp;MATCH($B107,emission!$A:$A,0)):INDIRECT("emission!"&amp;SUBSTITUTE(ADDRESS(1,MATCH(I$2,emission!$1:$1,0),4),1,"")&amp;MATCH($C107,emission!$A:$A,0)))</f>
        <v>0.14157375</v>
      </c>
      <c r="J107">
        <f ca="1">VLOOKUP($A107,excitation!$A$1:$AC$577,MATCH('A1 PMT'!J$3,excitation!$A$1:$AC$1,0),0)*SUM(INDIRECT("emission!"&amp;SUBSTITUTE(ADDRESS(1,MATCH(J$2,emission!$1:$1,0),4),1,"")&amp;MATCH($B107,emission!$A:$A,0)):INDIRECT("emission!"&amp;SUBSTITUTE(ADDRESS(1,MATCH(J$2,emission!$1:$1,0),4),1,"")&amp;MATCH($C107,emission!$A:$A,0)))</f>
        <v>0</v>
      </c>
      <c r="K107">
        <f ca="1">VLOOKUP($A107,excitation!$A$1:$AC$577,MATCH('A1 PMT'!K$3,excitation!$A$1:$AC$1,0),0)*SUM(INDIRECT("emission!"&amp;SUBSTITUTE(ADDRESS(1,MATCH(K$2,emission!$1:$1,0),4),1,"")&amp;MATCH($B107,emission!$A:$A,0)):INDIRECT("emission!"&amp;SUBSTITUTE(ADDRESS(1,MATCH(K$2,emission!$1:$1,0),4),1,"")&amp;MATCH($C107,emission!$A:$A,0)))</f>
        <v>0</v>
      </c>
      <c r="L107" t="e">
        <f ca="1">VLOOKUP($A107,excitation!$A$1:$AC$577,MATCH('A1 PMT'!L$3,excitation!$A$1:$AC$1,0),0)*SUM(INDIRECT("emission!"&amp;SUBSTITUTE(ADDRESS(1,MATCH(L$2,emission!$1:$1,0),4),1,"")&amp;MATCH($B107,emission!$A:$A,0)):INDIRECT("emission!"&amp;SUBSTITUTE(ADDRESS(1,MATCH(L$2,emission!$1:$1,0),4),1,"")&amp;MATCH($C107,emission!$A:$A,0)))</f>
        <v>#N/A</v>
      </c>
      <c r="M107" t="e">
        <f ca="1">VLOOKUP($A107,excitation!$A$1:$AC$577,MATCH('A1 PMT'!M$3,excitation!$A$1:$AC$1,0),0)*SUM(INDIRECT("emission!"&amp;SUBSTITUTE(ADDRESS(1,MATCH(M$2,emission!$1:$1,0),4),1,"")&amp;MATCH($B107,emission!$A:$A,0)):INDIRECT("emission!"&amp;SUBSTITUTE(ADDRESS(1,MATCH(M$2,emission!$1:$1,0),4),1,"")&amp;MATCH($C107,emission!$A:$A,0)))</f>
        <v>#N/A</v>
      </c>
      <c r="AA107">
        <f t="shared" si="37"/>
        <v>488</v>
      </c>
      <c r="AB107">
        <f t="shared" ca="1" si="38"/>
        <v>0</v>
      </c>
      <c r="AC107">
        <f t="shared" ca="1" si="39"/>
        <v>0</v>
      </c>
      <c r="AD107">
        <f t="shared" ca="1" si="40"/>
        <v>0.30832282471626732</v>
      </c>
      <c r="AE107">
        <f t="shared" ca="1" si="41"/>
        <v>0.53090716180371356</v>
      </c>
      <c r="AF107">
        <f t="shared" ca="1" si="42"/>
        <v>0.43934151200587179</v>
      </c>
      <c r="AG107">
        <f t="shared" ca="1" si="43"/>
        <v>3.3606074085366089E-2</v>
      </c>
      <c r="AH107">
        <f t="shared" ca="1" si="44"/>
        <v>0</v>
      </c>
      <c r="AI107">
        <f t="shared" ca="1" si="45"/>
        <v>0</v>
      </c>
      <c r="AJ107" t="e">
        <f t="shared" ca="1" si="46"/>
        <v>#N/A</v>
      </c>
      <c r="AK107" t="e">
        <f t="shared" ca="1" si="47"/>
        <v>#N/A</v>
      </c>
    </row>
    <row r="108" spans="1:37" x14ac:dyDescent="0.25">
      <c r="A108">
        <f t="shared" si="48"/>
        <v>488</v>
      </c>
      <c r="B108">
        <f t="shared" si="49"/>
        <v>550</v>
      </c>
      <c r="C108">
        <f t="shared" si="50"/>
        <v>559</v>
      </c>
      <c r="D108">
        <f ca="1">VLOOKUP($A108,excitation!$A$1:$AC$577,MATCH('A1 PMT'!D$3,excitation!$A$1:$AC$1,0),0)*SUM(INDIRECT("emission!"&amp;SUBSTITUTE(ADDRESS(1,MATCH(D$2,emission!$1:$1,0),4),1,"")&amp;MATCH($B108,emission!$A:$A,0)):INDIRECT("emission!"&amp;SUBSTITUTE(ADDRESS(1,MATCH(D$2,emission!$1:$1,0),4),1,"")&amp;MATCH($C108,emission!$A:$A,0)))</f>
        <v>0</v>
      </c>
      <c r="E108">
        <f ca="1">VLOOKUP($A108,excitation!$A$1:$AC$577,MATCH('A1 PMT'!E$3,excitation!$A$1:$AC$1,0),0)*SUM(INDIRECT("emission!"&amp;SUBSTITUTE(ADDRESS(1,MATCH(E$2,emission!$1:$1,0),4),1,"")&amp;MATCH($B108,emission!$A:$A,0)):INDIRECT("emission!"&amp;SUBSTITUTE(ADDRESS(1,MATCH(E$2,emission!$1:$1,0),4),1,"")&amp;MATCH($C108,emission!$A:$A,0)))</f>
        <v>0</v>
      </c>
      <c r="F108">
        <f ca="1">VLOOKUP($A108,excitation!$A$1:$AC$577,MATCH('A1 PMT'!F$3,excitation!$A$1:$AC$1,0),0)*SUM(INDIRECT("emission!"&amp;SUBSTITUTE(ADDRESS(1,MATCH(F$2,emission!$1:$1,0),4),1,"")&amp;MATCH($B108,emission!$A:$A,0)):INDIRECT("emission!"&amp;SUBSTITUTE(ADDRESS(1,MATCH(F$2,emission!$1:$1,0),4),1,"")&amp;MATCH($C108,emission!$A:$A,0)))</f>
        <v>2.2724808000000003</v>
      </c>
      <c r="G108">
        <f ca="1">VLOOKUP($A108,excitation!$A$1:$AC$577,MATCH('A1 PMT'!G$3,excitation!$A$1:$AC$1,0),0)*SUM(INDIRECT("emission!"&amp;SUBSTITUTE(ADDRESS(1,MATCH(G$2,emission!$1:$1,0),4),1,"")&amp;MATCH($B108,emission!$A:$A,0)):INDIRECT("emission!"&amp;SUBSTITUTE(ADDRESS(1,MATCH(G$2,emission!$1:$1,0),4),1,"")&amp;MATCH($C108,emission!$A:$A,0)))</f>
        <v>2.7123440400000001</v>
      </c>
      <c r="H108">
        <f ca="1">VLOOKUP($A108,excitation!$A$1:$AC$577,MATCH('A1 PMT'!H$3,excitation!$A$1:$AC$1,0),0)*SUM(INDIRECT("emission!"&amp;SUBSTITUTE(ADDRESS(1,MATCH(H$2,emission!$1:$1,0),4),1,"")&amp;MATCH($B108,emission!$A:$A,0)):INDIRECT("emission!"&amp;SUBSTITUTE(ADDRESS(1,MATCH(H$2,emission!$1:$1,0),4),1,"")&amp;MATCH($C108,emission!$A:$A,0)))</f>
        <v>3.2775856000000001</v>
      </c>
      <c r="I108">
        <f ca="1">VLOOKUP($A108,excitation!$A$1:$AC$577,MATCH('A1 PMT'!I$3,excitation!$A$1:$AC$1,0),0)*SUM(INDIRECT("emission!"&amp;SUBSTITUTE(ADDRESS(1,MATCH(I$2,emission!$1:$1,0),4),1,"")&amp;MATCH($B108,emission!$A:$A,0)):INDIRECT("emission!"&amp;SUBSTITUTE(ADDRESS(1,MATCH(I$2,emission!$1:$1,0),4),1,"")&amp;MATCH($C108,emission!$A:$A,0)))</f>
        <v>0.66329474999999993</v>
      </c>
      <c r="J108">
        <f ca="1">VLOOKUP($A108,excitation!$A$1:$AC$577,MATCH('A1 PMT'!J$3,excitation!$A$1:$AC$1,0),0)*SUM(INDIRECT("emission!"&amp;SUBSTITUTE(ADDRESS(1,MATCH(J$2,emission!$1:$1,0),4),1,"")&amp;MATCH($B108,emission!$A:$A,0)):INDIRECT("emission!"&amp;SUBSTITUTE(ADDRESS(1,MATCH(J$2,emission!$1:$1,0),4),1,"")&amp;MATCH($C108,emission!$A:$A,0)))</f>
        <v>0</v>
      </c>
      <c r="K108">
        <f ca="1">VLOOKUP($A108,excitation!$A$1:$AC$577,MATCH('A1 PMT'!K$3,excitation!$A$1:$AC$1,0),0)*SUM(INDIRECT("emission!"&amp;SUBSTITUTE(ADDRESS(1,MATCH(K$2,emission!$1:$1,0),4),1,"")&amp;MATCH($B108,emission!$A:$A,0)):INDIRECT("emission!"&amp;SUBSTITUTE(ADDRESS(1,MATCH(K$2,emission!$1:$1,0),4),1,"")&amp;MATCH($C108,emission!$A:$A,0)))</f>
        <v>0</v>
      </c>
      <c r="L108" t="e">
        <f ca="1">VLOOKUP($A108,excitation!$A$1:$AC$577,MATCH('A1 PMT'!L$3,excitation!$A$1:$AC$1,0),0)*SUM(INDIRECT("emission!"&amp;SUBSTITUTE(ADDRESS(1,MATCH(L$2,emission!$1:$1,0),4),1,"")&amp;MATCH($B108,emission!$A:$A,0)):INDIRECT("emission!"&amp;SUBSTITUTE(ADDRESS(1,MATCH(L$2,emission!$1:$1,0),4),1,"")&amp;MATCH($C108,emission!$A:$A,0)))</f>
        <v>#N/A</v>
      </c>
      <c r="M108" t="e">
        <f ca="1">VLOOKUP($A108,excitation!$A$1:$AC$577,MATCH('A1 PMT'!M$3,excitation!$A$1:$AC$1,0),0)*SUM(INDIRECT("emission!"&amp;SUBSTITUTE(ADDRESS(1,MATCH(M$2,emission!$1:$1,0),4),1,"")&amp;MATCH($B108,emission!$A:$A,0)):INDIRECT("emission!"&amp;SUBSTITUTE(ADDRESS(1,MATCH(M$2,emission!$1:$1,0),4),1,"")&amp;MATCH($C108,emission!$A:$A,0)))</f>
        <v>#N/A</v>
      </c>
      <c r="AA108">
        <f t="shared" si="37"/>
        <v>488</v>
      </c>
      <c r="AB108">
        <f t="shared" ca="1" si="38"/>
        <v>0</v>
      </c>
      <c r="AC108">
        <f t="shared" ca="1" si="39"/>
        <v>0</v>
      </c>
      <c r="AD108">
        <f t="shared" ca="1" si="40"/>
        <v>0.29235920199582482</v>
      </c>
      <c r="AE108">
        <f t="shared" ca="1" si="41"/>
        <v>0.38279045092838193</v>
      </c>
      <c r="AF108">
        <f t="shared" ca="1" si="42"/>
        <v>0.35364688291860708</v>
      </c>
      <c r="AG108">
        <f t="shared" ca="1" si="43"/>
        <v>0.15744961554620385</v>
      </c>
      <c r="AH108">
        <f t="shared" ca="1" si="44"/>
        <v>0</v>
      </c>
      <c r="AI108">
        <f t="shared" ca="1" si="45"/>
        <v>0</v>
      </c>
      <c r="AJ108" t="e">
        <f t="shared" ca="1" si="46"/>
        <v>#N/A</v>
      </c>
      <c r="AK108" t="e">
        <f t="shared" ca="1" si="47"/>
        <v>#N/A</v>
      </c>
    </row>
    <row r="109" spans="1:37" x14ac:dyDescent="0.25">
      <c r="A109">
        <f t="shared" si="48"/>
        <v>488</v>
      </c>
      <c r="B109">
        <f t="shared" si="49"/>
        <v>560</v>
      </c>
      <c r="C109">
        <f t="shared" si="50"/>
        <v>569</v>
      </c>
      <c r="D109">
        <f ca="1">VLOOKUP($A109,excitation!$A$1:$AC$577,MATCH('A1 PMT'!D$3,excitation!$A$1:$AC$1,0),0)*SUM(INDIRECT("emission!"&amp;SUBSTITUTE(ADDRESS(1,MATCH(D$2,emission!$1:$1,0),4),1,"")&amp;MATCH($B109,emission!$A:$A,0)):INDIRECT("emission!"&amp;SUBSTITUTE(ADDRESS(1,MATCH(D$2,emission!$1:$1,0),4),1,"")&amp;MATCH($C109,emission!$A:$A,0)))</f>
        <v>0</v>
      </c>
      <c r="E109">
        <f ca="1">VLOOKUP($A109,excitation!$A$1:$AC$577,MATCH('A1 PMT'!E$3,excitation!$A$1:$AC$1,0),0)*SUM(INDIRECT("emission!"&amp;SUBSTITUTE(ADDRESS(1,MATCH(E$2,emission!$1:$1,0),4),1,"")&amp;MATCH($B109,emission!$A:$A,0)):INDIRECT("emission!"&amp;SUBSTITUTE(ADDRESS(1,MATCH(E$2,emission!$1:$1,0),4),1,"")&amp;MATCH($C109,emission!$A:$A,0)))</f>
        <v>0</v>
      </c>
      <c r="F109">
        <f ca="1">VLOOKUP($A109,excitation!$A$1:$AC$577,MATCH('A1 PMT'!F$3,excitation!$A$1:$AC$1,0),0)*SUM(INDIRECT("emission!"&amp;SUBSTITUTE(ADDRESS(1,MATCH(F$2,emission!$1:$1,0),4),1,"")&amp;MATCH($B109,emission!$A:$A,0)):INDIRECT("emission!"&amp;SUBSTITUTE(ADDRESS(1,MATCH(F$2,emission!$1:$1,0),4),1,"")&amp;MATCH($C109,emission!$A:$A,0)))</f>
        <v>2.0659516500000001</v>
      </c>
      <c r="G109">
        <f ca="1">VLOOKUP($A109,excitation!$A$1:$AC$577,MATCH('A1 PMT'!G$3,excitation!$A$1:$AC$1,0),0)*SUM(INDIRECT("emission!"&amp;SUBSTITUTE(ADDRESS(1,MATCH(G$2,emission!$1:$1,0),4),1,"")&amp;MATCH($B109,emission!$A:$A,0)):INDIRECT("emission!"&amp;SUBSTITUTE(ADDRESS(1,MATCH(G$2,emission!$1:$1,0),4),1,"")&amp;MATCH($C109,emission!$A:$A,0)))</f>
        <v>1.9770084600000002</v>
      </c>
      <c r="H109">
        <f ca="1">VLOOKUP($A109,excitation!$A$1:$AC$577,MATCH('A1 PMT'!H$3,excitation!$A$1:$AC$1,0),0)*SUM(INDIRECT("emission!"&amp;SUBSTITUTE(ADDRESS(1,MATCH(H$2,emission!$1:$1,0),4),1,"")&amp;MATCH($B109,emission!$A:$A,0)):INDIRECT("emission!"&amp;SUBSTITUTE(ADDRESS(1,MATCH(H$2,emission!$1:$1,0),4),1,"")&amp;MATCH($C109,emission!$A:$A,0)))</f>
        <v>2.3623638999999996</v>
      </c>
      <c r="I109">
        <f ca="1">VLOOKUP($A109,excitation!$A$1:$AC$577,MATCH('A1 PMT'!I$3,excitation!$A$1:$AC$1,0),0)*SUM(INDIRECT("emission!"&amp;SUBSTITUTE(ADDRESS(1,MATCH(I$2,emission!$1:$1,0),4),1,"")&amp;MATCH($B109,emission!$A:$A,0)):INDIRECT("emission!"&amp;SUBSTITUTE(ADDRESS(1,MATCH(I$2,emission!$1:$1,0),4),1,"")&amp;MATCH($C109,emission!$A:$A,0)))</f>
        <v>1.3237395000000001</v>
      </c>
      <c r="J109">
        <f ca="1">VLOOKUP($A109,excitation!$A$1:$AC$577,MATCH('A1 PMT'!J$3,excitation!$A$1:$AC$1,0),0)*SUM(INDIRECT("emission!"&amp;SUBSTITUTE(ADDRESS(1,MATCH(J$2,emission!$1:$1,0),4),1,"")&amp;MATCH($B109,emission!$A:$A,0)):INDIRECT("emission!"&amp;SUBSTITUTE(ADDRESS(1,MATCH(J$2,emission!$1:$1,0),4),1,"")&amp;MATCH($C109,emission!$A:$A,0)))</f>
        <v>0</v>
      </c>
      <c r="K109">
        <f ca="1">VLOOKUP($A109,excitation!$A$1:$AC$577,MATCH('A1 PMT'!K$3,excitation!$A$1:$AC$1,0),0)*SUM(INDIRECT("emission!"&amp;SUBSTITUTE(ADDRESS(1,MATCH(K$2,emission!$1:$1,0),4),1,"")&amp;MATCH($B109,emission!$A:$A,0)):INDIRECT("emission!"&amp;SUBSTITUTE(ADDRESS(1,MATCH(K$2,emission!$1:$1,0),4),1,"")&amp;MATCH($C109,emission!$A:$A,0)))</f>
        <v>0</v>
      </c>
      <c r="L109" t="e">
        <f ca="1">VLOOKUP($A109,excitation!$A$1:$AC$577,MATCH('A1 PMT'!L$3,excitation!$A$1:$AC$1,0),0)*SUM(INDIRECT("emission!"&amp;SUBSTITUTE(ADDRESS(1,MATCH(L$2,emission!$1:$1,0),4),1,"")&amp;MATCH($B109,emission!$A:$A,0)):INDIRECT("emission!"&amp;SUBSTITUTE(ADDRESS(1,MATCH(L$2,emission!$1:$1,0),4),1,"")&amp;MATCH($C109,emission!$A:$A,0)))</f>
        <v>#N/A</v>
      </c>
      <c r="M109" t="e">
        <f ca="1">VLOOKUP($A109,excitation!$A$1:$AC$577,MATCH('A1 PMT'!M$3,excitation!$A$1:$AC$1,0),0)*SUM(INDIRECT("emission!"&amp;SUBSTITUTE(ADDRESS(1,MATCH(M$2,emission!$1:$1,0),4),1,"")&amp;MATCH($B109,emission!$A:$A,0)):INDIRECT("emission!"&amp;SUBSTITUTE(ADDRESS(1,MATCH(M$2,emission!$1:$1,0),4),1,"")&amp;MATCH($C109,emission!$A:$A,0)))</f>
        <v>#N/A</v>
      </c>
      <c r="AA109">
        <f t="shared" si="37"/>
        <v>488</v>
      </c>
      <c r="AB109">
        <f t="shared" ca="1" si="38"/>
        <v>0</v>
      </c>
      <c r="AC109">
        <f t="shared" ca="1" si="39"/>
        <v>0</v>
      </c>
      <c r="AD109">
        <f t="shared" ca="1" si="40"/>
        <v>0.26578881359787843</v>
      </c>
      <c r="AE109">
        <f t="shared" ca="1" si="41"/>
        <v>0.27901326259946951</v>
      </c>
      <c r="AF109">
        <f t="shared" ca="1" si="42"/>
        <v>0.25489574690419797</v>
      </c>
      <c r="AG109">
        <f t="shared" ca="1" si="43"/>
        <v>0.31422271223814774</v>
      </c>
      <c r="AH109">
        <f t="shared" ca="1" si="44"/>
        <v>0</v>
      </c>
      <c r="AI109">
        <f t="shared" ca="1" si="45"/>
        <v>0</v>
      </c>
      <c r="AJ109" t="e">
        <f t="shared" ca="1" si="46"/>
        <v>#N/A</v>
      </c>
      <c r="AK109" t="e">
        <f t="shared" ca="1" si="47"/>
        <v>#N/A</v>
      </c>
    </row>
    <row r="110" spans="1:37" x14ac:dyDescent="0.25">
      <c r="A110">
        <f t="shared" si="48"/>
        <v>488</v>
      </c>
      <c r="B110">
        <f t="shared" si="49"/>
        <v>570</v>
      </c>
      <c r="C110">
        <f t="shared" si="50"/>
        <v>579</v>
      </c>
      <c r="D110">
        <f ca="1">VLOOKUP($A110,excitation!$A$1:$AC$577,MATCH('A1 PMT'!D$3,excitation!$A$1:$AC$1,0),0)*SUM(INDIRECT("emission!"&amp;SUBSTITUTE(ADDRESS(1,MATCH(D$2,emission!$1:$1,0),4),1,"")&amp;MATCH($B110,emission!$A:$A,0)):INDIRECT("emission!"&amp;SUBSTITUTE(ADDRESS(1,MATCH(D$2,emission!$1:$1,0),4),1,"")&amp;MATCH($C110,emission!$A:$A,0)))</f>
        <v>0</v>
      </c>
      <c r="E110">
        <f ca="1">VLOOKUP($A110,excitation!$A$1:$AC$577,MATCH('A1 PMT'!E$3,excitation!$A$1:$AC$1,0),0)*SUM(INDIRECT("emission!"&amp;SUBSTITUTE(ADDRESS(1,MATCH(E$2,emission!$1:$1,0),4),1,"")&amp;MATCH($B110,emission!$A:$A,0)):INDIRECT("emission!"&amp;SUBSTITUTE(ADDRESS(1,MATCH(E$2,emission!$1:$1,0),4),1,"")&amp;MATCH($C110,emission!$A:$A,0)))</f>
        <v>0</v>
      </c>
      <c r="F110">
        <f ca="1">VLOOKUP($A110,excitation!$A$1:$AC$577,MATCH('A1 PMT'!F$3,excitation!$A$1:$AC$1,0),0)*SUM(INDIRECT("emission!"&amp;SUBSTITUTE(ADDRESS(1,MATCH(F$2,emission!$1:$1,0),4),1,"")&amp;MATCH($B110,emission!$A:$A,0)):INDIRECT("emission!"&amp;SUBSTITUTE(ADDRESS(1,MATCH(F$2,emission!$1:$1,0),4),1,"")&amp;MATCH($C110,emission!$A:$A,0)))</f>
        <v>1.8405715499999999</v>
      </c>
      <c r="G110">
        <f ca="1">VLOOKUP($A110,excitation!$A$1:$AC$577,MATCH('A1 PMT'!G$3,excitation!$A$1:$AC$1,0),0)*SUM(INDIRECT("emission!"&amp;SUBSTITUTE(ADDRESS(1,MATCH(G$2,emission!$1:$1,0),4),1,"")&amp;MATCH($B110,emission!$A:$A,0)):INDIRECT("emission!"&amp;SUBSTITUTE(ADDRESS(1,MATCH(G$2,emission!$1:$1,0),4),1,"")&amp;MATCH($C110,emission!$A:$A,0)))</f>
        <v>1.3949649</v>
      </c>
      <c r="H110">
        <f ca="1">VLOOKUP($A110,excitation!$A$1:$AC$577,MATCH('A1 PMT'!H$3,excitation!$A$1:$AC$1,0),0)*SUM(INDIRECT("emission!"&amp;SUBSTITUTE(ADDRESS(1,MATCH(H$2,emission!$1:$1,0),4),1,"")&amp;MATCH($B110,emission!$A:$A,0)):INDIRECT("emission!"&amp;SUBSTITUTE(ADDRESS(1,MATCH(H$2,emission!$1:$1,0),4),1,"")&amp;MATCH($C110,emission!$A:$A,0)))</f>
        <v>1.7939066000000001</v>
      </c>
      <c r="I110">
        <f ca="1">VLOOKUP($A110,excitation!$A$1:$AC$577,MATCH('A1 PMT'!I$3,excitation!$A$1:$AC$1,0),0)*SUM(INDIRECT("emission!"&amp;SUBSTITUTE(ADDRESS(1,MATCH(I$2,emission!$1:$1,0),4),1,"")&amp;MATCH($B110,emission!$A:$A,0)):INDIRECT("emission!"&amp;SUBSTITUTE(ADDRESS(1,MATCH(I$2,emission!$1:$1,0),4),1,"")&amp;MATCH($C110,emission!$A:$A,0)))</f>
        <v>1.2412462499999999</v>
      </c>
      <c r="J110">
        <f ca="1">VLOOKUP($A110,excitation!$A$1:$AC$577,MATCH('A1 PMT'!J$3,excitation!$A$1:$AC$1,0),0)*SUM(INDIRECT("emission!"&amp;SUBSTITUTE(ADDRESS(1,MATCH(J$2,emission!$1:$1,0),4),1,"")&amp;MATCH($B110,emission!$A:$A,0)):INDIRECT("emission!"&amp;SUBSTITUTE(ADDRESS(1,MATCH(J$2,emission!$1:$1,0),4),1,"")&amp;MATCH($C110,emission!$A:$A,0)))</f>
        <v>0</v>
      </c>
      <c r="K110">
        <f ca="1">VLOOKUP($A110,excitation!$A$1:$AC$577,MATCH('A1 PMT'!K$3,excitation!$A$1:$AC$1,0),0)*SUM(INDIRECT("emission!"&amp;SUBSTITUTE(ADDRESS(1,MATCH(K$2,emission!$1:$1,0),4),1,"")&amp;MATCH($B110,emission!$A:$A,0)):INDIRECT("emission!"&amp;SUBSTITUTE(ADDRESS(1,MATCH(K$2,emission!$1:$1,0),4),1,"")&amp;MATCH($C110,emission!$A:$A,0)))</f>
        <v>0</v>
      </c>
      <c r="L110" t="e">
        <f ca="1">VLOOKUP($A110,excitation!$A$1:$AC$577,MATCH('A1 PMT'!L$3,excitation!$A$1:$AC$1,0),0)*SUM(INDIRECT("emission!"&amp;SUBSTITUTE(ADDRESS(1,MATCH(L$2,emission!$1:$1,0),4),1,"")&amp;MATCH($B110,emission!$A:$A,0)):INDIRECT("emission!"&amp;SUBSTITUTE(ADDRESS(1,MATCH(L$2,emission!$1:$1,0),4),1,"")&amp;MATCH($C110,emission!$A:$A,0)))</f>
        <v>#N/A</v>
      </c>
      <c r="M110" t="e">
        <f ca="1">VLOOKUP($A110,excitation!$A$1:$AC$577,MATCH('A1 PMT'!M$3,excitation!$A$1:$AC$1,0),0)*SUM(INDIRECT("emission!"&amp;SUBSTITUTE(ADDRESS(1,MATCH(M$2,emission!$1:$1,0),4),1,"")&amp;MATCH($B110,emission!$A:$A,0)):INDIRECT("emission!"&amp;SUBSTITUTE(ADDRESS(1,MATCH(M$2,emission!$1:$1,0),4),1,"")&amp;MATCH($C110,emission!$A:$A,0)))</f>
        <v>#N/A</v>
      </c>
      <c r="AA110">
        <f t="shared" si="37"/>
        <v>488</v>
      </c>
      <c r="AB110">
        <f t="shared" ca="1" si="38"/>
        <v>0</v>
      </c>
      <c r="AC110">
        <f t="shared" ca="1" si="39"/>
        <v>0</v>
      </c>
      <c r="AD110">
        <f t="shared" ca="1" si="40"/>
        <v>0.23679321276299378</v>
      </c>
      <c r="AE110">
        <f t="shared" ca="1" si="41"/>
        <v>0.19687002652519892</v>
      </c>
      <c r="AF110">
        <f t="shared" ca="1" si="42"/>
        <v>0.19356000262422332</v>
      </c>
      <c r="AG110">
        <f t="shared" ca="1" si="43"/>
        <v>0.29464087400159167</v>
      </c>
      <c r="AH110">
        <f t="shared" ca="1" si="44"/>
        <v>0</v>
      </c>
      <c r="AI110">
        <f t="shared" ca="1" si="45"/>
        <v>0</v>
      </c>
      <c r="AJ110" t="e">
        <f t="shared" ca="1" si="46"/>
        <v>#N/A</v>
      </c>
      <c r="AK110" t="e">
        <f t="shared" ca="1" si="47"/>
        <v>#N/A</v>
      </c>
    </row>
    <row r="111" spans="1:37" x14ac:dyDescent="0.25">
      <c r="A111">
        <f t="shared" si="48"/>
        <v>488</v>
      </c>
      <c r="B111">
        <f t="shared" si="49"/>
        <v>580</v>
      </c>
      <c r="C111">
        <f t="shared" si="50"/>
        <v>589</v>
      </c>
      <c r="D111">
        <f ca="1">VLOOKUP($A111,excitation!$A$1:$AC$577,MATCH('A1 PMT'!D$3,excitation!$A$1:$AC$1,0),0)*SUM(INDIRECT("emission!"&amp;SUBSTITUTE(ADDRESS(1,MATCH(D$2,emission!$1:$1,0),4),1,"")&amp;MATCH($B111,emission!$A:$A,0)):INDIRECT("emission!"&amp;SUBSTITUTE(ADDRESS(1,MATCH(D$2,emission!$1:$1,0),4),1,"")&amp;MATCH($C111,emission!$A:$A,0)))</f>
        <v>0</v>
      </c>
      <c r="E111">
        <f ca="1">VLOOKUP($A111,excitation!$A$1:$AC$577,MATCH('A1 PMT'!E$3,excitation!$A$1:$AC$1,0),0)*SUM(INDIRECT("emission!"&amp;SUBSTITUTE(ADDRESS(1,MATCH(E$2,emission!$1:$1,0),4),1,"")&amp;MATCH($B111,emission!$A:$A,0)):INDIRECT("emission!"&amp;SUBSTITUTE(ADDRESS(1,MATCH(E$2,emission!$1:$1,0),4),1,"")&amp;MATCH($C111,emission!$A:$A,0)))</f>
        <v>0</v>
      </c>
      <c r="F111">
        <f ca="1">VLOOKUP($A111,excitation!$A$1:$AC$577,MATCH('A1 PMT'!F$3,excitation!$A$1:$AC$1,0),0)*SUM(INDIRECT("emission!"&amp;SUBSTITUTE(ADDRESS(1,MATCH(F$2,emission!$1:$1,0),4),1,"")&amp;MATCH($B111,emission!$A:$A,0)):INDIRECT("emission!"&amp;SUBSTITUTE(ADDRESS(1,MATCH(F$2,emission!$1:$1,0),4),1,"")&amp;MATCH($C111,emission!$A:$A,0)))</f>
        <v>1.5930641999999997</v>
      </c>
      <c r="G111">
        <f ca="1">VLOOKUP($A111,excitation!$A$1:$AC$577,MATCH('A1 PMT'!G$3,excitation!$A$1:$AC$1,0),0)*SUM(INDIRECT("emission!"&amp;SUBSTITUTE(ADDRESS(1,MATCH(G$2,emission!$1:$1,0),4),1,"")&amp;MATCH($B111,emission!$A:$A,0)):INDIRECT("emission!"&amp;SUBSTITUTE(ADDRESS(1,MATCH(G$2,emission!$1:$1,0),4),1,"")&amp;MATCH($C111,emission!$A:$A,0)))</f>
        <v>0.93087876000000003</v>
      </c>
      <c r="H111">
        <f ca="1">VLOOKUP($A111,excitation!$A$1:$AC$577,MATCH('A1 PMT'!H$3,excitation!$A$1:$AC$1,0),0)*SUM(INDIRECT("emission!"&amp;SUBSTITUTE(ADDRESS(1,MATCH(H$2,emission!$1:$1,0),4),1,"")&amp;MATCH($B111,emission!$A:$A,0)):INDIRECT("emission!"&amp;SUBSTITUTE(ADDRESS(1,MATCH(H$2,emission!$1:$1,0),4),1,"")&amp;MATCH($C111,emission!$A:$A,0)))</f>
        <v>1.4607177999999998</v>
      </c>
      <c r="I111">
        <f ca="1">VLOOKUP($A111,excitation!$A$1:$AC$577,MATCH('A1 PMT'!I$3,excitation!$A$1:$AC$1,0),0)*SUM(INDIRECT("emission!"&amp;SUBSTITUTE(ADDRESS(1,MATCH(I$2,emission!$1:$1,0),4),1,"")&amp;MATCH($B111,emission!$A:$A,0)):INDIRECT("emission!"&amp;SUBSTITUTE(ADDRESS(1,MATCH(I$2,emission!$1:$1,0),4),1,"")&amp;MATCH($C111,emission!$A:$A,0)))</f>
        <v>0.84126299999999976</v>
      </c>
      <c r="J111">
        <f ca="1">VLOOKUP($A111,excitation!$A$1:$AC$577,MATCH('A1 PMT'!J$3,excitation!$A$1:$AC$1,0),0)*SUM(INDIRECT("emission!"&amp;SUBSTITUTE(ADDRESS(1,MATCH(J$2,emission!$1:$1,0),4),1,"")&amp;MATCH($B111,emission!$A:$A,0)):INDIRECT("emission!"&amp;SUBSTITUTE(ADDRESS(1,MATCH(J$2,emission!$1:$1,0),4),1,"")&amp;MATCH($C111,emission!$A:$A,0)))</f>
        <v>1.0165400000000002E-3</v>
      </c>
      <c r="K111">
        <f ca="1">VLOOKUP($A111,excitation!$A$1:$AC$577,MATCH('A1 PMT'!K$3,excitation!$A$1:$AC$1,0),0)*SUM(INDIRECT("emission!"&amp;SUBSTITUTE(ADDRESS(1,MATCH(K$2,emission!$1:$1,0),4),1,"")&amp;MATCH($B111,emission!$A:$A,0)):INDIRECT("emission!"&amp;SUBSTITUTE(ADDRESS(1,MATCH(K$2,emission!$1:$1,0),4),1,"")&amp;MATCH($C111,emission!$A:$A,0)))</f>
        <v>0</v>
      </c>
      <c r="L111" t="e">
        <f ca="1">VLOOKUP($A111,excitation!$A$1:$AC$577,MATCH('A1 PMT'!L$3,excitation!$A$1:$AC$1,0),0)*SUM(INDIRECT("emission!"&amp;SUBSTITUTE(ADDRESS(1,MATCH(L$2,emission!$1:$1,0),4),1,"")&amp;MATCH($B111,emission!$A:$A,0)):INDIRECT("emission!"&amp;SUBSTITUTE(ADDRESS(1,MATCH(L$2,emission!$1:$1,0),4),1,"")&amp;MATCH($C111,emission!$A:$A,0)))</f>
        <v>#N/A</v>
      </c>
      <c r="M111" t="e">
        <f ca="1">VLOOKUP($A111,excitation!$A$1:$AC$577,MATCH('A1 PMT'!M$3,excitation!$A$1:$AC$1,0),0)*SUM(INDIRECT("emission!"&amp;SUBSTITUTE(ADDRESS(1,MATCH(M$2,emission!$1:$1,0),4),1,"")&amp;MATCH($B111,emission!$A:$A,0)):INDIRECT("emission!"&amp;SUBSTITUTE(ADDRESS(1,MATCH(M$2,emission!$1:$1,0),4),1,"")&amp;MATCH($C111,emission!$A:$A,0)))</f>
        <v>#N/A</v>
      </c>
      <c r="AA111">
        <f t="shared" si="37"/>
        <v>488</v>
      </c>
      <c r="AB111">
        <f t="shared" ca="1" si="38"/>
        <v>0</v>
      </c>
      <c r="AC111">
        <f t="shared" ca="1" si="39"/>
        <v>0</v>
      </c>
      <c r="AD111">
        <f t="shared" ca="1" si="40"/>
        <v>0.20495089694052288</v>
      </c>
      <c r="AE111">
        <f t="shared" ca="1" si="41"/>
        <v>0.13137400530503979</v>
      </c>
      <c r="AF111">
        <f t="shared" ca="1" si="42"/>
        <v>0.15760939906305582</v>
      </c>
      <c r="AG111">
        <f t="shared" ca="1" si="43"/>
        <v>0.19969483540047026</v>
      </c>
      <c r="AH111">
        <f t="shared" ca="1" si="44"/>
        <v>3.3884532483918046E-4</v>
      </c>
      <c r="AI111">
        <f t="shared" ca="1" si="45"/>
        <v>0</v>
      </c>
      <c r="AJ111" t="e">
        <f t="shared" ca="1" si="46"/>
        <v>#N/A</v>
      </c>
      <c r="AK111" t="e">
        <f t="shared" ca="1" si="47"/>
        <v>#N/A</v>
      </c>
    </row>
    <row r="112" spans="1:37" x14ac:dyDescent="0.25">
      <c r="A112">
        <f t="shared" si="48"/>
        <v>488</v>
      </c>
      <c r="B112">
        <f t="shared" si="49"/>
        <v>590</v>
      </c>
      <c r="C112">
        <f t="shared" si="50"/>
        <v>599</v>
      </c>
      <c r="D112">
        <f ca="1">VLOOKUP($A112,excitation!$A$1:$AC$577,MATCH('A1 PMT'!D$3,excitation!$A$1:$AC$1,0),0)*SUM(INDIRECT("emission!"&amp;SUBSTITUTE(ADDRESS(1,MATCH(D$2,emission!$1:$1,0),4),1,"")&amp;MATCH($B112,emission!$A:$A,0)):INDIRECT("emission!"&amp;SUBSTITUTE(ADDRESS(1,MATCH(D$2,emission!$1:$1,0),4),1,"")&amp;MATCH($C112,emission!$A:$A,0)))</f>
        <v>0</v>
      </c>
      <c r="E112">
        <f ca="1">VLOOKUP($A112,excitation!$A$1:$AC$577,MATCH('A1 PMT'!E$3,excitation!$A$1:$AC$1,0),0)*SUM(INDIRECT("emission!"&amp;SUBSTITUTE(ADDRESS(1,MATCH(E$2,emission!$1:$1,0),4),1,"")&amp;MATCH($B112,emission!$A:$A,0)):INDIRECT("emission!"&amp;SUBSTITUTE(ADDRESS(1,MATCH(E$2,emission!$1:$1,0),4),1,"")&amp;MATCH($C112,emission!$A:$A,0)))</f>
        <v>0</v>
      </c>
      <c r="F112">
        <f ca="1">VLOOKUP($A112,excitation!$A$1:$AC$577,MATCH('A1 PMT'!F$3,excitation!$A$1:$AC$1,0),0)*SUM(INDIRECT("emission!"&amp;SUBSTITUTE(ADDRESS(1,MATCH(F$2,emission!$1:$1,0),4),1,"")&amp;MATCH($B112,emission!$A:$A,0)):INDIRECT("emission!"&amp;SUBSTITUTE(ADDRESS(1,MATCH(F$2,emission!$1:$1,0),4),1,"")&amp;MATCH($C112,emission!$A:$A,0)))</f>
        <v>1.3445544000000003</v>
      </c>
      <c r="G112">
        <f ca="1">VLOOKUP($A112,excitation!$A$1:$AC$577,MATCH('A1 PMT'!G$3,excitation!$A$1:$AC$1,0),0)*SUM(INDIRECT("emission!"&amp;SUBSTITUTE(ADDRESS(1,MATCH(G$2,emission!$1:$1,0),4),1,"")&amp;MATCH($B112,emission!$A:$A,0)):INDIRECT("emission!"&amp;SUBSTITUTE(ADDRESS(1,MATCH(G$2,emission!$1:$1,0),4),1,"")&amp;MATCH($C112,emission!$A:$A,0)))</f>
        <v>0.6233925600000001</v>
      </c>
      <c r="H112">
        <f ca="1">VLOOKUP($A112,excitation!$A$1:$AC$577,MATCH('A1 PMT'!H$3,excitation!$A$1:$AC$1,0),0)*SUM(INDIRECT("emission!"&amp;SUBSTITUTE(ADDRESS(1,MATCH(H$2,emission!$1:$1,0),4),1,"")&amp;MATCH($B112,emission!$A:$A,0)):INDIRECT("emission!"&amp;SUBSTITUTE(ADDRESS(1,MATCH(H$2,emission!$1:$1,0),4),1,"")&amp;MATCH($C112,emission!$A:$A,0)))</f>
        <v>1.1319703999999999</v>
      </c>
      <c r="I112">
        <f ca="1">VLOOKUP($A112,excitation!$A$1:$AC$577,MATCH('A1 PMT'!I$3,excitation!$A$1:$AC$1,0),0)*SUM(INDIRECT("emission!"&amp;SUBSTITUTE(ADDRESS(1,MATCH(I$2,emission!$1:$1,0),4),1,"")&amp;MATCH($B112,emission!$A:$A,0)):INDIRECT("emission!"&amp;SUBSTITUTE(ADDRESS(1,MATCH(I$2,emission!$1:$1,0),4),1,"")&amp;MATCH($C112,emission!$A:$A,0)))</f>
        <v>0.61802249999999992</v>
      </c>
      <c r="J112">
        <f ca="1">VLOOKUP($A112,excitation!$A$1:$AC$577,MATCH('A1 PMT'!J$3,excitation!$A$1:$AC$1,0),0)*SUM(INDIRECT("emission!"&amp;SUBSTITUTE(ADDRESS(1,MATCH(J$2,emission!$1:$1,0),4),1,"")&amp;MATCH($B112,emission!$A:$A,0)):INDIRECT("emission!"&amp;SUBSTITUTE(ADDRESS(1,MATCH(J$2,emission!$1:$1,0),4),1,"")&amp;MATCH($C112,emission!$A:$A,0)))</f>
        <v>4.3322199999999995E-3</v>
      </c>
      <c r="K112">
        <f ca="1">VLOOKUP($A112,excitation!$A$1:$AC$577,MATCH('A1 PMT'!K$3,excitation!$A$1:$AC$1,0),0)*SUM(INDIRECT("emission!"&amp;SUBSTITUTE(ADDRESS(1,MATCH(K$2,emission!$1:$1,0),4),1,"")&amp;MATCH($B112,emission!$A:$A,0)):INDIRECT("emission!"&amp;SUBSTITUTE(ADDRESS(1,MATCH(K$2,emission!$1:$1,0),4),1,"")&amp;MATCH($C112,emission!$A:$A,0)))</f>
        <v>0</v>
      </c>
      <c r="L112" t="e">
        <f ca="1">VLOOKUP($A112,excitation!$A$1:$AC$577,MATCH('A1 PMT'!L$3,excitation!$A$1:$AC$1,0),0)*SUM(INDIRECT("emission!"&amp;SUBSTITUTE(ADDRESS(1,MATCH(L$2,emission!$1:$1,0),4),1,"")&amp;MATCH($B112,emission!$A:$A,0)):INDIRECT("emission!"&amp;SUBSTITUTE(ADDRESS(1,MATCH(L$2,emission!$1:$1,0),4),1,"")&amp;MATCH($C112,emission!$A:$A,0)))</f>
        <v>#N/A</v>
      </c>
      <c r="M112" t="e">
        <f ca="1">VLOOKUP($A112,excitation!$A$1:$AC$577,MATCH('A1 PMT'!M$3,excitation!$A$1:$AC$1,0),0)*SUM(INDIRECT("emission!"&amp;SUBSTITUTE(ADDRESS(1,MATCH(M$2,emission!$1:$1,0),4),1,"")&amp;MATCH($B112,emission!$A:$A,0)):INDIRECT("emission!"&amp;SUBSTITUTE(ADDRESS(1,MATCH(M$2,emission!$1:$1,0),4),1,"")&amp;MATCH($C112,emission!$A:$A,0)))</f>
        <v>#N/A</v>
      </c>
      <c r="AA112">
        <f t="shared" si="37"/>
        <v>488</v>
      </c>
      <c r="AB112">
        <f t="shared" ca="1" si="38"/>
        <v>0</v>
      </c>
      <c r="AC112">
        <f t="shared" ca="1" si="39"/>
        <v>0</v>
      </c>
      <c r="AD112">
        <f t="shared" ca="1" si="40"/>
        <v>0.17297961391971942</v>
      </c>
      <c r="AE112">
        <f t="shared" ca="1" si="41"/>
        <v>8.7978779840848814E-2</v>
      </c>
      <c r="AF112">
        <f t="shared" ca="1" si="42"/>
        <v>0.12213801632400655</v>
      </c>
      <c r="AG112">
        <f t="shared" ca="1" si="43"/>
        <v>0.14670311354628357</v>
      </c>
      <c r="AH112">
        <f t="shared" ca="1" si="44"/>
        <v>1.4440676148255787E-3</v>
      </c>
      <c r="AI112">
        <f t="shared" ca="1" si="45"/>
        <v>0</v>
      </c>
      <c r="AJ112" t="e">
        <f t="shared" ca="1" si="46"/>
        <v>#N/A</v>
      </c>
      <c r="AK112" t="e">
        <f t="shared" ca="1" si="47"/>
        <v>#N/A</v>
      </c>
    </row>
    <row r="113" spans="1:37" x14ac:dyDescent="0.25">
      <c r="A113">
        <f t="shared" si="48"/>
        <v>488</v>
      </c>
      <c r="B113">
        <f t="shared" si="49"/>
        <v>600</v>
      </c>
      <c r="C113">
        <f t="shared" si="50"/>
        <v>609</v>
      </c>
      <c r="D113">
        <f ca="1">VLOOKUP($A113,excitation!$A$1:$AC$577,MATCH('A1 PMT'!D$3,excitation!$A$1:$AC$1,0),0)*SUM(INDIRECT("emission!"&amp;SUBSTITUTE(ADDRESS(1,MATCH(D$2,emission!$1:$1,0),4),1,"")&amp;MATCH($B113,emission!$A:$A,0)):INDIRECT("emission!"&amp;SUBSTITUTE(ADDRESS(1,MATCH(D$2,emission!$1:$1,0),4),1,"")&amp;MATCH($C113,emission!$A:$A,0)))</f>
        <v>0</v>
      </c>
      <c r="E113">
        <f ca="1">VLOOKUP($A113,excitation!$A$1:$AC$577,MATCH('A1 PMT'!E$3,excitation!$A$1:$AC$1,0),0)*SUM(INDIRECT("emission!"&amp;SUBSTITUTE(ADDRESS(1,MATCH(E$2,emission!$1:$1,0),4),1,"")&amp;MATCH($B113,emission!$A:$A,0)):INDIRECT("emission!"&amp;SUBSTITUTE(ADDRESS(1,MATCH(E$2,emission!$1:$1,0),4),1,"")&amp;MATCH($C113,emission!$A:$A,0)))</f>
        <v>0</v>
      </c>
      <c r="F113">
        <f ca="1">VLOOKUP($A113,excitation!$A$1:$AC$577,MATCH('A1 PMT'!F$3,excitation!$A$1:$AC$1,0),0)*SUM(INDIRECT("emission!"&amp;SUBSTITUTE(ADDRESS(1,MATCH(F$2,emission!$1:$1,0),4),1,"")&amp;MATCH($B113,emission!$A:$A,0)):INDIRECT("emission!"&amp;SUBSTITUTE(ADDRESS(1,MATCH(F$2,emission!$1:$1,0),4),1,"")&amp;MATCH($C113,emission!$A:$A,0)))</f>
        <v>1.1002010999999998</v>
      </c>
      <c r="G113">
        <f ca="1">VLOOKUP($A113,excitation!$A$1:$AC$577,MATCH('A1 PMT'!G$3,excitation!$A$1:$AC$1,0),0)*SUM(INDIRECT("emission!"&amp;SUBSTITUTE(ADDRESS(1,MATCH(G$2,emission!$1:$1,0),4),1,"")&amp;MATCH($B113,emission!$A:$A,0)):INDIRECT("emission!"&amp;SUBSTITUTE(ADDRESS(1,MATCH(G$2,emission!$1:$1,0),4),1,"")&amp;MATCH($C113,emission!$A:$A,0)))</f>
        <v>0.42837564</v>
      </c>
      <c r="H113">
        <f ca="1">VLOOKUP($A113,excitation!$A$1:$AC$577,MATCH('A1 PMT'!H$3,excitation!$A$1:$AC$1,0),0)*SUM(INDIRECT("emission!"&amp;SUBSTITUTE(ADDRESS(1,MATCH(H$2,emission!$1:$1,0),4),1,"")&amp;MATCH($B113,emission!$A:$A,0)):INDIRECT("emission!"&amp;SUBSTITUTE(ADDRESS(1,MATCH(H$2,emission!$1:$1,0),4),1,"")&amp;MATCH($C113,emission!$A:$A,0)))</f>
        <v>0.81441029999999992</v>
      </c>
      <c r="I113">
        <f ca="1">VLOOKUP($A113,excitation!$A$1:$AC$577,MATCH('A1 PMT'!I$3,excitation!$A$1:$AC$1,0),0)*SUM(INDIRECT("emission!"&amp;SUBSTITUTE(ADDRESS(1,MATCH(I$2,emission!$1:$1,0),4),1,"")&amp;MATCH($B113,emission!$A:$A,0)):INDIRECT("emission!"&amp;SUBSTITUTE(ADDRESS(1,MATCH(I$2,emission!$1:$1,0),4),1,"")&amp;MATCH($C113,emission!$A:$A,0)))</f>
        <v>0.5766262499999999</v>
      </c>
      <c r="J113">
        <f ca="1">VLOOKUP($A113,excitation!$A$1:$AC$577,MATCH('A1 PMT'!J$3,excitation!$A$1:$AC$1,0),0)*SUM(INDIRECT("emission!"&amp;SUBSTITUTE(ADDRESS(1,MATCH(J$2,emission!$1:$1,0),4),1,"")&amp;MATCH($B113,emission!$A:$A,0)):INDIRECT("emission!"&amp;SUBSTITUTE(ADDRESS(1,MATCH(J$2,emission!$1:$1,0),4),1,"")&amp;MATCH($C113,emission!$A:$A,0)))</f>
        <v>1.8625260000000001E-2</v>
      </c>
      <c r="K113">
        <f ca="1">VLOOKUP($A113,excitation!$A$1:$AC$577,MATCH('A1 PMT'!K$3,excitation!$A$1:$AC$1,0),0)*SUM(INDIRECT("emission!"&amp;SUBSTITUTE(ADDRESS(1,MATCH(K$2,emission!$1:$1,0),4),1,"")&amp;MATCH($B113,emission!$A:$A,0)):INDIRECT("emission!"&amp;SUBSTITUTE(ADDRESS(1,MATCH(K$2,emission!$1:$1,0),4),1,"")&amp;MATCH($C113,emission!$A:$A,0)))</f>
        <v>0</v>
      </c>
      <c r="L113" t="e">
        <f ca="1">VLOOKUP($A113,excitation!$A$1:$AC$577,MATCH('A1 PMT'!L$3,excitation!$A$1:$AC$1,0),0)*SUM(INDIRECT("emission!"&amp;SUBSTITUTE(ADDRESS(1,MATCH(L$2,emission!$1:$1,0),4),1,"")&amp;MATCH($B113,emission!$A:$A,0)):INDIRECT("emission!"&amp;SUBSTITUTE(ADDRESS(1,MATCH(L$2,emission!$1:$1,0),4),1,"")&amp;MATCH($C113,emission!$A:$A,0)))</f>
        <v>#N/A</v>
      </c>
      <c r="M113" t="e">
        <f ca="1">VLOOKUP($A113,excitation!$A$1:$AC$577,MATCH('A1 PMT'!M$3,excitation!$A$1:$AC$1,0),0)*SUM(INDIRECT("emission!"&amp;SUBSTITUTE(ADDRESS(1,MATCH(M$2,emission!$1:$1,0),4),1,"")&amp;MATCH($B113,emission!$A:$A,0)):INDIRECT("emission!"&amp;SUBSTITUTE(ADDRESS(1,MATCH(M$2,emission!$1:$1,0),4),1,"")&amp;MATCH($C113,emission!$A:$A,0)))</f>
        <v>#N/A</v>
      </c>
      <c r="AA113">
        <f t="shared" si="37"/>
        <v>488</v>
      </c>
      <c r="AB113">
        <f t="shared" ca="1" si="38"/>
        <v>0</v>
      </c>
      <c r="AC113">
        <f t="shared" ca="1" si="39"/>
        <v>0</v>
      </c>
      <c r="AD113">
        <f t="shared" ca="1" si="40"/>
        <v>0.14154307294078286</v>
      </c>
      <c r="AE113">
        <f t="shared" ca="1" si="41"/>
        <v>6.045623342175066E-2</v>
      </c>
      <c r="AF113">
        <f t="shared" ca="1" si="42"/>
        <v>8.7873727542556831E-2</v>
      </c>
      <c r="AG113">
        <f t="shared" ca="1" si="43"/>
        <v>0.13687667718815688</v>
      </c>
      <c r="AH113">
        <f t="shared" ca="1" si="44"/>
        <v>6.2083954147541592E-3</v>
      </c>
      <c r="AI113">
        <f t="shared" ca="1" si="45"/>
        <v>0</v>
      </c>
      <c r="AJ113" t="e">
        <f t="shared" ca="1" si="46"/>
        <v>#N/A</v>
      </c>
      <c r="AK113" t="e">
        <f t="shared" ca="1" si="47"/>
        <v>#N/A</v>
      </c>
    </row>
    <row r="114" spans="1:37" x14ac:dyDescent="0.25">
      <c r="A114">
        <f t="shared" si="48"/>
        <v>488</v>
      </c>
      <c r="B114">
        <f t="shared" si="49"/>
        <v>610</v>
      </c>
      <c r="C114">
        <f t="shared" si="50"/>
        <v>619</v>
      </c>
      <c r="D114">
        <f ca="1">VLOOKUP($A114,excitation!$A$1:$AC$577,MATCH('A1 PMT'!D$3,excitation!$A$1:$AC$1,0),0)*SUM(INDIRECT("emission!"&amp;SUBSTITUTE(ADDRESS(1,MATCH(D$2,emission!$1:$1,0),4),1,"")&amp;MATCH($B114,emission!$A:$A,0)):INDIRECT("emission!"&amp;SUBSTITUTE(ADDRESS(1,MATCH(D$2,emission!$1:$1,0),4),1,"")&amp;MATCH($C114,emission!$A:$A,0)))</f>
        <v>0</v>
      </c>
      <c r="E114">
        <f ca="1">VLOOKUP($A114,excitation!$A$1:$AC$577,MATCH('A1 PMT'!E$3,excitation!$A$1:$AC$1,0),0)*SUM(INDIRECT("emission!"&amp;SUBSTITUTE(ADDRESS(1,MATCH(E$2,emission!$1:$1,0),4),1,"")&amp;MATCH($B114,emission!$A:$A,0)):INDIRECT("emission!"&amp;SUBSTITUTE(ADDRESS(1,MATCH(E$2,emission!$1:$1,0),4),1,"")&amp;MATCH($C114,emission!$A:$A,0)))</f>
        <v>0</v>
      </c>
      <c r="F114">
        <f ca="1">VLOOKUP($A114,excitation!$A$1:$AC$577,MATCH('A1 PMT'!F$3,excitation!$A$1:$AC$1,0),0)*SUM(INDIRECT("emission!"&amp;SUBSTITUTE(ADDRESS(1,MATCH(F$2,emission!$1:$1,0),4),1,"")&amp;MATCH($B114,emission!$A:$A,0)):INDIRECT("emission!"&amp;SUBSTITUTE(ADDRESS(1,MATCH(F$2,emission!$1:$1,0),4),1,"")&amp;MATCH($C114,emission!$A:$A,0)))</f>
        <v>0.87078675000000005</v>
      </c>
      <c r="G114">
        <f ca="1">VLOOKUP($A114,excitation!$A$1:$AC$577,MATCH('A1 PMT'!G$3,excitation!$A$1:$AC$1,0),0)*SUM(INDIRECT("emission!"&amp;SUBSTITUTE(ADDRESS(1,MATCH(G$2,emission!$1:$1,0),4),1,"")&amp;MATCH($B114,emission!$A:$A,0)):INDIRECT("emission!"&amp;SUBSTITUTE(ADDRESS(1,MATCH(G$2,emission!$1:$1,0),4),1,"")&amp;MATCH($C114,emission!$A:$A,0)))</f>
        <v>0.30102072000000002</v>
      </c>
      <c r="H114">
        <f ca="1">VLOOKUP($A114,excitation!$A$1:$AC$577,MATCH('A1 PMT'!H$3,excitation!$A$1:$AC$1,0),0)*SUM(INDIRECT("emission!"&amp;SUBSTITUTE(ADDRESS(1,MATCH(H$2,emission!$1:$1,0),4),1,"")&amp;MATCH($B114,emission!$A:$A,0)):INDIRECT("emission!"&amp;SUBSTITUTE(ADDRESS(1,MATCH(H$2,emission!$1:$1,0),4),1,"")&amp;MATCH($C114,emission!$A:$A,0)))</f>
        <v>0.55768899999999999</v>
      </c>
      <c r="I114">
        <f ca="1">VLOOKUP($A114,excitation!$A$1:$AC$577,MATCH('A1 PMT'!I$3,excitation!$A$1:$AC$1,0),0)*SUM(INDIRECT("emission!"&amp;SUBSTITUTE(ADDRESS(1,MATCH(I$2,emission!$1:$1,0),4),1,"")&amp;MATCH($B114,emission!$A:$A,0)):INDIRECT("emission!"&amp;SUBSTITUTE(ADDRESS(1,MATCH(I$2,emission!$1:$1,0),4),1,"")&amp;MATCH($C114,emission!$A:$A,0)))</f>
        <v>0.53531549999999994</v>
      </c>
      <c r="J114">
        <f ca="1">VLOOKUP($A114,excitation!$A$1:$AC$577,MATCH('A1 PMT'!J$3,excitation!$A$1:$AC$1,0),0)*SUM(INDIRECT("emission!"&amp;SUBSTITUTE(ADDRESS(1,MATCH(J$2,emission!$1:$1,0),4),1,"")&amp;MATCH($B114,emission!$A:$A,0)):INDIRECT("emission!"&amp;SUBSTITUTE(ADDRESS(1,MATCH(J$2,emission!$1:$1,0),4),1,"")&amp;MATCH($C114,emission!$A:$A,0)))</f>
        <v>5.4354679999999995E-2</v>
      </c>
      <c r="K114">
        <f ca="1">VLOOKUP($A114,excitation!$A$1:$AC$577,MATCH('A1 PMT'!K$3,excitation!$A$1:$AC$1,0),0)*SUM(INDIRECT("emission!"&amp;SUBSTITUTE(ADDRESS(1,MATCH(K$2,emission!$1:$1,0),4),1,"")&amp;MATCH($B114,emission!$A:$A,0)):INDIRECT("emission!"&amp;SUBSTITUTE(ADDRESS(1,MATCH(K$2,emission!$1:$1,0),4),1,"")&amp;MATCH($C114,emission!$A:$A,0)))</f>
        <v>0</v>
      </c>
      <c r="L114" t="e">
        <f ca="1">VLOOKUP($A114,excitation!$A$1:$AC$577,MATCH('A1 PMT'!L$3,excitation!$A$1:$AC$1,0),0)*SUM(INDIRECT("emission!"&amp;SUBSTITUTE(ADDRESS(1,MATCH(L$2,emission!$1:$1,0),4),1,"")&amp;MATCH($B114,emission!$A:$A,0)):INDIRECT("emission!"&amp;SUBSTITUTE(ADDRESS(1,MATCH(L$2,emission!$1:$1,0),4),1,"")&amp;MATCH($C114,emission!$A:$A,0)))</f>
        <v>#N/A</v>
      </c>
      <c r="M114" t="e">
        <f ca="1">VLOOKUP($A114,excitation!$A$1:$AC$577,MATCH('A1 PMT'!M$3,excitation!$A$1:$AC$1,0),0)*SUM(INDIRECT("emission!"&amp;SUBSTITUTE(ADDRESS(1,MATCH(M$2,emission!$1:$1,0),4),1,"")&amp;MATCH($B114,emission!$A:$A,0)):INDIRECT("emission!"&amp;SUBSTITUTE(ADDRESS(1,MATCH(M$2,emission!$1:$1,0),4),1,"")&amp;MATCH($C114,emission!$A:$A,0)))</f>
        <v>#N/A</v>
      </c>
      <c r="AA114">
        <f t="shared" si="37"/>
        <v>488</v>
      </c>
      <c r="AB114">
        <f t="shared" ca="1" si="38"/>
        <v>0</v>
      </c>
      <c r="AC114">
        <f t="shared" ca="1" si="39"/>
        <v>0</v>
      </c>
      <c r="AD114">
        <f t="shared" ca="1" si="40"/>
        <v>0.11202845777114501</v>
      </c>
      <c r="AE114">
        <f t="shared" ca="1" si="41"/>
        <v>4.2482758620689655E-2</v>
      </c>
      <c r="AF114">
        <f t="shared" ca="1" si="42"/>
        <v>6.017385983389574E-2</v>
      </c>
      <c r="AG114">
        <f t="shared" ca="1" si="43"/>
        <v>0.12707053639565802</v>
      </c>
      <c r="AH114">
        <f t="shared" ca="1" si="44"/>
        <v>1.811815491877319E-2</v>
      </c>
      <c r="AI114">
        <f t="shared" ca="1" si="45"/>
        <v>0</v>
      </c>
      <c r="AJ114" t="e">
        <f t="shared" ca="1" si="46"/>
        <v>#N/A</v>
      </c>
      <c r="AK114" t="e">
        <f t="shared" ca="1" si="47"/>
        <v>#N/A</v>
      </c>
    </row>
    <row r="115" spans="1:37" x14ac:dyDescent="0.25">
      <c r="A115">
        <f t="shared" si="48"/>
        <v>488</v>
      </c>
      <c r="B115">
        <f t="shared" si="49"/>
        <v>620</v>
      </c>
      <c r="C115">
        <f t="shared" si="50"/>
        <v>629</v>
      </c>
      <c r="D115">
        <f ca="1">VLOOKUP($A115,excitation!$A$1:$AC$577,MATCH('A1 PMT'!D$3,excitation!$A$1:$AC$1,0),0)*SUM(INDIRECT("emission!"&amp;SUBSTITUTE(ADDRESS(1,MATCH(D$2,emission!$1:$1,0),4),1,"")&amp;MATCH($B115,emission!$A:$A,0)):INDIRECT("emission!"&amp;SUBSTITUTE(ADDRESS(1,MATCH(D$2,emission!$1:$1,0),4),1,"")&amp;MATCH($C115,emission!$A:$A,0)))</f>
        <v>0</v>
      </c>
      <c r="E115">
        <f ca="1">VLOOKUP($A115,excitation!$A$1:$AC$577,MATCH('A1 PMT'!E$3,excitation!$A$1:$AC$1,0),0)*SUM(INDIRECT("emission!"&amp;SUBSTITUTE(ADDRESS(1,MATCH(E$2,emission!$1:$1,0),4),1,"")&amp;MATCH($B115,emission!$A:$A,0)):INDIRECT("emission!"&amp;SUBSTITUTE(ADDRESS(1,MATCH(E$2,emission!$1:$1,0),4),1,"")&amp;MATCH($C115,emission!$A:$A,0)))</f>
        <v>0</v>
      </c>
      <c r="F115">
        <f ca="1">VLOOKUP($A115,excitation!$A$1:$AC$577,MATCH('A1 PMT'!F$3,excitation!$A$1:$AC$1,0),0)*SUM(INDIRECT("emission!"&amp;SUBSTITUTE(ADDRESS(1,MATCH(F$2,emission!$1:$1,0),4),1,"")&amp;MATCH($B115,emission!$A:$A,0)):INDIRECT("emission!"&amp;SUBSTITUTE(ADDRESS(1,MATCH(F$2,emission!$1:$1,0),4),1,"")&amp;MATCH($C115,emission!$A:$A,0)))</f>
        <v>0.70794974999999993</v>
      </c>
      <c r="G115">
        <f ca="1">VLOOKUP($A115,excitation!$A$1:$AC$577,MATCH('A1 PMT'!G$3,excitation!$A$1:$AC$1,0),0)*SUM(INDIRECT("emission!"&amp;SUBSTITUTE(ADDRESS(1,MATCH(G$2,emission!$1:$1,0),4),1,"")&amp;MATCH($B115,emission!$A:$A,0)):INDIRECT("emission!"&amp;SUBSTITUTE(ADDRESS(1,MATCH(G$2,emission!$1:$1,0),4),1,"")&amp;MATCH($C115,emission!$A:$A,0)))</f>
        <v>0.20719608</v>
      </c>
      <c r="H115">
        <f ca="1">VLOOKUP($A115,excitation!$A$1:$AC$577,MATCH('A1 PMT'!H$3,excitation!$A$1:$AC$1,0),0)*SUM(INDIRECT("emission!"&amp;SUBSTITUTE(ADDRESS(1,MATCH(H$2,emission!$1:$1,0),4),1,"")&amp;MATCH($B115,emission!$A:$A,0)):INDIRECT("emission!"&amp;SUBSTITUTE(ADDRESS(1,MATCH(H$2,emission!$1:$1,0),4),1,"")&amp;MATCH($C115,emission!$A:$A,0)))</f>
        <v>0.37848270000000001</v>
      </c>
      <c r="I115">
        <f ca="1">VLOOKUP($A115,excitation!$A$1:$AC$577,MATCH('A1 PMT'!I$3,excitation!$A$1:$AC$1,0),0)*SUM(INDIRECT("emission!"&amp;SUBSTITUTE(ADDRESS(1,MATCH(I$2,emission!$1:$1,0),4),1,"")&amp;MATCH($B115,emission!$A:$A,0)):INDIRECT("emission!"&amp;SUBSTITUTE(ADDRESS(1,MATCH(I$2,emission!$1:$1,0),4),1,"")&amp;MATCH($C115,emission!$A:$A,0)))</f>
        <v>0.41353499999999993</v>
      </c>
      <c r="J115">
        <f ca="1">VLOOKUP($A115,excitation!$A$1:$AC$577,MATCH('A1 PMT'!J$3,excitation!$A$1:$AC$1,0),0)*SUM(INDIRECT("emission!"&amp;SUBSTITUTE(ADDRESS(1,MATCH(J$2,emission!$1:$1,0),4),1,"")&amp;MATCH($B115,emission!$A:$A,0)):INDIRECT("emission!"&amp;SUBSTITUTE(ADDRESS(1,MATCH(J$2,emission!$1:$1,0),4),1,"")&amp;MATCH($C115,emission!$A:$A,0)))</f>
        <v>9.6213019999999982E-2</v>
      </c>
      <c r="K115">
        <f ca="1">VLOOKUP($A115,excitation!$A$1:$AC$577,MATCH('A1 PMT'!K$3,excitation!$A$1:$AC$1,0),0)*SUM(INDIRECT("emission!"&amp;SUBSTITUTE(ADDRESS(1,MATCH(K$2,emission!$1:$1,0),4),1,"")&amp;MATCH($B115,emission!$A:$A,0)):INDIRECT("emission!"&amp;SUBSTITUTE(ADDRESS(1,MATCH(K$2,emission!$1:$1,0),4),1,"")&amp;MATCH($C115,emission!$A:$A,0)))</f>
        <v>0</v>
      </c>
      <c r="L115" t="e">
        <f ca="1">VLOOKUP($A115,excitation!$A$1:$AC$577,MATCH('A1 PMT'!L$3,excitation!$A$1:$AC$1,0),0)*SUM(INDIRECT("emission!"&amp;SUBSTITUTE(ADDRESS(1,MATCH(L$2,emission!$1:$1,0),4),1,"")&amp;MATCH($B115,emission!$A:$A,0)):INDIRECT("emission!"&amp;SUBSTITUTE(ADDRESS(1,MATCH(L$2,emission!$1:$1,0),4),1,"")&amp;MATCH($C115,emission!$A:$A,0)))</f>
        <v>#N/A</v>
      </c>
      <c r="M115" t="e">
        <f ca="1">VLOOKUP($A115,excitation!$A$1:$AC$577,MATCH('A1 PMT'!M$3,excitation!$A$1:$AC$1,0),0)*SUM(INDIRECT("emission!"&amp;SUBSTITUTE(ADDRESS(1,MATCH(M$2,emission!$1:$1,0),4),1,"")&amp;MATCH($B115,emission!$A:$A,0)):INDIRECT("emission!"&amp;SUBSTITUTE(ADDRESS(1,MATCH(M$2,emission!$1:$1,0),4),1,"")&amp;MATCH($C115,emission!$A:$A,0)))</f>
        <v>#N/A</v>
      </c>
      <c r="AA115">
        <f t="shared" si="37"/>
        <v>488</v>
      </c>
      <c r="AB115">
        <f t="shared" ca="1" si="38"/>
        <v>0</v>
      </c>
      <c r="AC115">
        <f t="shared" ca="1" si="39"/>
        <v>0</v>
      </c>
      <c r="AD115">
        <f t="shared" ca="1" si="40"/>
        <v>9.1079151895647983E-2</v>
      </c>
      <c r="AE115">
        <f t="shared" ca="1" si="41"/>
        <v>2.9241379310344828E-2</v>
      </c>
      <c r="AF115">
        <f t="shared" ca="1" si="42"/>
        <v>4.0837751756542466E-2</v>
      </c>
      <c r="AG115">
        <f t="shared" ca="1" si="43"/>
        <v>9.8162885753127704E-2</v>
      </c>
      <c r="AH115">
        <f t="shared" ca="1" si="44"/>
        <v>3.2070879665983189E-2</v>
      </c>
      <c r="AI115">
        <f t="shared" ca="1" si="45"/>
        <v>0</v>
      </c>
      <c r="AJ115" t="e">
        <f t="shared" ca="1" si="46"/>
        <v>#N/A</v>
      </c>
      <c r="AK115" t="e">
        <f t="shared" ca="1" si="47"/>
        <v>#N/A</v>
      </c>
    </row>
    <row r="116" spans="1:37" x14ac:dyDescent="0.25">
      <c r="A116">
        <f t="shared" si="48"/>
        <v>488</v>
      </c>
      <c r="B116">
        <f t="shared" si="49"/>
        <v>630</v>
      </c>
      <c r="C116">
        <f t="shared" si="50"/>
        <v>639</v>
      </c>
      <c r="D116">
        <f ca="1">VLOOKUP($A116,excitation!$A$1:$AC$577,MATCH('A1 PMT'!D$3,excitation!$A$1:$AC$1,0),0)*SUM(INDIRECT("emission!"&amp;SUBSTITUTE(ADDRESS(1,MATCH(D$2,emission!$1:$1,0),4),1,"")&amp;MATCH($B116,emission!$A:$A,0)):INDIRECT("emission!"&amp;SUBSTITUTE(ADDRESS(1,MATCH(D$2,emission!$1:$1,0),4),1,"")&amp;MATCH($C116,emission!$A:$A,0)))</f>
        <v>0</v>
      </c>
      <c r="E116">
        <f ca="1">VLOOKUP($A116,excitation!$A$1:$AC$577,MATCH('A1 PMT'!E$3,excitation!$A$1:$AC$1,0),0)*SUM(INDIRECT("emission!"&amp;SUBSTITUTE(ADDRESS(1,MATCH(E$2,emission!$1:$1,0),4),1,"")&amp;MATCH($B116,emission!$A:$A,0)):INDIRECT("emission!"&amp;SUBSTITUTE(ADDRESS(1,MATCH(E$2,emission!$1:$1,0),4),1,"")&amp;MATCH($C116,emission!$A:$A,0)))</f>
        <v>0</v>
      </c>
      <c r="F116">
        <f ca="1">VLOOKUP($A116,excitation!$A$1:$AC$577,MATCH('A1 PMT'!F$3,excitation!$A$1:$AC$1,0),0)*SUM(INDIRECT("emission!"&amp;SUBSTITUTE(ADDRESS(1,MATCH(F$2,emission!$1:$1,0),4),1,"")&amp;MATCH($B116,emission!$A:$A,0)):INDIRECT("emission!"&amp;SUBSTITUTE(ADDRESS(1,MATCH(F$2,emission!$1:$1,0),4),1,"")&amp;MATCH($C116,emission!$A:$A,0)))</f>
        <v>0.5896606499999999</v>
      </c>
      <c r="G116">
        <f ca="1">VLOOKUP($A116,excitation!$A$1:$AC$577,MATCH('A1 PMT'!G$3,excitation!$A$1:$AC$1,0),0)*SUM(INDIRECT("emission!"&amp;SUBSTITUTE(ADDRESS(1,MATCH(G$2,emission!$1:$1,0),4),1,"")&amp;MATCH($B116,emission!$A:$A,0)):INDIRECT("emission!"&amp;SUBSTITUTE(ADDRESS(1,MATCH(G$2,emission!$1:$1,0),4),1,"")&amp;MATCH($C116,emission!$A:$A,0)))</f>
        <v>0.14163912000000001</v>
      </c>
      <c r="H116">
        <f ca="1">VLOOKUP($A116,excitation!$A$1:$AC$577,MATCH('A1 PMT'!H$3,excitation!$A$1:$AC$1,0),0)*SUM(INDIRECT("emission!"&amp;SUBSTITUTE(ADDRESS(1,MATCH(H$2,emission!$1:$1,0),4),1,"")&amp;MATCH($B116,emission!$A:$A,0)):INDIRECT("emission!"&amp;SUBSTITUTE(ADDRESS(1,MATCH(H$2,emission!$1:$1,0),4),1,"")&amp;MATCH($C116,emission!$A:$A,0)))</f>
        <v>0.26572979999999996</v>
      </c>
      <c r="I116">
        <f ca="1">VLOOKUP($A116,excitation!$A$1:$AC$577,MATCH('A1 PMT'!I$3,excitation!$A$1:$AC$1,0),0)*SUM(INDIRECT("emission!"&amp;SUBSTITUTE(ADDRESS(1,MATCH(I$2,emission!$1:$1,0),4),1,"")&amp;MATCH($B116,emission!$A:$A,0)):INDIRECT("emission!"&amp;SUBSTITUTE(ADDRESS(1,MATCH(I$2,emission!$1:$1,0),4),1,"")&amp;MATCH($C116,emission!$A:$A,0)))</f>
        <v>0.28393125000000002</v>
      </c>
      <c r="J116">
        <f ca="1">VLOOKUP($A116,excitation!$A$1:$AC$577,MATCH('A1 PMT'!J$3,excitation!$A$1:$AC$1,0),0)*SUM(INDIRECT("emission!"&amp;SUBSTITUTE(ADDRESS(1,MATCH(J$2,emission!$1:$1,0),4),1,"")&amp;MATCH($B116,emission!$A:$A,0)):INDIRECT("emission!"&amp;SUBSTITUTE(ADDRESS(1,MATCH(J$2,emission!$1:$1,0),4),1,"")&amp;MATCH($C116,emission!$A:$A,0)))</f>
        <v>9.8942519999999978E-2</v>
      </c>
      <c r="K116">
        <f ca="1">VLOOKUP($A116,excitation!$A$1:$AC$577,MATCH('A1 PMT'!K$3,excitation!$A$1:$AC$1,0),0)*SUM(INDIRECT("emission!"&amp;SUBSTITUTE(ADDRESS(1,MATCH(K$2,emission!$1:$1,0),4),1,"")&amp;MATCH($B116,emission!$A:$A,0)):INDIRECT("emission!"&amp;SUBSTITUTE(ADDRESS(1,MATCH(K$2,emission!$1:$1,0),4),1,"")&amp;MATCH($C116,emission!$A:$A,0)))</f>
        <v>0</v>
      </c>
      <c r="L116" t="e">
        <f ca="1">VLOOKUP($A116,excitation!$A$1:$AC$577,MATCH('A1 PMT'!L$3,excitation!$A$1:$AC$1,0),0)*SUM(INDIRECT("emission!"&amp;SUBSTITUTE(ADDRESS(1,MATCH(L$2,emission!$1:$1,0),4),1,"")&amp;MATCH($B116,emission!$A:$A,0)):INDIRECT("emission!"&amp;SUBSTITUTE(ADDRESS(1,MATCH(L$2,emission!$1:$1,0),4),1,"")&amp;MATCH($C116,emission!$A:$A,0)))</f>
        <v>#N/A</v>
      </c>
      <c r="M116" t="e">
        <f ca="1">VLOOKUP($A116,excitation!$A$1:$AC$577,MATCH('A1 PMT'!M$3,excitation!$A$1:$AC$1,0),0)*SUM(INDIRECT("emission!"&amp;SUBSTITUTE(ADDRESS(1,MATCH(M$2,emission!$1:$1,0),4),1,"")&amp;MATCH($B116,emission!$A:$A,0)):INDIRECT("emission!"&amp;SUBSTITUTE(ADDRESS(1,MATCH(M$2,emission!$1:$1,0),4),1,"")&amp;MATCH($C116,emission!$A:$A,0)))</f>
        <v>#N/A</v>
      </c>
      <c r="AA116">
        <f t="shared" si="37"/>
        <v>488</v>
      </c>
      <c r="AB116">
        <f t="shared" ca="1" si="38"/>
        <v>0</v>
      </c>
      <c r="AC116">
        <f t="shared" ca="1" si="39"/>
        <v>0</v>
      </c>
      <c r="AD116">
        <f t="shared" ca="1" si="40"/>
        <v>7.5861022492396554E-2</v>
      </c>
      <c r="AE116">
        <f t="shared" ca="1" si="41"/>
        <v>1.9989389920424403E-2</v>
      </c>
      <c r="AF116">
        <f t="shared" ca="1" si="42"/>
        <v>2.8671872206353623E-2</v>
      </c>
      <c r="AG116">
        <f t="shared" ca="1" si="43"/>
        <v>6.7398190855653684E-2</v>
      </c>
      <c r="AH116">
        <f t="shared" ca="1" si="44"/>
        <v>3.2980709396390792E-2</v>
      </c>
      <c r="AI116">
        <f t="shared" ca="1" si="45"/>
        <v>0</v>
      </c>
      <c r="AJ116" t="e">
        <f t="shared" ca="1" si="46"/>
        <v>#N/A</v>
      </c>
      <c r="AK116" t="e">
        <f t="shared" ca="1" si="47"/>
        <v>#N/A</v>
      </c>
    </row>
    <row r="117" spans="1:37" x14ac:dyDescent="0.25">
      <c r="A117">
        <f t="shared" si="48"/>
        <v>488</v>
      </c>
      <c r="B117">
        <f t="shared" si="49"/>
        <v>640</v>
      </c>
      <c r="C117">
        <f t="shared" si="50"/>
        <v>649</v>
      </c>
      <c r="D117">
        <f ca="1">VLOOKUP($A117,excitation!$A$1:$AC$577,MATCH('A1 PMT'!D$3,excitation!$A$1:$AC$1,0),0)*SUM(INDIRECT("emission!"&amp;SUBSTITUTE(ADDRESS(1,MATCH(D$2,emission!$1:$1,0),4),1,"")&amp;MATCH($B117,emission!$A:$A,0)):INDIRECT("emission!"&amp;SUBSTITUTE(ADDRESS(1,MATCH(D$2,emission!$1:$1,0),4),1,"")&amp;MATCH($C117,emission!$A:$A,0)))</f>
        <v>0</v>
      </c>
      <c r="E117">
        <f ca="1">VLOOKUP($A117,excitation!$A$1:$AC$577,MATCH('A1 PMT'!E$3,excitation!$A$1:$AC$1,0),0)*SUM(INDIRECT("emission!"&amp;SUBSTITUTE(ADDRESS(1,MATCH(E$2,emission!$1:$1,0),4),1,"")&amp;MATCH($B117,emission!$A:$A,0)):INDIRECT("emission!"&amp;SUBSTITUTE(ADDRESS(1,MATCH(E$2,emission!$1:$1,0),4),1,"")&amp;MATCH($C117,emission!$A:$A,0)))</f>
        <v>0</v>
      </c>
      <c r="F117">
        <f ca="1">VLOOKUP($A117,excitation!$A$1:$AC$577,MATCH('A1 PMT'!F$3,excitation!$A$1:$AC$1,0),0)*SUM(INDIRECT("emission!"&amp;SUBSTITUTE(ADDRESS(1,MATCH(F$2,emission!$1:$1,0),4),1,"")&amp;MATCH($B117,emission!$A:$A,0)):INDIRECT("emission!"&amp;SUBSTITUTE(ADDRESS(1,MATCH(F$2,emission!$1:$1,0),4),1,"")&amp;MATCH($C117,emission!$A:$A,0)))</f>
        <v>0.49369440000000003</v>
      </c>
      <c r="G117">
        <f ca="1">VLOOKUP($A117,excitation!$A$1:$AC$577,MATCH('A1 PMT'!G$3,excitation!$A$1:$AC$1,0),0)*SUM(INDIRECT("emission!"&amp;SUBSTITUTE(ADDRESS(1,MATCH(G$2,emission!$1:$1,0),4),1,"")&amp;MATCH($B117,emission!$A:$A,0)):INDIRECT("emission!"&amp;SUBSTITUTE(ADDRESS(1,MATCH(G$2,emission!$1:$1,0),4),1,"")&amp;MATCH($C117,emission!$A:$A,0)))</f>
        <v>0.10111710000000002</v>
      </c>
      <c r="H117">
        <f ca="1">VLOOKUP($A117,excitation!$A$1:$AC$577,MATCH('A1 PMT'!H$3,excitation!$A$1:$AC$1,0),0)*SUM(INDIRECT("emission!"&amp;SUBSTITUTE(ADDRESS(1,MATCH(H$2,emission!$1:$1,0),4),1,"")&amp;MATCH($B117,emission!$A:$A,0)):INDIRECT("emission!"&amp;SUBSTITUTE(ADDRESS(1,MATCH(H$2,emission!$1:$1,0),4),1,"")&amp;MATCH($C117,emission!$A:$A,0)))</f>
        <v>0.18750249999999999</v>
      </c>
      <c r="I117">
        <f ca="1">VLOOKUP($A117,excitation!$A$1:$AC$577,MATCH('A1 PMT'!I$3,excitation!$A$1:$AC$1,0),0)*SUM(INDIRECT("emission!"&amp;SUBSTITUTE(ADDRESS(1,MATCH(I$2,emission!$1:$1,0),4),1,"")&amp;MATCH($B117,emission!$A:$A,0)):INDIRECT("emission!"&amp;SUBSTITUTE(ADDRESS(1,MATCH(I$2,emission!$1:$1,0),4),1,"")&amp;MATCH($C117,emission!$A:$A,0)))</f>
        <v>0.19713449999999999</v>
      </c>
      <c r="J117">
        <f ca="1">VLOOKUP($A117,excitation!$A$1:$AC$577,MATCH('A1 PMT'!J$3,excitation!$A$1:$AC$1,0),0)*SUM(INDIRECT("emission!"&amp;SUBSTITUTE(ADDRESS(1,MATCH(J$2,emission!$1:$1,0),4),1,"")&amp;MATCH($B117,emission!$A:$A,0)):INDIRECT("emission!"&amp;SUBSTITUTE(ADDRESS(1,MATCH(J$2,emission!$1:$1,0),4),1,"")&amp;MATCH($C117,emission!$A:$A,0)))</f>
        <v>6.8704960000000009E-2</v>
      </c>
      <c r="K117">
        <f ca="1">VLOOKUP($A117,excitation!$A$1:$AC$577,MATCH('A1 PMT'!K$3,excitation!$A$1:$AC$1,0),0)*SUM(INDIRECT("emission!"&amp;SUBSTITUTE(ADDRESS(1,MATCH(K$2,emission!$1:$1,0),4),1,"")&amp;MATCH($B117,emission!$A:$A,0)):INDIRECT("emission!"&amp;SUBSTITUTE(ADDRESS(1,MATCH(K$2,emission!$1:$1,0),4),1,"")&amp;MATCH($C117,emission!$A:$A,0)))</f>
        <v>0</v>
      </c>
      <c r="L117" t="e">
        <f ca="1">VLOOKUP($A117,excitation!$A$1:$AC$577,MATCH('A1 PMT'!L$3,excitation!$A$1:$AC$1,0),0)*SUM(INDIRECT("emission!"&amp;SUBSTITUTE(ADDRESS(1,MATCH(L$2,emission!$1:$1,0),4),1,"")&amp;MATCH($B117,emission!$A:$A,0)):INDIRECT("emission!"&amp;SUBSTITUTE(ADDRESS(1,MATCH(L$2,emission!$1:$1,0),4),1,"")&amp;MATCH($C117,emission!$A:$A,0)))</f>
        <v>#N/A</v>
      </c>
      <c r="M117" t="e">
        <f ca="1">VLOOKUP($A117,excitation!$A$1:$AC$577,MATCH('A1 PMT'!M$3,excitation!$A$1:$AC$1,0),0)*SUM(INDIRECT("emission!"&amp;SUBSTITUTE(ADDRESS(1,MATCH(M$2,emission!$1:$1,0),4),1,"")&amp;MATCH($B117,emission!$A:$A,0)):INDIRECT("emission!"&amp;SUBSTITUTE(ADDRESS(1,MATCH(M$2,emission!$1:$1,0),4),1,"")&amp;MATCH($C117,emission!$A:$A,0)))</f>
        <v>#N/A</v>
      </c>
      <c r="AA117">
        <f t="shared" si="37"/>
        <v>488</v>
      </c>
      <c r="AB117">
        <f t="shared" ca="1" si="38"/>
        <v>0</v>
      </c>
      <c r="AC117">
        <f t="shared" ca="1" si="39"/>
        <v>0</v>
      </c>
      <c r="AD117">
        <f t="shared" ca="1" si="40"/>
        <v>6.3514772408113429E-2</v>
      </c>
      <c r="AE117">
        <f t="shared" ca="1" si="41"/>
        <v>1.4270557029177721E-2</v>
      </c>
      <c r="AF117">
        <f t="shared" ca="1" si="42"/>
        <v>2.0231256405460814E-2</v>
      </c>
      <c r="AG117">
        <f t="shared" ca="1" si="43"/>
        <v>4.679480914916502E-2</v>
      </c>
      <c r="AH117">
        <f t="shared" ca="1" si="44"/>
        <v>2.2901562643145273E-2</v>
      </c>
      <c r="AI117">
        <f t="shared" ca="1" si="45"/>
        <v>0</v>
      </c>
      <c r="AJ117" t="e">
        <f t="shared" ca="1" si="46"/>
        <v>#N/A</v>
      </c>
      <c r="AK117" t="e">
        <f t="shared" ca="1" si="47"/>
        <v>#N/A</v>
      </c>
    </row>
    <row r="118" spans="1:37" x14ac:dyDescent="0.25">
      <c r="A118">
        <f t="shared" si="48"/>
        <v>488</v>
      </c>
      <c r="B118">
        <f t="shared" si="49"/>
        <v>650</v>
      </c>
      <c r="C118">
        <f t="shared" si="50"/>
        <v>659</v>
      </c>
      <c r="D118">
        <f ca="1">VLOOKUP($A118,excitation!$A$1:$AC$577,MATCH('A1 PMT'!D$3,excitation!$A$1:$AC$1,0),0)*SUM(INDIRECT("emission!"&amp;SUBSTITUTE(ADDRESS(1,MATCH(D$2,emission!$1:$1,0),4),1,"")&amp;MATCH($B118,emission!$A:$A,0)):INDIRECT("emission!"&amp;SUBSTITUTE(ADDRESS(1,MATCH(D$2,emission!$1:$1,0),4),1,"")&amp;MATCH($C118,emission!$A:$A,0)))</f>
        <v>0</v>
      </c>
      <c r="E118">
        <f ca="1">VLOOKUP($A118,excitation!$A$1:$AC$577,MATCH('A1 PMT'!E$3,excitation!$A$1:$AC$1,0),0)*SUM(INDIRECT("emission!"&amp;SUBSTITUTE(ADDRESS(1,MATCH(E$2,emission!$1:$1,0),4),1,"")&amp;MATCH($B118,emission!$A:$A,0)):INDIRECT("emission!"&amp;SUBSTITUTE(ADDRESS(1,MATCH(E$2,emission!$1:$1,0),4),1,"")&amp;MATCH($C118,emission!$A:$A,0)))</f>
        <v>0</v>
      </c>
      <c r="F118">
        <f ca="1">VLOOKUP($A118,excitation!$A$1:$AC$577,MATCH('A1 PMT'!F$3,excitation!$A$1:$AC$1,0),0)*SUM(INDIRECT("emission!"&amp;SUBSTITUTE(ADDRESS(1,MATCH(F$2,emission!$1:$1,0),4),1,"")&amp;MATCH($B118,emission!$A:$A,0)):INDIRECT("emission!"&amp;SUBSTITUTE(ADDRESS(1,MATCH(F$2,emission!$1:$1,0),4),1,"")&amp;MATCH($C118,emission!$A:$A,0)))</f>
        <v>0.4011267</v>
      </c>
      <c r="G118">
        <f ca="1">VLOOKUP($A118,excitation!$A$1:$AC$577,MATCH('A1 PMT'!G$3,excitation!$A$1:$AC$1,0),0)*SUM(INDIRECT("emission!"&amp;SUBSTITUTE(ADDRESS(1,MATCH(G$2,emission!$1:$1,0),4),1,"")&amp;MATCH($B118,emission!$A:$A,0)):INDIRECT("emission!"&amp;SUBSTITUTE(ADDRESS(1,MATCH(G$2,emission!$1:$1,0),4),1,"")&amp;MATCH($C118,emission!$A:$A,0)))</f>
        <v>7.1947259999999999E-2</v>
      </c>
      <c r="H118">
        <f ca="1">VLOOKUP($A118,excitation!$A$1:$AC$577,MATCH('A1 PMT'!H$3,excitation!$A$1:$AC$1,0),0)*SUM(INDIRECT("emission!"&amp;SUBSTITUTE(ADDRESS(1,MATCH(H$2,emission!$1:$1,0),4),1,"")&amp;MATCH($B118,emission!$A:$A,0)):INDIRECT("emission!"&amp;SUBSTITUTE(ADDRESS(1,MATCH(H$2,emission!$1:$1,0),4),1,"")&amp;MATCH($C118,emission!$A:$A,0)))</f>
        <v>0.12737599999999999</v>
      </c>
      <c r="I118">
        <f ca="1">VLOOKUP($A118,excitation!$A$1:$AC$577,MATCH('A1 PMT'!I$3,excitation!$A$1:$AC$1,0),0)*SUM(INDIRECT("emission!"&amp;SUBSTITUTE(ADDRESS(1,MATCH(I$2,emission!$1:$1,0),4),1,"")&amp;MATCH($B118,emission!$A:$A,0)):INDIRECT("emission!"&amp;SUBSTITUTE(ADDRESS(1,MATCH(I$2,emission!$1:$1,0),4),1,"")&amp;MATCH($C118,emission!$A:$A,0)))</f>
        <v>0.15136349999999998</v>
      </c>
      <c r="J118">
        <f ca="1">VLOOKUP($A118,excitation!$A$1:$AC$577,MATCH('A1 PMT'!J$3,excitation!$A$1:$AC$1,0),0)*SUM(INDIRECT("emission!"&amp;SUBSTITUTE(ADDRESS(1,MATCH(J$2,emission!$1:$1,0),4),1,"")&amp;MATCH($B118,emission!$A:$A,0)):INDIRECT("emission!"&amp;SUBSTITUTE(ADDRESS(1,MATCH(J$2,emission!$1:$1,0),4),1,"")&amp;MATCH($C118,emission!$A:$A,0)))</f>
        <v>4.0818479999999997E-2</v>
      </c>
      <c r="K118">
        <f ca="1">VLOOKUP($A118,excitation!$A$1:$AC$577,MATCH('A1 PMT'!K$3,excitation!$A$1:$AC$1,0),0)*SUM(INDIRECT("emission!"&amp;SUBSTITUTE(ADDRESS(1,MATCH(K$2,emission!$1:$1,0),4),1,"")&amp;MATCH($B118,emission!$A:$A,0)):INDIRECT("emission!"&amp;SUBSTITUTE(ADDRESS(1,MATCH(K$2,emission!$1:$1,0),4),1,"")&amp;MATCH($C118,emission!$A:$A,0)))</f>
        <v>0</v>
      </c>
      <c r="L118" t="e">
        <f ca="1">VLOOKUP($A118,excitation!$A$1:$AC$577,MATCH('A1 PMT'!L$3,excitation!$A$1:$AC$1,0),0)*SUM(INDIRECT("emission!"&amp;SUBSTITUTE(ADDRESS(1,MATCH(L$2,emission!$1:$1,0),4),1,"")&amp;MATCH($B118,emission!$A:$A,0)):INDIRECT("emission!"&amp;SUBSTITUTE(ADDRESS(1,MATCH(L$2,emission!$1:$1,0),4),1,"")&amp;MATCH($C118,emission!$A:$A,0)))</f>
        <v>#N/A</v>
      </c>
      <c r="M118" t="e">
        <f ca="1">VLOOKUP($A118,excitation!$A$1:$AC$577,MATCH('A1 PMT'!M$3,excitation!$A$1:$AC$1,0),0)*SUM(INDIRECT("emission!"&amp;SUBSTITUTE(ADDRESS(1,MATCH(M$2,emission!$1:$1,0),4),1,"")&amp;MATCH($B118,emission!$A:$A,0)):INDIRECT("emission!"&amp;SUBSTITUTE(ADDRESS(1,MATCH(M$2,emission!$1:$1,0),4),1,"")&amp;MATCH($C118,emission!$A:$A,0)))</f>
        <v>#N/A</v>
      </c>
      <c r="AA118">
        <f t="shared" si="37"/>
        <v>488</v>
      </c>
      <c r="AB118">
        <f t="shared" ca="1" si="38"/>
        <v>0</v>
      </c>
      <c r="AC118">
        <f t="shared" ca="1" si="39"/>
        <v>0</v>
      </c>
      <c r="AD118">
        <f t="shared" ca="1" si="40"/>
        <v>5.1605752581592161E-2</v>
      </c>
      <c r="AE118">
        <f t="shared" ca="1" si="41"/>
        <v>1.0153846153846154E-2</v>
      </c>
      <c r="AF118">
        <f t="shared" ca="1" si="42"/>
        <v>1.3743691502257177E-2</v>
      </c>
      <c r="AG118">
        <f t="shared" ca="1" si="43"/>
        <v>3.5929916349749229E-2</v>
      </c>
      <c r="AH118">
        <f t="shared" ca="1" si="44"/>
        <v>1.3606106119819768E-2</v>
      </c>
      <c r="AI118">
        <f t="shared" ca="1" si="45"/>
        <v>0</v>
      </c>
      <c r="AJ118" t="e">
        <f t="shared" ca="1" si="46"/>
        <v>#N/A</v>
      </c>
      <c r="AK118" t="e">
        <f t="shared" ca="1" si="47"/>
        <v>#N/A</v>
      </c>
    </row>
    <row r="119" spans="1:37" x14ac:dyDescent="0.25">
      <c r="A119">
        <f t="shared" si="48"/>
        <v>488</v>
      </c>
      <c r="B119">
        <f t="shared" si="49"/>
        <v>660</v>
      </c>
      <c r="C119">
        <f t="shared" si="50"/>
        <v>669</v>
      </c>
      <c r="D119">
        <f ca="1">VLOOKUP($A119,excitation!$A$1:$AC$577,MATCH('A1 PMT'!D$3,excitation!$A$1:$AC$1,0),0)*SUM(INDIRECT("emission!"&amp;SUBSTITUTE(ADDRESS(1,MATCH(D$2,emission!$1:$1,0),4),1,"")&amp;MATCH($B119,emission!$A:$A,0)):INDIRECT("emission!"&amp;SUBSTITUTE(ADDRESS(1,MATCH(D$2,emission!$1:$1,0),4),1,"")&amp;MATCH($C119,emission!$A:$A,0)))</f>
        <v>0</v>
      </c>
      <c r="E119">
        <f ca="1">VLOOKUP($A119,excitation!$A$1:$AC$577,MATCH('A1 PMT'!E$3,excitation!$A$1:$AC$1,0),0)*SUM(INDIRECT("emission!"&amp;SUBSTITUTE(ADDRESS(1,MATCH(E$2,emission!$1:$1,0),4),1,"")&amp;MATCH($B119,emission!$A:$A,0)):INDIRECT("emission!"&amp;SUBSTITUTE(ADDRESS(1,MATCH(E$2,emission!$1:$1,0),4),1,"")&amp;MATCH($C119,emission!$A:$A,0)))</f>
        <v>0</v>
      </c>
      <c r="F119">
        <f ca="1">VLOOKUP($A119,excitation!$A$1:$AC$577,MATCH('A1 PMT'!F$3,excitation!$A$1:$AC$1,0),0)*SUM(INDIRECT("emission!"&amp;SUBSTITUTE(ADDRESS(1,MATCH(F$2,emission!$1:$1,0),4),1,"")&amp;MATCH($B119,emission!$A:$A,0)):INDIRECT("emission!"&amp;SUBSTITUTE(ADDRESS(1,MATCH(F$2,emission!$1:$1,0),4),1,"")&amp;MATCH($C119,emission!$A:$A,0)))</f>
        <v>0.32555175000000003</v>
      </c>
      <c r="G119">
        <f ca="1">VLOOKUP($A119,excitation!$A$1:$AC$577,MATCH('A1 PMT'!G$3,excitation!$A$1:$AC$1,0),0)*SUM(INDIRECT("emission!"&amp;SUBSTITUTE(ADDRESS(1,MATCH(G$2,emission!$1:$1,0),4),1,"")&amp;MATCH($B119,emission!$A:$A,0)):INDIRECT("emission!"&amp;SUBSTITUTE(ADDRESS(1,MATCH(G$2,emission!$1:$1,0),4),1,"")&amp;MATCH($C119,emission!$A:$A,0)))</f>
        <v>5.2475640000000004E-2</v>
      </c>
      <c r="H119">
        <f ca="1">VLOOKUP($A119,excitation!$A$1:$AC$577,MATCH('A1 PMT'!H$3,excitation!$A$1:$AC$1,0),0)*SUM(INDIRECT("emission!"&amp;SUBSTITUTE(ADDRESS(1,MATCH(H$2,emission!$1:$1,0),4),1,"")&amp;MATCH($B119,emission!$A:$A,0)):INDIRECT("emission!"&amp;SUBSTITUTE(ADDRESS(1,MATCH(H$2,emission!$1:$1,0),4),1,"")&amp;MATCH($C119,emission!$A:$A,0)))</f>
        <v>8.0238500000000004E-2</v>
      </c>
      <c r="I119">
        <f ca="1">VLOOKUP($A119,excitation!$A$1:$AC$577,MATCH('A1 PMT'!I$3,excitation!$A$1:$AC$1,0),0)*SUM(INDIRECT("emission!"&amp;SUBSTITUTE(ADDRESS(1,MATCH(I$2,emission!$1:$1,0),4),1,"")&amp;MATCH($B119,emission!$A:$A,0)):INDIRECT("emission!"&amp;SUBSTITUTE(ADDRESS(1,MATCH(I$2,emission!$1:$1,0),4),1,"")&amp;MATCH($C119,emission!$A:$A,0)))</f>
        <v>0.12196574999999997</v>
      </c>
      <c r="J119">
        <f ca="1">VLOOKUP($A119,excitation!$A$1:$AC$577,MATCH('A1 PMT'!J$3,excitation!$A$1:$AC$1,0),0)*SUM(INDIRECT("emission!"&amp;SUBSTITUTE(ADDRESS(1,MATCH(J$2,emission!$1:$1,0),4),1,"")&amp;MATCH($B119,emission!$A:$A,0)):INDIRECT("emission!"&amp;SUBSTITUTE(ADDRESS(1,MATCH(J$2,emission!$1:$1,0),4),1,"")&amp;MATCH($C119,emission!$A:$A,0)))</f>
        <v>2.4940739999999999E-2</v>
      </c>
      <c r="K119">
        <f ca="1">VLOOKUP($A119,excitation!$A$1:$AC$577,MATCH('A1 PMT'!K$3,excitation!$A$1:$AC$1,0),0)*SUM(INDIRECT("emission!"&amp;SUBSTITUTE(ADDRESS(1,MATCH(K$2,emission!$1:$1,0),4),1,"")&amp;MATCH($B119,emission!$A:$A,0)):INDIRECT("emission!"&amp;SUBSTITUTE(ADDRESS(1,MATCH(K$2,emission!$1:$1,0),4),1,"")&amp;MATCH($C119,emission!$A:$A,0)))</f>
        <v>0</v>
      </c>
      <c r="L119" t="e">
        <f ca="1">VLOOKUP($A119,excitation!$A$1:$AC$577,MATCH('A1 PMT'!L$3,excitation!$A$1:$AC$1,0),0)*SUM(INDIRECT("emission!"&amp;SUBSTITUTE(ADDRESS(1,MATCH(L$2,emission!$1:$1,0),4),1,"")&amp;MATCH($B119,emission!$A:$A,0)):INDIRECT("emission!"&amp;SUBSTITUTE(ADDRESS(1,MATCH(L$2,emission!$1:$1,0),4),1,"")&amp;MATCH($C119,emission!$A:$A,0)))</f>
        <v>#N/A</v>
      </c>
      <c r="M119" t="e">
        <f ca="1">VLOOKUP($A119,excitation!$A$1:$AC$577,MATCH('A1 PMT'!M$3,excitation!$A$1:$AC$1,0),0)*SUM(INDIRECT("emission!"&amp;SUBSTITUTE(ADDRESS(1,MATCH(M$2,emission!$1:$1,0),4),1,"")&amp;MATCH($B119,emission!$A:$A,0)):INDIRECT("emission!"&amp;SUBSTITUTE(ADDRESS(1,MATCH(M$2,emission!$1:$1,0),4),1,"")&amp;MATCH($C119,emission!$A:$A,0)))</f>
        <v>#N/A</v>
      </c>
      <c r="AA119">
        <f t="shared" si="37"/>
        <v>488</v>
      </c>
      <c r="AB119">
        <f t="shared" ca="1" si="38"/>
        <v>0</v>
      </c>
      <c r="AC119">
        <f t="shared" ca="1" si="39"/>
        <v>0</v>
      </c>
      <c r="AD119">
        <f t="shared" ca="1" si="40"/>
        <v>4.188288404388027E-2</v>
      </c>
      <c r="AE119">
        <f t="shared" ca="1" si="41"/>
        <v>7.4058355437665781E-3</v>
      </c>
      <c r="AF119">
        <f t="shared" ca="1" si="42"/>
        <v>8.6576214561916113E-3</v>
      </c>
      <c r="AG119">
        <f t="shared" ca="1" si="43"/>
        <v>2.8951624368057201E-2</v>
      </c>
      <c r="AH119">
        <f t="shared" ca="1" si="44"/>
        <v>8.3135470783535712E-3</v>
      </c>
      <c r="AI119">
        <f t="shared" ca="1" si="45"/>
        <v>0</v>
      </c>
      <c r="AJ119" t="e">
        <f t="shared" ca="1" si="46"/>
        <v>#N/A</v>
      </c>
      <c r="AK119" t="e">
        <f t="shared" ca="1" si="47"/>
        <v>#N/A</v>
      </c>
    </row>
    <row r="120" spans="1:37" x14ac:dyDescent="0.25">
      <c r="A120">
        <f t="shared" si="48"/>
        <v>488</v>
      </c>
      <c r="B120">
        <f t="shared" si="49"/>
        <v>670</v>
      </c>
      <c r="C120">
        <f t="shared" si="50"/>
        <v>679</v>
      </c>
      <c r="D120">
        <f ca="1">VLOOKUP($A120,excitation!$A$1:$AC$577,MATCH('A1 PMT'!D$3,excitation!$A$1:$AC$1,0),0)*SUM(INDIRECT("emission!"&amp;SUBSTITUTE(ADDRESS(1,MATCH(D$2,emission!$1:$1,0),4),1,"")&amp;MATCH($B120,emission!$A:$A,0)):INDIRECT("emission!"&amp;SUBSTITUTE(ADDRESS(1,MATCH(D$2,emission!$1:$1,0),4),1,"")&amp;MATCH($C120,emission!$A:$A,0)))</f>
        <v>0</v>
      </c>
      <c r="E120">
        <f ca="1">VLOOKUP($A120,excitation!$A$1:$AC$577,MATCH('A1 PMT'!E$3,excitation!$A$1:$AC$1,0),0)*SUM(INDIRECT("emission!"&amp;SUBSTITUTE(ADDRESS(1,MATCH(E$2,emission!$1:$1,0),4),1,"")&amp;MATCH($B120,emission!$A:$A,0)):INDIRECT("emission!"&amp;SUBSTITUTE(ADDRESS(1,MATCH(E$2,emission!$1:$1,0),4),1,"")&amp;MATCH($C120,emission!$A:$A,0)))</f>
        <v>0</v>
      </c>
      <c r="F120">
        <f ca="1">VLOOKUP($A120,excitation!$A$1:$AC$577,MATCH('A1 PMT'!F$3,excitation!$A$1:$AC$1,0),0)*SUM(INDIRECT("emission!"&amp;SUBSTITUTE(ADDRESS(1,MATCH(F$2,emission!$1:$1,0),4),1,"")&amp;MATCH($B120,emission!$A:$A,0)):INDIRECT("emission!"&amp;SUBSTITUTE(ADDRESS(1,MATCH(F$2,emission!$1:$1,0),4),1,"")&amp;MATCH($C120,emission!$A:$A,0)))</f>
        <v>0.26858325</v>
      </c>
      <c r="G120">
        <f ca="1">VLOOKUP($A120,excitation!$A$1:$AC$577,MATCH('A1 PMT'!G$3,excitation!$A$1:$AC$1,0),0)*SUM(INDIRECT("emission!"&amp;SUBSTITUTE(ADDRESS(1,MATCH(G$2,emission!$1:$1,0),4),1,"")&amp;MATCH($B120,emission!$A:$A,0)):INDIRECT("emission!"&amp;SUBSTITUTE(ADDRESS(1,MATCH(G$2,emission!$1:$1,0),4),1,"")&amp;MATCH($C120,emission!$A:$A,0)))</f>
        <v>2.5034939999999999E-2</v>
      </c>
      <c r="H120">
        <f ca="1">VLOOKUP($A120,excitation!$A$1:$AC$577,MATCH('A1 PMT'!H$3,excitation!$A$1:$AC$1,0),0)*SUM(INDIRECT("emission!"&amp;SUBSTITUTE(ADDRESS(1,MATCH(H$2,emission!$1:$1,0),4),1,"")&amp;MATCH($B120,emission!$A:$A,0)):INDIRECT("emission!"&amp;SUBSTITUTE(ADDRESS(1,MATCH(H$2,emission!$1:$1,0),4),1,"")&amp;MATCH($C120,emission!$A:$A,0)))</f>
        <v>2.8408199999999998E-2</v>
      </c>
      <c r="I120">
        <f ca="1">VLOOKUP($A120,excitation!$A$1:$AC$577,MATCH('A1 PMT'!I$3,excitation!$A$1:$AC$1,0),0)*SUM(INDIRECT("emission!"&amp;SUBSTITUTE(ADDRESS(1,MATCH(I$2,emission!$1:$1,0),4),1,"")&amp;MATCH($B120,emission!$A:$A,0)):INDIRECT("emission!"&amp;SUBSTITUTE(ADDRESS(1,MATCH(I$2,emission!$1:$1,0),4),1,"")&amp;MATCH($C120,emission!$A:$A,0)))</f>
        <v>9.5902499999999988E-2</v>
      </c>
      <c r="J120">
        <f ca="1">VLOOKUP($A120,excitation!$A$1:$AC$577,MATCH('A1 PMT'!J$3,excitation!$A$1:$AC$1,0),0)*SUM(INDIRECT("emission!"&amp;SUBSTITUTE(ADDRESS(1,MATCH(J$2,emission!$1:$1,0),4),1,"")&amp;MATCH($B120,emission!$A:$A,0)):INDIRECT("emission!"&amp;SUBSTITUTE(ADDRESS(1,MATCH(J$2,emission!$1:$1,0),4),1,"")&amp;MATCH($C120,emission!$A:$A,0)))</f>
        <v>1.7870540000000001E-2</v>
      </c>
      <c r="K120">
        <f ca="1">VLOOKUP($A120,excitation!$A$1:$AC$577,MATCH('A1 PMT'!K$3,excitation!$A$1:$AC$1,0),0)*SUM(INDIRECT("emission!"&amp;SUBSTITUTE(ADDRESS(1,MATCH(K$2,emission!$1:$1,0),4),1,"")&amp;MATCH($B120,emission!$A:$A,0)):INDIRECT("emission!"&amp;SUBSTITUTE(ADDRESS(1,MATCH(K$2,emission!$1:$1,0),4),1,"")&amp;MATCH($C120,emission!$A:$A,0)))</f>
        <v>0</v>
      </c>
      <c r="L120" t="e">
        <f ca="1">VLOOKUP($A120,excitation!$A$1:$AC$577,MATCH('A1 PMT'!L$3,excitation!$A$1:$AC$1,0),0)*SUM(INDIRECT("emission!"&amp;SUBSTITUTE(ADDRESS(1,MATCH(L$2,emission!$1:$1,0),4),1,"")&amp;MATCH($B120,emission!$A:$A,0)):INDIRECT("emission!"&amp;SUBSTITUTE(ADDRESS(1,MATCH(L$2,emission!$1:$1,0),4),1,"")&amp;MATCH($C120,emission!$A:$A,0)))</f>
        <v>#N/A</v>
      </c>
      <c r="M120" t="e">
        <f ca="1">VLOOKUP($A120,excitation!$A$1:$AC$577,MATCH('A1 PMT'!M$3,excitation!$A$1:$AC$1,0),0)*SUM(INDIRECT("emission!"&amp;SUBSTITUTE(ADDRESS(1,MATCH(M$2,emission!$1:$1,0),4),1,"")&amp;MATCH($B120,emission!$A:$A,0)):INDIRECT("emission!"&amp;SUBSTITUTE(ADDRESS(1,MATCH(M$2,emission!$1:$1,0),4),1,"")&amp;MATCH($C120,emission!$A:$A,0)))</f>
        <v>#N/A</v>
      </c>
      <c r="AA120">
        <f t="shared" si="37"/>
        <v>488</v>
      </c>
      <c r="AB120">
        <f t="shared" ca="1" si="38"/>
        <v>0</v>
      </c>
      <c r="AC120">
        <f t="shared" ca="1" si="39"/>
        <v>0</v>
      </c>
      <c r="AD120">
        <f t="shared" ca="1" si="40"/>
        <v>3.4553772528879062E-2</v>
      </c>
      <c r="AE120">
        <f t="shared" ca="1" si="41"/>
        <v>3.5331564986737394E-3</v>
      </c>
      <c r="AF120">
        <f t="shared" ca="1" si="42"/>
        <v>3.0652048810955153E-3</v>
      </c>
      <c r="AG120">
        <f t="shared" ca="1" si="43"/>
        <v>2.2764859445849397E-2</v>
      </c>
      <c r="AH120">
        <f t="shared" ca="1" si="44"/>
        <v>5.9568230776472809E-3</v>
      </c>
      <c r="AI120">
        <f t="shared" ca="1" si="45"/>
        <v>0</v>
      </c>
      <c r="AJ120" t="e">
        <f t="shared" ca="1" si="46"/>
        <v>#N/A</v>
      </c>
      <c r="AK120" t="e">
        <f t="shared" ca="1" si="47"/>
        <v>#N/A</v>
      </c>
    </row>
    <row r="121" spans="1:37" x14ac:dyDescent="0.25">
      <c r="A121">
        <f t="shared" si="48"/>
        <v>488</v>
      </c>
      <c r="B121">
        <f t="shared" si="49"/>
        <v>680</v>
      </c>
      <c r="C121">
        <f t="shared" si="50"/>
        <v>689</v>
      </c>
      <c r="D121">
        <f ca="1">VLOOKUP($A121,excitation!$A$1:$AC$577,MATCH('A1 PMT'!D$3,excitation!$A$1:$AC$1,0),0)*SUM(INDIRECT("emission!"&amp;SUBSTITUTE(ADDRESS(1,MATCH(D$2,emission!$1:$1,0),4),1,"")&amp;MATCH($B121,emission!$A:$A,0)):INDIRECT("emission!"&amp;SUBSTITUTE(ADDRESS(1,MATCH(D$2,emission!$1:$1,0),4),1,"")&amp;MATCH($C121,emission!$A:$A,0)))</f>
        <v>0</v>
      </c>
      <c r="E121">
        <f ca="1">VLOOKUP($A121,excitation!$A$1:$AC$577,MATCH('A1 PMT'!E$3,excitation!$A$1:$AC$1,0),0)*SUM(INDIRECT("emission!"&amp;SUBSTITUTE(ADDRESS(1,MATCH(E$2,emission!$1:$1,0),4),1,"")&amp;MATCH($B121,emission!$A:$A,0)):INDIRECT("emission!"&amp;SUBSTITUTE(ADDRESS(1,MATCH(E$2,emission!$1:$1,0),4),1,"")&amp;MATCH($C121,emission!$A:$A,0)))</f>
        <v>0</v>
      </c>
      <c r="F121">
        <f ca="1">VLOOKUP($A121,excitation!$A$1:$AC$577,MATCH('A1 PMT'!F$3,excitation!$A$1:$AC$1,0),0)*SUM(INDIRECT("emission!"&amp;SUBSTITUTE(ADDRESS(1,MATCH(F$2,emission!$1:$1,0),4),1,"")&amp;MATCH($B121,emission!$A:$A,0)):INDIRECT("emission!"&amp;SUBSTITUTE(ADDRESS(1,MATCH(F$2,emission!$1:$1,0),4),1,"")&amp;MATCH($C121,emission!$A:$A,0)))</f>
        <v>0.2262603</v>
      </c>
      <c r="G121">
        <f ca="1">VLOOKUP($A121,excitation!$A$1:$AC$577,MATCH('A1 PMT'!G$3,excitation!$A$1:$AC$1,0),0)*SUM(INDIRECT("emission!"&amp;SUBSTITUTE(ADDRESS(1,MATCH(G$2,emission!$1:$1,0),4),1,"")&amp;MATCH($B121,emission!$A:$A,0)):INDIRECT("emission!"&amp;SUBSTITUTE(ADDRESS(1,MATCH(G$2,emission!$1:$1,0),4),1,"")&amp;MATCH($C121,emission!$A:$A,0)))</f>
        <v>0</v>
      </c>
      <c r="H121">
        <f ca="1">VLOOKUP($A121,excitation!$A$1:$AC$577,MATCH('A1 PMT'!H$3,excitation!$A$1:$AC$1,0),0)*SUM(INDIRECT("emission!"&amp;SUBSTITUTE(ADDRESS(1,MATCH(H$2,emission!$1:$1,0),4),1,"")&amp;MATCH($B121,emission!$A:$A,0)):INDIRECT("emission!"&amp;SUBSTITUTE(ADDRESS(1,MATCH(H$2,emission!$1:$1,0),4),1,"")&amp;MATCH($C121,emission!$A:$A,0)))</f>
        <v>0</v>
      </c>
      <c r="I121">
        <f ca="1">VLOOKUP($A121,excitation!$A$1:$AC$577,MATCH('A1 PMT'!I$3,excitation!$A$1:$AC$1,0),0)*SUM(INDIRECT("emission!"&amp;SUBSTITUTE(ADDRESS(1,MATCH(I$2,emission!$1:$1,0),4),1,"")&amp;MATCH($B121,emission!$A:$A,0)):INDIRECT("emission!"&amp;SUBSTITUTE(ADDRESS(1,MATCH(I$2,emission!$1:$1,0),4),1,"")&amp;MATCH($C121,emission!$A:$A,0)))</f>
        <v>7.1420999999999984E-2</v>
      </c>
      <c r="J121">
        <f ca="1">VLOOKUP($A121,excitation!$A$1:$AC$577,MATCH('A1 PMT'!J$3,excitation!$A$1:$AC$1,0),0)*SUM(INDIRECT("emission!"&amp;SUBSTITUTE(ADDRESS(1,MATCH(J$2,emission!$1:$1,0),4),1,"")&amp;MATCH($B121,emission!$A:$A,0)):INDIRECT("emission!"&amp;SUBSTITUTE(ADDRESS(1,MATCH(J$2,emission!$1:$1,0),4),1,"")&amp;MATCH($C121,emission!$A:$A,0)))</f>
        <v>1.4925859999999999E-2</v>
      </c>
      <c r="K121">
        <f ca="1">VLOOKUP($A121,excitation!$A$1:$AC$577,MATCH('A1 PMT'!K$3,excitation!$A$1:$AC$1,0),0)*SUM(INDIRECT("emission!"&amp;SUBSTITUTE(ADDRESS(1,MATCH(K$2,emission!$1:$1,0),4),1,"")&amp;MATCH($B121,emission!$A:$A,0)):INDIRECT("emission!"&amp;SUBSTITUTE(ADDRESS(1,MATCH(K$2,emission!$1:$1,0),4),1,"")&amp;MATCH($C121,emission!$A:$A,0)))</f>
        <v>0</v>
      </c>
      <c r="L121" t="e">
        <f ca="1">VLOOKUP($A121,excitation!$A$1:$AC$577,MATCH('A1 PMT'!L$3,excitation!$A$1:$AC$1,0),0)*SUM(INDIRECT("emission!"&amp;SUBSTITUTE(ADDRESS(1,MATCH(L$2,emission!$1:$1,0),4),1,"")&amp;MATCH($B121,emission!$A:$A,0)):INDIRECT("emission!"&amp;SUBSTITUTE(ADDRESS(1,MATCH(L$2,emission!$1:$1,0),4),1,"")&amp;MATCH($C121,emission!$A:$A,0)))</f>
        <v>#N/A</v>
      </c>
      <c r="M121" t="e">
        <f ca="1">VLOOKUP($A121,excitation!$A$1:$AC$577,MATCH('A1 PMT'!M$3,excitation!$A$1:$AC$1,0),0)*SUM(INDIRECT("emission!"&amp;SUBSTITUTE(ADDRESS(1,MATCH(M$2,emission!$1:$1,0),4),1,"")&amp;MATCH($B121,emission!$A:$A,0)):INDIRECT("emission!"&amp;SUBSTITUTE(ADDRESS(1,MATCH(M$2,emission!$1:$1,0),4),1,"")&amp;MATCH($C121,emission!$A:$A,0)))</f>
        <v>#N/A</v>
      </c>
      <c r="AA121">
        <f t="shared" si="37"/>
        <v>488</v>
      </c>
      <c r="AB121">
        <f t="shared" ca="1" si="38"/>
        <v>0</v>
      </c>
      <c r="AC121">
        <f t="shared" ca="1" si="39"/>
        <v>0</v>
      </c>
      <c r="AD121">
        <f t="shared" ca="1" si="40"/>
        <v>2.9108840326103488E-2</v>
      </c>
      <c r="AE121">
        <f t="shared" ca="1" si="41"/>
        <v>0</v>
      </c>
      <c r="AF121">
        <f t="shared" ca="1" si="42"/>
        <v>0</v>
      </c>
      <c r="AG121">
        <f t="shared" ca="1" si="43"/>
        <v>1.6953562487755893E-2</v>
      </c>
      <c r="AH121">
        <f t="shared" ca="1" si="44"/>
        <v>4.9752669646094877E-3</v>
      </c>
      <c r="AI121">
        <f t="shared" ca="1" si="45"/>
        <v>0</v>
      </c>
      <c r="AJ121" t="e">
        <f t="shared" ca="1" si="46"/>
        <v>#N/A</v>
      </c>
      <c r="AK121" t="e">
        <f t="shared" ca="1" si="47"/>
        <v>#N/A</v>
      </c>
    </row>
    <row r="122" spans="1:37" x14ac:dyDescent="0.25">
      <c r="A122">
        <f t="shared" si="48"/>
        <v>488</v>
      </c>
      <c r="B122">
        <f t="shared" si="49"/>
        <v>690</v>
      </c>
      <c r="C122">
        <f t="shared" si="50"/>
        <v>699</v>
      </c>
      <c r="D122">
        <f ca="1">VLOOKUP($A122,excitation!$A$1:$AC$577,MATCH('A1 PMT'!D$3,excitation!$A$1:$AC$1,0),0)*SUM(INDIRECT("emission!"&amp;SUBSTITUTE(ADDRESS(1,MATCH(D$2,emission!$1:$1,0),4),1,"")&amp;MATCH($B122,emission!$A:$A,0)):INDIRECT("emission!"&amp;SUBSTITUTE(ADDRESS(1,MATCH(D$2,emission!$1:$1,0),4),1,"")&amp;MATCH($C122,emission!$A:$A,0)))</f>
        <v>0</v>
      </c>
      <c r="E122">
        <f ca="1">VLOOKUP($A122,excitation!$A$1:$AC$577,MATCH('A1 PMT'!E$3,excitation!$A$1:$AC$1,0),0)*SUM(INDIRECT("emission!"&amp;SUBSTITUTE(ADDRESS(1,MATCH(E$2,emission!$1:$1,0),4),1,"")&amp;MATCH($B122,emission!$A:$A,0)):INDIRECT("emission!"&amp;SUBSTITUTE(ADDRESS(1,MATCH(E$2,emission!$1:$1,0),4),1,"")&amp;MATCH($C122,emission!$A:$A,0)))</f>
        <v>0</v>
      </c>
      <c r="F122">
        <f ca="1">VLOOKUP($A122,excitation!$A$1:$AC$577,MATCH('A1 PMT'!F$3,excitation!$A$1:$AC$1,0),0)*SUM(INDIRECT("emission!"&amp;SUBSTITUTE(ADDRESS(1,MATCH(F$2,emission!$1:$1,0),4),1,"")&amp;MATCH($B122,emission!$A:$A,0)):INDIRECT("emission!"&amp;SUBSTITUTE(ADDRESS(1,MATCH(F$2,emission!$1:$1,0),4),1,"")&amp;MATCH($C122,emission!$A:$A,0)))</f>
        <v>0.1899276</v>
      </c>
      <c r="G122">
        <f ca="1">VLOOKUP($A122,excitation!$A$1:$AC$577,MATCH('A1 PMT'!G$3,excitation!$A$1:$AC$1,0),0)*SUM(INDIRECT("emission!"&amp;SUBSTITUTE(ADDRESS(1,MATCH(G$2,emission!$1:$1,0),4),1,"")&amp;MATCH($B122,emission!$A:$A,0)):INDIRECT("emission!"&amp;SUBSTITUTE(ADDRESS(1,MATCH(G$2,emission!$1:$1,0),4),1,"")&amp;MATCH($C122,emission!$A:$A,0)))</f>
        <v>0</v>
      </c>
      <c r="H122">
        <f ca="1">VLOOKUP($A122,excitation!$A$1:$AC$577,MATCH('A1 PMT'!H$3,excitation!$A$1:$AC$1,0),0)*SUM(INDIRECT("emission!"&amp;SUBSTITUTE(ADDRESS(1,MATCH(H$2,emission!$1:$1,0),4),1,"")&amp;MATCH($B122,emission!$A:$A,0)):INDIRECT("emission!"&amp;SUBSTITUTE(ADDRESS(1,MATCH(H$2,emission!$1:$1,0),4),1,"")&amp;MATCH($C122,emission!$A:$A,0)))</f>
        <v>0</v>
      </c>
      <c r="I122">
        <f ca="1">VLOOKUP($A122,excitation!$A$1:$AC$577,MATCH('A1 PMT'!I$3,excitation!$A$1:$AC$1,0),0)*SUM(INDIRECT("emission!"&amp;SUBSTITUTE(ADDRESS(1,MATCH(I$2,emission!$1:$1,0),4),1,"")&amp;MATCH($B122,emission!$A:$A,0)):INDIRECT("emission!"&amp;SUBSTITUTE(ADDRESS(1,MATCH(I$2,emission!$1:$1,0),4),1,"")&amp;MATCH($C122,emission!$A:$A,0)))</f>
        <v>4.9703999999999998E-2</v>
      </c>
      <c r="J122">
        <f ca="1">VLOOKUP($A122,excitation!$A$1:$AC$577,MATCH('A1 PMT'!J$3,excitation!$A$1:$AC$1,0),0)*SUM(INDIRECT("emission!"&amp;SUBSTITUTE(ADDRESS(1,MATCH(J$2,emission!$1:$1,0),4),1,"")&amp;MATCH($B122,emission!$A:$A,0)):INDIRECT("emission!"&amp;SUBSTITUTE(ADDRESS(1,MATCH(J$2,emission!$1:$1,0),4),1,"")&amp;MATCH($C122,emission!$A:$A,0)))</f>
        <v>1.2023580000000001E-2</v>
      </c>
      <c r="K122">
        <f ca="1">VLOOKUP($A122,excitation!$A$1:$AC$577,MATCH('A1 PMT'!K$3,excitation!$A$1:$AC$1,0),0)*SUM(INDIRECT("emission!"&amp;SUBSTITUTE(ADDRESS(1,MATCH(K$2,emission!$1:$1,0),4),1,"")&amp;MATCH($B122,emission!$A:$A,0)):INDIRECT("emission!"&amp;SUBSTITUTE(ADDRESS(1,MATCH(K$2,emission!$1:$1,0),4),1,"")&amp;MATCH($C122,emission!$A:$A,0)))</f>
        <v>0</v>
      </c>
      <c r="L122" t="e">
        <f ca="1">VLOOKUP($A122,excitation!$A$1:$AC$577,MATCH('A1 PMT'!L$3,excitation!$A$1:$AC$1,0),0)*SUM(INDIRECT("emission!"&amp;SUBSTITUTE(ADDRESS(1,MATCH(L$2,emission!$1:$1,0),4),1,"")&amp;MATCH($B122,emission!$A:$A,0)):INDIRECT("emission!"&amp;SUBSTITUTE(ADDRESS(1,MATCH(L$2,emission!$1:$1,0),4),1,"")&amp;MATCH($C122,emission!$A:$A,0)))</f>
        <v>#N/A</v>
      </c>
      <c r="M122" t="e">
        <f ca="1">VLOOKUP($A122,excitation!$A$1:$AC$577,MATCH('A1 PMT'!M$3,excitation!$A$1:$AC$1,0),0)*SUM(INDIRECT("emission!"&amp;SUBSTITUTE(ADDRESS(1,MATCH(M$2,emission!$1:$1,0),4),1,"")&amp;MATCH($B122,emission!$A:$A,0)):INDIRECT("emission!"&amp;SUBSTITUTE(ADDRESS(1,MATCH(M$2,emission!$1:$1,0),4),1,"")&amp;MATCH($C122,emission!$A:$A,0)))</f>
        <v>#N/A</v>
      </c>
      <c r="AA122">
        <f t="shared" si="37"/>
        <v>488</v>
      </c>
      <c r="AB122">
        <f t="shared" ca="1" si="38"/>
        <v>0</v>
      </c>
      <c r="AC122">
        <f t="shared" ca="1" si="39"/>
        <v>0</v>
      </c>
      <c r="AD122">
        <f t="shared" ca="1" si="40"/>
        <v>2.4434565771901007E-2</v>
      </c>
      <c r="AE122">
        <f t="shared" ca="1" si="41"/>
        <v>0</v>
      </c>
      <c r="AF122">
        <f t="shared" ca="1" si="42"/>
        <v>0</v>
      </c>
      <c r="AG122">
        <f t="shared" ca="1" si="43"/>
        <v>1.1798488818294607E-2</v>
      </c>
      <c r="AH122">
        <f t="shared" ca="1" si="44"/>
        <v>4.0078441289372506E-3</v>
      </c>
      <c r="AI122">
        <f t="shared" ca="1" si="45"/>
        <v>0</v>
      </c>
      <c r="AJ122" t="e">
        <f t="shared" ca="1" si="46"/>
        <v>#N/A</v>
      </c>
      <c r="AK122" t="e">
        <f t="shared" ca="1" si="47"/>
        <v>#N/A</v>
      </c>
    </row>
    <row r="123" spans="1:37" x14ac:dyDescent="0.25">
      <c r="A123">
        <f t="shared" si="48"/>
        <v>488</v>
      </c>
      <c r="B123">
        <f t="shared" si="49"/>
        <v>700</v>
      </c>
      <c r="C123">
        <f t="shared" si="50"/>
        <v>709</v>
      </c>
      <c r="D123">
        <f ca="1">VLOOKUP($A123,excitation!$A$1:$AC$577,MATCH('A1 PMT'!D$3,excitation!$A$1:$AC$1,0),0)*SUM(INDIRECT("emission!"&amp;SUBSTITUTE(ADDRESS(1,MATCH(D$2,emission!$1:$1,0),4),1,"")&amp;MATCH($B123,emission!$A:$A,0)):INDIRECT("emission!"&amp;SUBSTITUTE(ADDRESS(1,MATCH(D$2,emission!$1:$1,0),4),1,"")&amp;MATCH($C123,emission!$A:$A,0)))</f>
        <v>0</v>
      </c>
      <c r="E123">
        <f ca="1">VLOOKUP($A123,excitation!$A$1:$AC$577,MATCH('A1 PMT'!E$3,excitation!$A$1:$AC$1,0),0)*SUM(INDIRECT("emission!"&amp;SUBSTITUTE(ADDRESS(1,MATCH(E$2,emission!$1:$1,0),4),1,"")&amp;MATCH($B123,emission!$A:$A,0)):INDIRECT("emission!"&amp;SUBSTITUTE(ADDRESS(1,MATCH(E$2,emission!$1:$1,0),4),1,"")&amp;MATCH($C123,emission!$A:$A,0)))</f>
        <v>0</v>
      </c>
      <c r="F123">
        <f ca="1">VLOOKUP($A123,excitation!$A$1:$AC$577,MATCH('A1 PMT'!F$3,excitation!$A$1:$AC$1,0),0)*SUM(INDIRECT("emission!"&amp;SUBSTITUTE(ADDRESS(1,MATCH(F$2,emission!$1:$1,0),4),1,"")&amp;MATCH($B123,emission!$A:$A,0)):INDIRECT("emission!"&amp;SUBSTITUTE(ADDRESS(1,MATCH(F$2,emission!$1:$1,0),4),1,"")&amp;MATCH($C123,emission!$A:$A,0)))</f>
        <v>0.16858275</v>
      </c>
      <c r="G123">
        <f ca="1">VLOOKUP($A123,excitation!$A$1:$AC$577,MATCH('A1 PMT'!G$3,excitation!$A$1:$AC$1,0),0)*SUM(INDIRECT("emission!"&amp;SUBSTITUTE(ADDRESS(1,MATCH(G$2,emission!$1:$1,0),4),1,"")&amp;MATCH($B123,emission!$A:$A,0)):INDIRECT("emission!"&amp;SUBSTITUTE(ADDRESS(1,MATCH(G$2,emission!$1:$1,0),4),1,"")&amp;MATCH($C123,emission!$A:$A,0)))</f>
        <v>0</v>
      </c>
      <c r="H123">
        <f ca="1">VLOOKUP($A123,excitation!$A$1:$AC$577,MATCH('A1 PMT'!H$3,excitation!$A$1:$AC$1,0),0)*SUM(INDIRECT("emission!"&amp;SUBSTITUTE(ADDRESS(1,MATCH(H$2,emission!$1:$1,0),4),1,"")&amp;MATCH($B123,emission!$A:$A,0)):INDIRECT("emission!"&amp;SUBSTITUTE(ADDRESS(1,MATCH(H$2,emission!$1:$1,0),4),1,"")&amp;MATCH($C123,emission!$A:$A,0)))</f>
        <v>0</v>
      </c>
      <c r="I123">
        <f ca="1">VLOOKUP($A123,excitation!$A$1:$AC$577,MATCH('A1 PMT'!I$3,excitation!$A$1:$AC$1,0),0)*SUM(INDIRECT("emission!"&amp;SUBSTITUTE(ADDRESS(1,MATCH(I$2,emission!$1:$1,0),4),1,"")&amp;MATCH($B123,emission!$A:$A,0)):INDIRECT("emission!"&amp;SUBSTITUTE(ADDRESS(1,MATCH(I$2,emission!$1:$1,0),4),1,"")&amp;MATCH($C123,emission!$A:$A,0)))</f>
        <v>3.4214249999999995E-2</v>
      </c>
      <c r="J123">
        <f ca="1">VLOOKUP($A123,excitation!$A$1:$AC$577,MATCH('A1 PMT'!J$3,excitation!$A$1:$AC$1,0),0)*SUM(INDIRECT("emission!"&amp;SUBSTITUTE(ADDRESS(1,MATCH(J$2,emission!$1:$1,0),4),1,"")&amp;MATCH($B123,emission!$A:$A,0)):INDIRECT("emission!"&amp;SUBSTITUTE(ADDRESS(1,MATCH(J$2,emission!$1:$1,0),4),1,"")&amp;MATCH($C123,emission!$A:$A,0)))</f>
        <v>8.6676199999999991E-3</v>
      </c>
      <c r="K123">
        <f ca="1">VLOOKUP($A123,excitation!$A$1:$AC$577,MATCH('A1 PMT'!K$3,excitation!$A$1:$AC$1,0),0)*SUM(INDIRECT("emission!"&amp;SUBSTITUTE(ADDRESS(1,MATCH(K$2,emission!$1:$1,0),4),1,"")&amp;MATCH($B123,emission!$A:$A,0)):INDIRECT("emission!"&amp;SUBSTITUTE(ADDRESS(1,MATCH(K$2,emission!$1:$1,0),4),1,"")&amp;MATCH($C123,emission!$A:$A,0)))</f>
        <v>0</v>
      </c>
      <c r="L123" t="e">
        <f ca="1">VLOOKUP($A123,excitation!$A$1:$AC$577,MATCH('A1 PMT'!L$3,excitation!$A$1:$AC$1,0),0)*SUM(INDIRECT("emission!"&amp;SUBSTITUTE(ADDRESS(1,MATCH(L$2,emission!$1:$1,0),4),1,"")&amp;MATCH($B123,emission!$A:$A,0)):INDIRECT("emission!"&amp;SUBSTITUTE(ADDRESS(1,MATCH(L$2,emission!$1:$1,0),4),1,"")&amp;MATCH($C123,emission!$A:$A,0)))</f>
        <v>#N/A</v>
      </c>
      <c r="M123" t="e">
        <f ca="1">VLOOKUP($A123,excitation!$A$1:$AC$577,MATCH('A1 PMT'!M$3,excitation!$A$1:$AC$1,0),0)*SUM(INDIRECT("emission!"&amp;SUBSTITUTE(ADDRESS(1,MATCH(M$2,emission!$1:$1,0),4),1,"")&amp;MATCH($B123,emission!$A:$A,0)):INDIRECT("emission!"&amp;SUBSTITUTE(ADDRESS(1,MATCH(M$2,emission!$1:$1,0),4),1,"")&amp;MATCH($C123,emission!$A:$A,0)))</f>
        <v>#N/A</v>
      </c>
      <c r="AA123">
        <f t="shared" si="37"/>
        <v>488</v>
      </c>
      <c r="AB123">
        <f t="shared" ca="1" si="38"/>
        <v>0</v>
      </c>
      <c r="AC123">
        <f t="shared" ca="1" si="39"/>
        <v>0</v>
      </c>
      <c r="AD123">
        <f t="shared" ca="1" si="40"/>
        <v>2.1688508109842616E-2</v>
      </c>
      <c r="AE123">
        <f t="shared" ca="1" si="41"/>
        <v>0</v>
      </c>
      <c r="AF123">
        <f t="shared" ca="1" si="42"/>
        <v>0</v>
      </c>
      <c r="AG123">
        <f t="shared" ca="1" si="43"/>
        <v>8.1216088453914415E-3</v>
      </c>
      <c r="AH123">
        <f t="shared" ca="1" si="44"/>
        <v>2.8891952254535744E-3</v>
      </c>
      <c r="AI123">
        <f t="shared" ca="1" si="45"/>
        <v>0</v>
      </c>
      <c r="AJ123" t="e">
        <f t="shared" ca="1" si="46"/>
        <v>#N/A</v>
      </c>
      <c r="AK123" t="e">
        <f t="shared" ca="1" si="47"/>
        <v>#N/A</v>
      </c>
    </row>
    <row r="124" spans="1:37" x14ac:dyDescent="0.25">
      <c r="A124">
        <f t="shared" si="48"/>
        <v>488</v>
      </c>
      <c r="B124">
        <f t="shared" si="49"/>
        <v>710</v>
      </c>
      <c r="C124">
        <f t="shared" si="50"/>
        <v>719</v>
      </c>
      <c r="D124">
        <f ca="1">VLOOKUP($A124,excitation!$A$1:$AC$577,MATCH('A1 PMT'!D$3,excitation!$A$1:$AC$1,0),0)*SUM(INDIRECT("emission!"&amp;SUBSTITUTE(ADDRESS(1,MATCH(D$2,emission!$1:$1,0),4),1,"")&amp;MATCH($B124,emission!$A:$A,0)):INDIRECT("emission!"&amp;SUBSTITUTE(ADDRESS(1,MATCH(D$2,emission!$1:$1,0),4),1,"")&amp;MATCH($C124,emission!$A:$A,0)))</f>
        <v>0</v>
      </c>
      <c r="E124">
        <f ca="1">VLOOKUP($A124,excitation!$A$1:$AC$577,MATCH('A1 PMT'!E$3,excitation!$A$1:$AC$1,0),0)*SUM(INDIRECT("emission!"&amp;SUBSTITUTE(ADDRESS(1,MATCH(E$2,emission!$1:$1,0),4),1,"")&amp;MATCH($B124,emission!$A:$A,0)):INDIRECT("emission!"&amp;SUBSTITUTE(ADDRESS(1,MATCH(E$2,emission!$1:$1,0),4),1,"")&amp;MATCH($C124,emission!$A:$A,0)))</f>
        <v>0</v>
      </c>
      <c r="F124">
        <f ca="1">VLOOKUP($A124,excitation!$A$1:$AC$577,MATCH('A1 PMT'!F$3,excitation!$A$1:$AC$1,0),0)*SUM(INDIRECT("emission!"&amp;SUBSTITUTE(ADDRESS(1,MATCH(F$2,emission!$1:$1,0),4),1,"")&amp;MATCH($B124,emission!$A:$A,0)):INDIRECT("emission!"&amp;SUBSTITUTE(ADDRESS(1,MATCH(F$2,emission!$1:$1,0),4),1,"")&amp;MATCH($C124,emission!$A:$A,0)))</f>
        <v>0.14225010000000002</v>
      </c>
      <c r="G124">
        <f ca="1">VLOOKUP($A124,excitation!$A$1:$AC$577,MATCH('A1 PMT'!G$3,excitation!$A$1:$AC$1,0),0)*SUM(INDIRECT("emission!"&amp;SUBSTITUTE(ADDRESS(1,MATCH(G$2,emission!$1:$1,0),4),1,"")&amp;MATCH($B124,emission!$A:$A,0)):INDIRECT("emission!"&amp;SUBSTITUTE(ADDRESS(1,MATCH(G$2,emission!$1:$1,0),4),1,"")&amp;MATCH($C124,emission!$A:$A,0)))</f>
        <v>0</v>
      </c>
      <c r="H124">
        <f ca="1">VLOOKUP($A124,excitation!$A$1:$AC$577,MATCH('A1 PMT'!H$3,excitation!$A$1:$AC$1,0),0)*SUM(INDIRECT("emission!"&amp;SUBSTITUTE(ADDRESS(1,MATCH(H$2,emission!$1:$1,0),4),1,"")&amp;MATCH($B124,emission!$A:$A,0)):INDIRECT("emission!"&amp;SUBSTITUTE(ADDRESS(1,MATCH(H$2,emission!$1:$1,0),4),1,"")&amp;MATCH($C124,emission!$A:$A,0)))</f>
        <v>0</v>
      </c>
      <c r="I124">
        <f ca="1">VLOOKUP($A124,excitation!$A$1:$AC$577,MATCH('A1 PMT'!I$3,excitation!$A$1:$AC$1,0),0)*SUM(INDIRECT("emission!"&amp;SUBSTITUTE(ADDRESS(1,MATCH(I$2,emission!$1:$1,0),4),1,"")&amp;MATCH($B124,emission!$A:$A,0)):INDIRECT("emission!"&amp;SUBSTITUTE(ADDRESS(1,MATCH(I$2,emission!$1:$1,0),4),1,"")&amp;MATCH($C124,emission!$A:$A,0)))</f>
        <v>2.3797499999999999E-2</v>
      </c>
      <c r="J124">
        <f ca="1">VLOOKUP($A124,excitation!$A$1:$AC$577,MATCH('A1 PMT'!J$3,excitation!$A$1:$AC$1,0),0)*SUM(INDIRECT("emission!"&amp;SUBSTITUTE(ADDRESS(1,MATCH(J$2,emission!$1:$1,0),4),1,"")&amp;MATCH($B124,emission!$A:$A,0)):INDIRECT("emission!"&amp;SUBSTITUTE(ADDRESS(1,MATCH(J$2,emission!$1:$1,0),4),1,"")&amp;MATCH($C124,emission!$A:$A,0)))</f>
        <v>5.5109400000000006E-3</v>
      </c>
      <c r="K124">
        <f ca="1">VLOOKUP($A124,excitation!$A$1:$AC$577,MATCH('A1 PMT'!K$3,excitation!$A$1:$AC$1,0),0)*SUM(INDIRECT("emission!"&amp;SUBSTITUTE(ADDRESS(1,MATCH(K$2,emission!$1:$1,0),4),1,"")&amp;MATCH($B124,emission!$A:$A,0)):INDIRECT("emission!"&amp;SUBSTITUTE(ADDRESS(1,MATCH(K$2,emission!$1:$1,0),4),1,"")&amp;MATCH($C124,emission!$A:$A,0)))</f>
        <v>0</v>
      </c>
      <c r="L124" t="e">
        <f ca="1">VLOOKUP($A124,excitation!$A$1:$AC$577,MATCH('A1 PMT'!L$3,excitation!$A$1:$AC$1,0),0)*SUM(INDIRECT("emission!"&amp;SUBSTITUTE(ADDRESS(1,MATCH(L$2,emission!$1:$1,0),4),1,"")&amp;MATCH($B124,emission!$A:$A,0)):INDIRECT("emission!"&amp;SUBSTITUTE(ADDRESS(1,MATCH(L$2,emission!$1:$1,0),4),1,"")&amp;MATCH($C124,emission!$A:$A,0)))</f>
        <v>#N/A</v>
      </c>
      <c r="M124" t="e">
        <f ca="1">VLOOKUP($A124,excitation!$A$1:$AC$577,MATCH('A1 PMT'!M$3,excitation!$A$1:$AC$1,0),0)*SUM(INDIRECT("emission!"&amp;SUBSTITUTE(ADDRESS(1,MATCH(M$2,emission!$1:$1,0),4),1,"")&amp;MATCH($B124,emission!$A:$A,0)):INDIRECT("emission!"&amp;SUBSTITUTE(ADDRESS(1,MATCH(M$2,emission!$1:$1,0),4),1,"")&amp;MATCH($C124,emission!$A:$A,0)))</f>
        <v>#N/A</v>
      </c>
      <c r="AA124">
        <f t="shared" si="37"/>
        <v>488</v>
      </c>
      <c r="AB124">
        <f t="shared" ca="1" si="38"/>
        <v>0</v>
      </c>
      <c r="AC124">
        <f t="shared" ca="1" si="39"/>
        <v>0</v>
      </c>
      <c r="AD124">
        <f t="shared" ca="1" si="40"/>
        <v>1.8300759997543777E-2</v>
      </c>
      <c r="AE124">
        <f t="shared" ca="1" si="41"/>
        <v>0</v>
      </c>
      <c r="AF124">
        <f t="shared" ca="1" si="42"/>
        <v>0</v>
      </c>
      <c r="AG124">
        <f t="shared" ca="1" si="43"/>
        <v>5.6489324330710987E-3</v>
      </c>
      <c r="AH124">
        <f t="shared" ca="1" si="44"/>
        <v>1.8369727255880073E-3</v>
      </c>
      <c r="AI124">
        <f t="shared" ca="1" si="45"/>
        <v>0</v>
      </c>
      <c r="AJ124" t="e">
        <f t="shared" ca="1" si="46"/>
        <v>#N/A</v>
      </c>
      <c r="AK124" t="e">
        <f t="shared" ca="1" si="47"/>
        <v>#N/A</v>
      </c>
    </row>
    <row r="125" spans="1:37" x14ac:dyDescent="0.25">
      <c r="A125">
        <f t="shared" si="48"/>
        <v>488</v>
      </c>
      <c r="B125">
        <f t="shared" si="49"/>
        <v>720</v>
      </c>
      <c r="C125">
        <f t="shared" si="50"/>
        <v>729</v>
      </c>
      <c r="D125">
        <f ca="1">VLOOKUP($A125,excitation!$A$1:$AC$577,MATCH('A1 PMT'!D$3,excitation!$A$1:$AC$1,0),0)*SUM(INDIRECT("emission!"&amp;SUBSTITUTE(ADDRESS(1,MATCH(D$2,emission!$1:$1,0),4),1,"")&amp;MATCH($B125,emission!$A:$A,0)):INDIRECT("emission!"&amp;SUBSTITUTE(ADDRESS(1,MATCH(D$2,emission!$1:$1,0),4),1,"")&amp;MATCH($C125,emission!$A:$A,0)))</f>
        <v>0</v>
      </c>
      <c r="E125">
        <f ca="1">VLOOKUP($A125,excitation!$A$1:$AC$577,MATCH('A1 PMT'!E$3,excitation!$A$1:$AC$1,0),0)*SUM(INDIRECT("emission!"&amp;SUBSTITUTE(ADDRESS(1,MATCH(E$2,emission!$1:$1,0),4),1,"")&amp;MATCH($B125,emission!$A:$A,0)):INDIRECT("emission!"&amp;SUBSTITUTE(ADDRESS(1,MATCH(E$2,emission!$1:$1,0),4),1,"")&amp;MATCH($C125,emission!$A:$A,0)))</f>
        <v>0</v>
      </c>
      <c r="F125">
        <f ca="1">VLOOKUP($A125,excitation!$A$1:$AC$577,MATCH('A1 PMT'!F$3,excitation!$A$1:$AC$1,0),0)*SUM(INDIRECT("emission!"&amp;SUBSTITUTE(ADDRESS(1,MATCH(F$2,emission!$1:$1,0),4),1,"")&amp;MATCH($B125,emission!$A:$A,0)):INDIRECT("emission!"&amp;SUBSTITUTE(ADDRESS(1,MATCH(F$2,emission!$1:$1,0),4),1,"")&amp;MATCH($C125,emission!$A:$A,0)))</f>
        <v>8.0220449999999999E-2</v>
      </c>
      <c r="G125">
        <f ca="1">VLOOKUP($A125,excitation!$A$1:$AC$577,MATCH('A1 PMT'!G$3,excitation!$A$1:$AC$1,0),0)*SUM(INDIRECT("emission!"&amp;SUBSTITUTE(ADDRESS(1,MATCH(G$2,emission!$1:$1,0),4),1,"")&amp;MATCH($B125,emission!$A:$A,0)):INDIRECT("emission!"&amp;SUBSTITUTE(ADDRESS(1,MATCH(G$2,emission!$1:$1,0),4),1,"")&amp;MATCH($C125,emission!$A:$A,0)))</f>
        <v>0</v>
      </c>
      <c r="H125">
        <f ca="1">VLOOKUP($A125,excitation!$A$1:$AC$577,MATCH('A1 PMT'!H$3,excitation!$A$1:$AC$1,0),0)*SUM(INDIRECT("emission!"&amp;SUBSTITUTE(ADDRESS(1,MATCH(H$2,emission!$1:$1,0),4),1,"")&amp;MATCH($B125,emission!$A:$A,0)):INDIRECT("emission!"&amp;SUBSTITUTE(ADDRESS(1,MATCH(H$2,emission!$1:$1,0),4),1,"")&amp;MATCH($C125,emission!$A:$A,0)))</f>
        <v>0</v>
      </c>
      <c r="I125">
        <f ca="1">VLOOKUP($A125,excitation!$A$1:$AC$577,MATCH('A1 PMT'!I$3,excitation!$A$1:$AC$1,0),0)*SUM(INDIRECT("emission!"&amp;SUBSTITUTE(ADDRESS(1,MATCH(I$2,emission!$1:$1,0),4),1,"")&amp;MATCH($B125,emission!$A:$A,0)):INDIRECT("emission!"&amp;SUBSTITUTE(ADDRESS(1,MATCH(I$2,emission!$1:$1,0),4),1,"")&amp;MATCH($C125,emission!$A:$A,0)))</f>
        <v>9.4050000000000002E-3</v>
      </c>
      <c r="J125">
        <f ca="1">VLOOKUP($A125,excitation!$A$1:$AC$577,MATCH('A1 PMT'!J$3,excitation!$A$1:$AC$1,0),0)*SUM(INDIRECT("emission!"&amp;SUBSTITUTE(ADDRESS(1,MATCH(J$2,emission!$1:$1,0),4),1,"")&amp;MATCH($B125,emission!$A:$A,0)):INDIRECT("emission!"&amp;SUBSTITUTE(ADDRESS(1,MATCH(J$2,emission!$1:$1,0),4),1,"")&amp;MATCH($C125,emission!$A:$A,0)))</f>
        <v>3.3262800000000005E-3</v>
      </c>
      <c r="K125">
        <f ca="1">VLOOKUP($A125,excitation!$A$1:$AC$577,MATCH('A1 PMT'!K$3,excitation!$A$1:$AC$1,0),0)*SUM(INDIRECT("emission!"&amp;SUBSTITUTE(ADDRESS(1,MATCH(K$2,emission!$1:$1,0),4),1,"")&amp;MATCH($B125,emission!$A:$A,0)):INDIRECT("emission!"&amp;SUBSTITUTE(ADDRESS(1,MATCH(K$2,emission!$1:$1,0),4),1,"")&amp;MATCH($C125,emission!$A:$A,0)))</f>
        <v>0</v>
      </c>
      <c r="L125" t="e">
        <f ca="1">VLOOKUP($A125,excitation!$A$1:$AC$577,MATCH('A1 PMT'!L$3,excitation!$A$1:$AC$1,0),0)*SUM(INDIRECT("emission!"&amp;SUBSTITUTE(ADDRESS(1,MATCH(L$2,emission!$1:$1,0),4),1,"")&amp;MATCH($B125,emission!$A:$A,0)):INDIRECT("emission!"&amp;SUBSTITUTE(ADDRESS(1,MATCH(L$2,emission!$1:$1,0),4),1,"")&amp;MATCH($C125,emission!$A:$A,0)))</f>
        <v>#N/A</v>
      </c>
      <c r="M125" t="e">
        <f ca="1">VLOOKUP($A125,excitation!$A$1:$AC$577,MATCH('A1 PMT'!M$3,excitation!$A$1:$AC$1,0),0)*SUM(INDIRECT("emission!"&amp;SUBSTITUTE(ADDRESS(1,MATCH(M$2,emission!$1:$1,0),4),1,"")&amp;MATCH($B125,emission!$A:$A,0)):INDIRECT("emission!"&amp;SUBSTITUTE(ADDRESS(1,MATCH(M$2,emission!$1:$1,0),4),1,"")&amp;MATCH($C125,emission!$A:$A,0)))</f>
        <v>#N/A</v>
      </c>
      <c r="AA125">
        <f t="shared" si="37"/>
        <v>488</v>
      </c>
      <c r="AB125">
        <f t="shared" ca="1" si="38"/>
        <v>0</v>
      </c>
      <c r="AC125">
        <f t="shared" ca="1" si="39"/>
        <v>0</v>
      </c>
      <c r="AD125">
        <f t="shared" ca="1" si="40"/>
        <v>1.0320521408033882E-2</v>
      </c>
      <c r="AE125">
        <f t="shared" ca="1" si="41"/>
        <v>0</v>
      </c>
      <c r="AF125">
        <f t="shared" ca="1" si="42"/>
        <v>0</v>
      </c>
      <c r="AG125">
        <f t="shared" ca="1" si="43"/>
        <v>2.2325122190580394E-3</v>
      </c>
      <c r="AH125">
        <f t="shared" ca="1" si="44"/>
        <v>1.1087556093277876E-3</v>
      </c>
      <c r="AI125">
        <f t="shared" ca="1" si="45"/>
        <v>0</v>
      </c>
      <c r="AJ125" t="e">
        <f t="shared" ca="1" si="46"/>
        <v>#N/A</v>
      </c>
      <c r="AK125" t="e">
        <f t="shared" ca="1" si="47"/>
        <v>#N/A</v>
      </c>
    </row>
    <row r="126" spans="1:37" x14ac:dyDescent="0.25">
      <c r="A126">
        <f t="shared" si="48"/>
        <v>488</v>
      </c>
      <c r="B126">
        <f t="shared" si="49"/>
        <v>730</v>
      </c>
      <c r="C126">
        <f t="shared" si="50"/>
        <v>739</v>
      </c>
      <c r="D126">
        <f ca="1">VLOOKUP($A126,excitation!$A$1:$AC$577,MATCH('A1 PMT'!D$3,excitation!$A$1:$AC$1,0),0)*SUM(INDIRECT("emission!"&amp;SUBSTITUTE(ADDRESS(1,MATCH(D$2,emission!$1:$1,0),4),1,"")&amp;MATCH($B126,emission!$A:$A,0)):INDIRECT("emission!"&amp;SUBSTITUTE(ADDRESS(1,MATCH(D$2,emission!$1:$1,0),4),1,"")&amp;MATCH($C126,emission!$A:$A,0)))</f>
        <v>0</v>
      </c>
      <c r="E126">
        <f ca="1">VLOOKUP($A126,excitation!$A$1:$AC$577,MATCH('A1 PMT'!E$3,excitation!$A$1:$AC$1,0),0)*SUM(INDIRECT("emission!"&amp;SUBSTITUTE(ADDRESS(1,MATCH(E$2,emission!$1:$1,0),4),1,"")&amp;MATCH($B126,emission!$A:$A,0)):INDIRECT("emission!"&amp;SUBSTITUTE(ADDRESS(1,MATCH(E$2,emission!$1:$1,0),4),1,"")&amp;MATCH($C126,emission!$A:$A,0)))</f>
        <v>0</v>
      </c>
      <c r="F126">
        <f ca="1">VLOOKUP($A126,excitation!$A$1:$AC$577,MATCH('A1 PMT'!F$3,excitation!$A$1:$AC$1,0),0)*SUM(INDIRECT("emission!"&amp;SUBSTITUTE(ADDRESS(1,MATCH(F$2,emission!$1:$1,0),4),1,"")&amp;MATCH($B126,emission!$A:$A,0)):INDIRECT("emission!"&amp;SUBSTITUTE(ADDRESS(1,MATCH(F$2,emission!$1:$1,0),4),1,"")&amp;MATCH($C126,emission!$A:$A,0)))</f>
        <v>0</v>
      </c>
      <c r="G126">
        <f ca="1">VLOOKUP($A126,excitation!$A$1:$AC$577,MATCH('A1 PMT'!G$3,excitation!$A$1:$AC$1,0),0)*SUM(INDIRECT("emission!"&amp;SUBSTITUTE(ADDRESS(1,MATCH(G$2,emission!$1:$1,0),4),1,"")&amp;MATCH($B126,emission!$A:$A,0)):INDIRECT("emission!"&amp;SUBSTITUTE(ADDRESS(1,MATCH(G$2,emission!$1:$1,0),4),1,"")&amp;MATCH($C126,emission!$A:$A,0)))</f>
        <v>0</v>
      </c>
      <c r="H126">
        <f ca="1">VLOOKUP($A126,excitation!$A$1:$AC$577,MATCH('A1 PMT'!H$3,excitation!$A$1:$AC$1,0),0)*SUM(INDIRECT("emission!"&amp;SUBSTITUTE(ADDRESS(1,MATCH(H$2,emission!$1:$1,0),4),1,"")&amp;MATCH($B126,emission!$A:$A,0)):INDIRECT("emission!"&amp;SUBSTITUTE(ADDRESS(1,MATCH(H$2,emission!$1:$1,0),4),1,"")&amp;MATCH($C126,emission!$A:$A,0)))</f>
        <v>0</v>
      </c>
      <c r="I126">
        <f ca="1">VLOOKUP($A126,excitation!$A$1:$AC$577,MATCH('A1 PMT'!I$3,excitation!$A$1:$AC$1,0),0)*SUM(INDIRECT("emission!"&amp;SUBSTITUTE(ADDRESS(1,MATCH(I$2,emission!$1:$1,0),4),1,"")&amp;MATCH($B126,emission!$A:$A,0)):INDIRECT("emission!"&amp;SUBSTITUTE(ADDRESS(1,MATCH(I$2,emission!$1:$1,0),4),1,"")&amp;MATCH($C126,emission!$A:$A,0)))</f>
        <v>0</v>
      </c>
      <c r="J126">
        <f ca="1">VLOOKUP($A126,excitation!$A$1:$AC$577,MATCH('A1 PMT'!J$3,excitation!$A$1:$AC$1,0),0)*SUM(INDIRECT("emission!"&amp;SUBSTITUTE(ADDRESS(1,MATCH(J$2,emission!$1:$1,0),4),1,"")&amp;MATCH($B126,emission!$A:$A,0)):INDIRECT("emission!"&amp;SUBSTITUTE(ADDRESS(1,MATCH(J$2,emission!$1:$1,0),4),1,"")&amp;MATCH($C126,emission!$A:$A,0)))</f>
        <v>2.00446E-3</v>
      </c>
      <c r="K126">
        <f ca="1">VLOOKUP($A126,excitation!$A$1:$AC$577,MATCH('A1 PMT'!K$3,excitation!$A$1:$AC$1,0),0)*SUM(INDIRECT("emission!"&amp;SUBSTITUTE(ADDRESS(1,MATCH(K$2,emission!$1:$1,0),4),1,"")&amp;MATCH($B126,emission!$A:$A,0)):INDIRECT("emission!"&amp;SUBSTITUTE(ADDRESS(1,MATCH(K$2,emission!$1:$1,0),4),1,"")&amp;MATCH($C126,emission!$A:$A,0)))</f>
        <v>0</v>
      </c>
      <c r="L126" t="e">
        <f ca="1">VLOOKUP($A126,excitation!$A$1:$AC$577,MATCH('A1 PMT'!L$3,excitation!$A$1:$AC$1,0),0)*SUM(INDIRECT("emission!"&amp;SUBSTITUTE(ADDRESS(1,MATCH(L$2,emission!$1:$1,0),4),1,"")&amp;MATCH($B126,emission!$A:$A,0)):INDIRECT("emission!"&amp;SUBSTITUTE(ADDRESS(1,MATCH(L$2,emission!$1:$1,0),4),1,"")&amp;MATCH($C126,emission!$A:$A,0)))</f>
        <v>#N/A</v>
      </c>
      <c r="M126" t="e">
        <f ca="1">VLOOKUP($A126,excitation!$A$1:$AC$577,MATCH('A1 PMT'!M$3,excitation!$A$1:$AC$1,0),0)*SUM(INDIRECT("emission!"&amp;SUBSTITUTE(ADDRESS(1,MATCH(M$2,emission!$1:$1,0),4),1,"")&amp;MATCH($B126,emission!$A:$A,0)):INDIRECT("emission!"&amp;SUBSTITUTE(ADDRESS(1,MATCH(M$2,emission!$1:$1,0),4),1,"")&amp;MATCH($C126,emission!$A:$A,0)))</f>
        <v>#N/A</v>
      </c>
      <c r="AA126">
        <f t="shared" si="37"/>
        <v>488</v>
      </c>
      <c r="AB126">
        <f t="shared" ca="1" si="38"/>
        <v>0</v>
      </c>
      <c r="AC126">
        <f t="shared" ca="1" si="39"/>
        <v>0</v>
      </c>
      <c r="AD126">
        <f t="shared" ca="1" si="40"/>
        <v>0</v>
      </c>
      <c r="AE126">
        <f t="shared" ca="1" si="41"/>
        <v>0</v>
      </c>
      <c r="AF126">
        <f t="shared" ca="1" si="42"/>
        <v>0</v>
      </c>
      <c r="AG126">
        <f t="shared" ca="1" si="43"/>
        <v>0</v>
      </c>
      <c r="AH126">
        <f t="shared" ca="1" si="44"/>
        <v>6.6815068745661112E-4</v>
      </c>
      <c r="AI126">
        <f t="shared" ca="1" si="45"/>
        <v>0</v>
      </c>
      <c r="AJ126" t="e">
        <f t="shared" ca="1" si="46"/>
        <v>#N/A</v>
      </c>
      <c r="AK126" t="e">
        <f t="shared" ca="1" si="47"/>
        <v>#N/A</v>
      </c>
    </row>
    <row r="127" spans="1:37" x14ac:dyDescent="0.25">
      <c r="A127">
        <f t="shared" si="48"/>
        <v>488</v>
      </c>
      <c r="B127">
        <f t="shared" si="49"/>
        <v>740</v>
      </c>
      <c r="C127">
        <f t="shared" si="50"/>
        <v>749</v>
      </c>
      <c r="D127">
        <f ca="1">VLOOKUP($A127,excitation!$A$1:$AC$577,MATCH('A1 PMT'!D$3,excitation!$A$1:$AC$1,0),0)*SUM(INDIRECT("emission!"&amp;SUBSTITUTE(ADDRESS(1,MATCH(D$2,emission!$1:$1,0),4),1,"")&amp;MATCH($B127,emission!$A:$A,0)):INDIRECT("emission!"&amp;SUBSTITUTE(ADDRESS(1,MATCH(D$2,emission!$1:$1,0),4),1,"")&amp;MATCH($C127,emission!$A:$A,0)))</f>
        <v>0</v>
      </c>
      <c r="E127">
        <f ca="1">VLOOKUP($A127,excitation!$A$1:$AC$577,MATCH('A1 PMT'!E$3,excitation!$A$1:$AC$1,0),0)*SUM(INDIRECT("emission!"&amp;SUBSTITUTE(ADDRESS(1,MATCH(E$2,emission!$1:$1,0),4),1,"")&amp;MATCH($B127,emission!$A:$A,0)):INDIRECT("emission!"&amp;SUBSTITUTE(ADDRESS(1,MATCH(E$2,emission!$1:$1,0),4),1,"")&amp;MATCH($C127,emission!$A:$A,0)))</f>
        <v>0</v>
      </c>
      <c r="F127">
        <f ca="1">VLOOKUP($A127,excitation!$A$1:$AC$577,MATCH('A1 PMT'!F$3,excitation!$A$1:$AC$1,0),0)*SUM(INDIRECT("emission!"&amp;SUBSTITUTE(ADDRESS(1,MATCH(F$2,emission!$1:$1,0),4),1,"")&amp;MATCH($B127,emission!$A:$A,0)):INDIRECT("emission!"&amp;SUBSTITUTE(ADDRESS(1,MATCH(F$2,emission!$1:$1,0),4),1,"")&amp;MATCH($C127,emission!$A:$A,0)))</f>
        <v>0</v>
      </c>
      <c r="G127">
        <f ca="1">VLOOKUP($A127,excitation!$A$1:$AC$577,MATCH('A1 PMT'!G$3,excitation!$A$1:$AC$1,0),0)*SUM(INDIRECT("emission!"&amp;SUBSTITUTE(ADDRESS(1,MATCH(G$2,emission!$1:$1,0),4),1,"")&amp;MATCH($B127,emission!$A:$A,0)):INDIRECT("emission!"&amp;SUBSTITUTE(ADDRESS(1,MATCH(G$2,emission!$1:$1,0),4),1,"")&amp;MATCH($C127,emission!$A:$A,0)))</f>
        <v>0</v>
      </c>
      <c r="H127">
        <f ca="1">VLOOKUP($A127,excitation!$A$1:$AC$577,MATCH('A1 PMT'!H$3,excitation!$A$1:$AC$1,0),0)*SUM(INDIRECT("emission!"&amp;SUBSTITUTE(ADDRESS(1,MATCH(H$2,emission!$1:$1,0),4),1,"")&amp;MATCH($B127,emission!$A:$A,0)):INDIRECT("emission!"&amp;SUBSTITUTE(ADDRESS(1,MATCH(H$2,emission!$1:$1,0),4),1,"")&amp;MATCH($C127,emission!$A:$A,0)))</f>
        <v>0</v>
      </c>
      <c r="I127">
        <f ca="1">VLOOKUP($A127,excitation!$A$1:$AC$577,MATCH('A1 PMT'!I$3,excitation!$A$1:$AC$1,0),0)*SUM(INDIRECT("emission!"&amp;SUBSTITUTE(ADDRESS(1,MATCH(I$2,emission!$1:$1,0),4),1,"")&amp;MATCH($B127,emission!$A:$A,0)):INDIRECT("emission!"&amp;SUBSTITUTE(ADDRESS(1,MATCH(I$2,emission!$1:$1,0),4),1,"")&amp;MATCH($C127,emission!$A:$A,0)))</f>
        <v>0</v>
      </c>
      <c r="J127">
        <f ca="1">VLOOKUP($A127,excitation!$A$1:$AC$577,MATCH('A1 PMT'!J$3,excitation!$A$1:$AC$1,0),0)*SUM(INDIRECT("emission!"&amp;SUBSTITUTE(ADDRESS(1,MATCH(J$2,emission!$1:$1,0),4),1,"")&amp;MATCH($B127,emission!$A:$A,0)):INDIRECT("emission!"&amp;SUBSTITUTE(ADDRESS(1,MATCH(J$2,emission!$1:$1,0),4),1,"")&amp;MATCH($C127,emission!$A:$A,0)))</f>
        <v>1.29744E-3</v>
      </c>
      <c r="K127">
        <f ca="1">VLOOKUP($A127,excitation!$A$1:$AC$577,MATCH('A1 PMT'!K$3,excitation!$A$1:$AC$1,0),0)*SUM(INDIRECT("emission!"&amp;SUBSTITUTE(ADDRESS(1,MATCH(K$2,emission!$1:$1,0),4),1,"")&amp;MATCH($B127,emission!$A:$A,0)):INDIRECT("emission!"&amp;SUBSTITUTE(ADDRESS(1,MATCH(K$2,emission!$1:$1,0),4),1,"")&amp;MATCH($C127,emission!$A:$A,0)))</f>
        <v>0</v>
      </c>
      <c r="L127" t="e">
        <f ca="1">VLOOKUP($A127,excitation!$A$1:$AC$577,MATCH('A1 PMT'!L$3,excitation!$A$1:$AC$1,0),0)*SUM(INDIRECT("emission!"&amp;SUBSTITUTE(ADDRESS(1,MATCH(L$2,emission!$1:$1,0),4),1,"")&amp;MATCH($B127,emission!$A:$A,0)):INDIRECT("emission!"&amp;SUBSTITUTE(ADDRESS(1,MATCH(L$2,emission!$1:$1,0),4),1,"")&amp;MATCH($C127,emission!$A:$A,0)))</f>
        <v>#N/A</v>
      </c>
      <c r="M127" t="e">
        <f ca="1">VLOOKUP($A127,excitation!$A$1:$AC$577,MATCH('A1 PMT'!M$3,excitation!$A$1:$AC$1,0),0)*SUM(INDIRECT("emission!"&amp;SUBSTITUTE(ADDRESS(1,MATCH(M$2,emission!$1:$1,0),4),1,"")&amp;MATCH($B127,emission!$A:$A,0)):INDIRECT("emission!"&amp;SUBSTITUTE(ADDRESS(1,MATCH(M$2,emission!$1:$1,0),4),1,"")&amp;MATCH($C127,emission!$A:$A,0)))</f>
        <v>#N/A</v>
      </c>
      <c r="AA127">
        <f t="shared" si="37"/>
        <v>488</v>
      </c>
      <c r="AB127">
        <f t="shared" ca="1" si="38"/>
        <v>0</v>
      </c>
      <c r="AC127">
        <f t="shared" ca="1" si="39"/>
        <v>0</v>
      </c>
      <c r="AD127">
        <f t="shared" ca="1" si="40"/>
        <v>0</v>
      </c>
      <c r="AE127">
        <f t="shared" ca="1" si="41"/>
        <v>0</v>
      </c>
      <c r="AF127">
        <f t="shared" ca="1" si="42"/>
        <v>0</v>
      </c>
      <c r="AG127">
        <f t="shared" ca="1" si="43"/>
        <v>0</v>
      </c>
      <c r="AH127">
        <f t="shared" ca="1" si="44"/>
        <v>4.3247828738598207E-4</v>
      </c>
      <c r="AI127">
        <f t="shared" ca="1" si="45"/>
        <v>0</v>
      </c>
      <c r="AJ127" t="e">
        <f t="shared" ca="1" si="46"/>
        <v>#N/A</v>
      </c>
      <c r="AK127" t="e">
        <f t="shared" ca="1" si="47"/>
        <v>#N/A</v>
      </c>
    </row>
    <row r="128" spans="1:37" x14ac:dyDescent="0.25">
      <c r="A128">
        <f t="shared" si="48"/>
        <v>488</v>
      </c>
      <c r="B128">
        <f t="shared" si="49"/>
        <v>750</v>
      </c>
      <c r="C128">
        <f t="shared" si="50"/>
        <v>759</v>
      </c>
      <c r="D128">
        <f ca="1">VLOOKUP($A128,excitation!$A$1:$AC$577,MATCH('A1 PMT'!D$3,excitation!$A$1:$AC$1,0),0)*SUM(INDIRECT("emission!"&amp;SUBSTITUTE(ADDRESS(1,MATCH(D$2,emission!$1:$1,0),4),1,"")&amp;MATCH($B128,emission!$A:$A,0)):INDIRECT("emission!"&amp;SUBSTITUTE(ADDRESS(1,MATCH(D$2,emission!$1:$1,0),4),1,"")&amp;MATCH($C128,emission!$A:$A,0)))</f>
        <v>0</v>
      </c>
      <c r="E128">
        <f ca="1">VLOOKUP($A128,excitation!$A$1:$AC$577,MATCH('A1 PMT'!E$3,excitation!$A$1:$AC$1,0),0)*SUM(INDIRECT("emission!"&amp;SUBSTITUTE(ADDRESS(1,MATCH(E$2,emission!$1:$1,0),4),1,"")&amp;MATCH($B128,emission!$A:$A,0)):INDIRECT("emission!"&amp;SUBSTITUTE(ADDRESS(1,MATCH(E$2,emission!$1:$1,0),4),1,"")&amp;MATCH($C128,emission!$A:$A,0)))</f>
        <v>0</v>
      </c>
      <c r="F128">
        <f ca="1">VLOOKUP($A128,excitation!$A$1:$AC$577,MATCH('A1 PMT'!F$3,excitation!$A$1:$AC$1,0),0)*SUM(INDIRECT("emission!"&amp;SUBSTITUTE(ADDRESS(1,MATCH(F$2,emission!$1:$1,0),4),1,"")&amp;MATCH($B128,emission!$A:$A,0)):INDIRECT("emission!"&amp;SUBSTITUTE(ADDRESS(1,MATCH(F$2,emission!$1:$1,0),4),1,"")&amp;MATCH($C128,emission!$A:$A,0)))</f>
        <v>0</v>
      </c>
      <c r="G128">
        <f ca="1">VLOOKUP($A128,excitation!$A$1:$AC$577,MATCH('A1 PMT'!G$3,excitation!$A$1:$AC$1,0),0)*SUM(INDIRECT("emission!"&amp;SUBSTITUTE(ADDRESS(1,MATCH(G$2,emission!$1:$1,0),4),1,"")&amp;MATCH($B128,emission!$A:$A,0)):INDIRECT("emission!"&amp;SUBSTITUTE(ADDRESS(1,MATCH(G$2,emission!$1:$1,0),4),1,"")&amp;MATCH($C128,emission!$A:$A,0)))</f>
        <v>0</v>
      </c>
      <c r="H128">
        <f ca="1">VLOOKUP($A128,excitation!$A$1:$AC$577,MATCH('A1 PMT'!H$3,excitation!$A$1:$AC$1,0),0)*SUM(INDIRECT("emission!"&amp;SUBSTITUTE(ADDRESS(1,MATCH(H$2,emission!$1:$1,0),4),1,"")&amp;MATCH($B128,emission!$A:$A,0)):INDIRECT("emission!"&amp;SUBSTITUTE(ADDRESS(1,MATCH(H$2,emission!$1:$1,0),4),1,"")&amp;MATCH($C128,emission!$A:$A,0)))</f>
        <v>0</v>
      </c>
      <c r="I128">
        <f ca="1">VLOOKUP($A128,excitation!$A$1:$AC$577,MATCH('A1 PMT'!I$3,excitation!$A$1:$AC$1,0),0)*SUM(INDIRECT("emission!"&amp;SUBSTITUTE(ADDRESS(1,MATCH(I$2,emission!$1:$1,0),4),1,"")&amp;MATCH($B128,emission!$A:$A,0)):INDIRECT("emission!"&amp;SUBSTITUTE(ADDRESS(1,MATCH(I$2,emission!$1:$1,0),4),1,"")&amp;MATCH($C128,emission!$A:$A,0)))</f>
        <v>0</v>
      </c>
      <c r="J128">
        <f ca="1">VLOOKUP($A128,excitation!$A$1:$AC$577,MATCH('A1 PMT'!J$3,excitation!$A$1:$AC$1,0),0)*SUM(INDIRECT("emission!"&amp;SUBSTITUTE(ADDRESS(1,MATCH(J$2,emission!$1:$1,0),4),1,"")&amp;MATCH($B128,emission!$A:$A,0)):INDIRECT("emission!"&amp;SUBSTITUTE(ADDRESS(1,MATCH(J$2,emission!$1:$1,0),4),1,"")&amp;MATCH($C128,emission!$A:$A,0)))</f>
        <v>8.7768000000000015E-4</v>
      </c>
      <c r="K128">
        <f ca="1">VLOOKUP($A128,excitation!$A$1:$AC$577,MATCH('A1 PMT'!K$3,excitation!$A$1:$AC$1,0),0)*SUM(INDIRECT("emission!"&amp;SUBSTITUTE(ADDRESS(1,MATCH(K$2,emission!$1:$1,0),4),1,"")&amp;MATCH($B128,emission!$A:$A,0)):INDIRECT("emission!"&amp;SUBSTITUTE(ADDRESS(1,MATCH(K$2,emission!$1:$1,0),4),1,"")&amp;MATCH($C128,emission!$A:$A,0)))</f>
        <v>0</v>
      </c>
      <c r="L128" t="e">
        <f ca="1">VLOOKUP($A128,excitation!$A$1:$AC$577,MATCH('A1 PMT'!L$3,excitation!$A$1:$AC$1,0),0)*SUM(INDIRECT("emission!"&amp;SUBSTITUTE(ADDRESS(1,MATCH(L$2,emission!$1:$1,0),4),1,"")&amp;MATCH($B128,emission!$A:$A,0)):INDIRECT("emission!"&amp;SUBSTITUTE(ADDRESS(1,MATCH(L$2,emission!$1:$1,0),4),1,"")&amp;MATCH($C128,emission!$A:$A,0)))</f>
        <v>#N/A</v>
      </c>
      <c r="M128" t="e">
        <f ca="1">VLOOKUP($A128,excitation!$A$1:$AC$577,MATCH('A1 PMT'!M$3,excitation!$A$1:$AC$1,0),0)*SUM(INDIRECT("emission!"&amp;SUBSTITUTE(ADDRESS(1,MATCH(M$2,emission!$1:$1,0),4),1,"")&amp;MATCH($B128,emission!$A:$A,0)):INDIRECT("emission!"&amp;SUBSTITUTE(ADDRESS(1,MATCH(M$2,emission!$1:$1,0),4),1,"")&amp;MATCH($C128,emission!$A:$A,0)))</f>
        <v>#N/A</v>
      </c>
      <c r="AA128">
        <f t="shared" si="37"/>
        <v>488</v>
      </c>
      <c r="AB128">
        <f t="shared" ca="1" si="38"/>
        <v>0</v>
      </c>
      <c r="AC128">
        <f t="shared" ca="1" si="39"/>
        <v>0</v>
      </c>
      <c r="AD128">
        <f t="shared" ca="1" si="40"/>
        <v>0</v>
      </c>
      <c r="AE128">
        <f t="shared" ca="1" si="41"/>
        <v>0</v>
      </c>
      <c r="AF128">
        <f t="shared" ca="1" si="42"/>
        <v>0</v>
      </c>
      <c r="AG128">
        <f t="shared" ca="1" si="43"/>
        <v>0</v>
      </c>
      <c r="AH128">
        <f t="shared" ca="1" si="44"/>
        <v>2.9255884146698789E-4</v>
      </c>
      <c r="AI128">
        <f t="shared" ca="1" si="45"/>
        <v>0</v>
      </c>
      <c r="AJ128" t="e">
        <f t="shared" ca="1" si="46"/>
        <v>#N/A</v>
      </c>
      <c r="AK128" t="e">
        <f t="shared" ca="1" si="47"/>
        <v>#N/A</v>
      </c>
    </row>
    <row r="129" spans="1:37" x14ac:dyDescent="0.25">
      <c r="A129">
        <f t="shared" si="48"/>
        <v>488</v>
      </c>
      <c r="B129">
        <f t="shared" si="49"/>
        <v>760</v>
      </c>
      <c r="C129">
        <f t="shared" si="50"/>
        <v>769</v>
      </c>
      <c r="D129">
        <f ca="1">VLOOKUP($A129,excitation!$A$1:$AC$577,MATCH('A1 PMT'!D$3,excitation!$A$1:$AC$1,0),0)*SUM(INDIRECT("emission!"&amp;SUBSTITUTE(ADDRESS(1,MATCH(D$2,emission!$1:$1,0),4),1,"")&amp;MATCH($B129,emission!$A:$A,0)):INDIRECT("emission!"&amp;SUBSTITUTE(ADDRESS(1,MATCH(D$2,emission!$1:$1,0),4),1,"")&amp;MATCH($C129,emission!$A:$A,0)))</f>
        <v>0</v>
      </c>
      <c r="E129">
        <f ca="1">VLOOKUP($A129,excitation!$A$1:$AC$577,MATCH('A1 PMT'!E$3,excitation!$A$1:$AC$1,0),0)*SUM(INDIRECT("emission!"&amp;SUBSTITUTE(ADDRESS(1,MATCH(E$2,emission!$1:$1,0),4),1,"")&amp;MATCH($B129,emission!$A:$A,0)):INDIRECT("emission!"&amp;SUBSTITUTE(ADDRESS(1,MATCH(E$2,emission!$1:$1,0),4),1,"")&amp;MATCH($C129,emission!$A:$A,0)))</f>
        <v>0</v>
      </c>
      <c r="F129">
        <f ca="1">VLOOKUP($A129,excitation!$A$1:$AC$577,MATCH('A1 PMT'!F$3,excitation!$A$1:$AC$1,0),0)*SUM(INDIRECT("emission!"&amp;SUBSTITUTE(ADDRESS(1,MATCH(F$2,emission!$1:$1,0),4),1,"")&amp;MATCH($B129,emission!$A:$A,0)):INDIRECT("emission!"&amp;SUBSTITUTE(ADDRESS(1,MATCH(F$2,emission!$1:$1,0),4),1,"")&amp;MATCH($C129,emission!$A:$A,0)))</f>
        <v>0</v>
      </c>
      <c r="G129">
        <f ca="1">VLOOKUP($A129,excitation!$A$1:$AC$577,MATCH('A1 PMT'!G$3,excitation!$A$1:$AC$1,0),0)*SUM(INDIRECT("emission!"&amp;SUBSTITUTE(ADDRESS(1,MATCH(G$2,emission!$1:$1,0),4),1,"")&amp;MATCH($B129,emission!$A:$A,0)):INDIRECT("emission!"&amp;SUBSTITUTE(ADDRESS(1,MATCH(G$2,emission!$1:$1,0),4),1,"")&amp;MATCH($C129,emission!$A:$A,0)))</f>
        <v>0</v>
      </c>
      <c r="H129">
        <f ca="1">VLOOKUP($A129,excitation!$A$1:$AC$577,MATCH('A1 PMT'!H$3,excitation!$A$1:$AC$1,0),0)*SUM(INDIRECT("emission!"&amp;SUBSTITUTE(ADDRESS(1,MATCH(H$2,emission!$1:$1,0),4),1,"")&amp;MATCH($B129,emission!$A:$A,0)):INDIRECT("emission!"&amp;SUBSTITUTE(ADDRESS(1,MATCH(H$2,emission!$1:$1,0),4),1,"")&amp;MATCH($C129,emission!$A:$A,0)))</f>
        <v>0</v>
      </c>
      <c r="I129">
        <f ca="1">VLOOKUP($A129,excitation!$A$1:$AC$577,MATCH('A1 PMT'!I$3,excitation!$A$1:$AC$1,0),0)*SUM(INDIRECT("emission!"&amp;SUBSTITUTE(ADDRESS(1,MATCH(I$2,emission!$1:$1,0),4),1,"")&amp;MATCH($B129,emission!$A:$A,0)):INDIRECT("emission!"&amp;SUBSTITUTE(ADDRESS(1,MATCH(I$2,emission!$1:$1,0),4),1,"")&amp;MATCH($C129,emission!$A:$A,0)))</f>
        <v>0</v>
      </c>
      <c r="J129">
        <f ca="1">VLOOKUP($A129,excitation!$A$1:$AC$577,MATCH('A1 PMT'!J$3,excitation!$A$1:$AC$1,0),0)*SUM(INDIRECT("emission!"&amp;SUBSTITUTE(ADDRESS(1,MATCH(J$2,emission!$1:$1,0),4),1,"")&amp;MATCH($B129,emission!$A:$A,0)):INDIRECT("emission!"&amp;SUBSTITUTE(ADDRESS(1,MATCH(J$2,emission!$1:$1,0),4),1,"")&amp;MATCH($C129,emission!$A:$A,0)))</f>
        <v>6.2434000000000014E-4</v>
      </c>
      <c r="K129">
        <f ca="1">VLOOKUP($A129,excitation!$A$1:$AC$577,MATCH('A1 PMT'!K$3,excitation!$A$1:$AC$1,0),0)*SUM(INDIRECT("emission!"&amp;SUBSTITUTE(ADDRESS(1,MATCH(K$2,emission!$1:$1,0),4),1,"")&amp;MATCH($B129,emission!$A:$A,0)):INDIRECT("emission!"&amp;SUBSTITUTE(ADDRESS(1,MATCH(K$2,emission!$1:$1,0),4),1,"")&amp;MATCH($C129,emission!$A:$A,0)))</f>
        <v>0</v>
      </c>
      <c r="L129" t="e">
        <f ca="1">VLOOKUP($A129,excitation!$A$1:$AC$577,MATCH('A1 PMT'!L$3,excitation!$A$1:$AC$1,0),0)*SUM(INDIRECT("emission!"&amp;SUBSTITUTE(ADDRESS(1,MATCH(L$2,emission!$1:$1,0),4),1,"")&amp;MATCH($B129,emission!$A:$A,0)):INDIRECT("emission!"&amp;SUBSTITUTE(ADDRESS(1,MATCH(L$2,emission!$1:$1,0),4),1,"")&amp;MATCH($C129,emission!$A:$A,0)))</f>
        <v>#N/A</v>
      </c>
      <c r="M129" t="e">
        <f ca="1">VLOOKUP($A129,excitation!$A$1:$AC$577,MATCH('A1 PMT'!M$3,excitation!$A$1:$AC$1,0),0)*SUM(INDIRECT("emission!"&amp;SUBSTITUTE(ADDRESS(1,MATCH(M$2,emission!$1:$1,0),4),1,"")&amp;MATCH($B129,emission!$A:$A,0)):INDIRECT("emission!"&amp;SUBSTITUTE(ADDRESS(1,MATCH(M$2,emission!$1:$1,0),4),1,"")&amp;MATCH($C129,emission!$A:$A,0)))</f>
        <v>#N/A</v>
      </c>
      <c r="AA129">
        <f t="shared" si="37"/>
        <v>488</v>
      </c>
      <c r="AB129">
        <f t="shared" ca="1" si="38"/>
        <v>0</v>
      </c>
      <c r="AC129">
        <f t="shared" ca="1" si="39"/>
        <v>0</v>
      </c>
      <c r="AD129">
        <f t="shared" ca="1" si="40"/>
        <v>0</v>
      </c>
      <c r="AE129">
        <f t="shared" ca="1" si="41"/>
        <v>0</v>
      </c>
      <c r="AF129">
        <f t="shared" ca="1" si="42"/>
        <v>0</v>
      </c>
      <c r="AG129">
        <f t="shared" ca="1" si="43"/>
        <v>0</v>
      </c>
      <c r="AH129">
        <f t="shared" ca="1" si="44"/>
        <v>2.0811250920779696E-4</v>
      </c>
      <c r="AI129">
        <f t="shared" ca="1" si="45"/>
        <v>0</v>
      </c>
      <c r="AJ129" t="e">
        <f t="shared" ca="1" si="46"/>
        <v>#N/A</v>
      </c>
      <c r="AK129" t="e">
        <f t="shared" ca="1" si="47"/>
        <v>#N/A</v>
      </c>
    </row>
    <row r="130" spans="1:37" x14ac:dyDescent="0.25">
      <c r="A130">
        <f t="shared" si="48"/>
        <v>488</v>
      </c>
      <c r="B130">
        <f t="shared" si="49"/>
        <v>770</v>
      </c>
      <c r="C130">
        <f t="shared" si="50"/>
        <v>779</v>
      </c>
      <c r="D130">
        <f ca="1">VLOOKUP($A130,excitation!$A$1:$AC$577,MATCH('A1 PMT'!D$3,excitation!$A$1:$AC$1,0),0)*SUM(INDIRECT("emission!"&amp;SUBSTITUTE(ADDRESS(1,MATCH(D$2,emission!$1:$1,0),4),1,"")&amp;MATCH($B130,emission!$A:$A,0)):INDIRECT("emission!"&amp;SUBSTITUTE(ADDRESS(1,MATCH(D$2,emission!$1:$1,0),4),1,"")&amp;MATCH($C130,emission!$A:$A,0)))</f>
        <v>0</v>
      </c>
      <c r="E130">
        <f ca="1">VLOOKUP($A130,excitation!$A$1:$AC$577,MATCH('A1 PMT'!E$3,excitation!$A$1:$AC$1,0),0)*SUM(INDIRECT("emission!"&amp;SUBSTITUTE(ADDRESS(1,MATCH(E$2,emission!$1:$1,0),4),1,"")&amp;MATCH($B130,emission!$A:$A,0)):INDIRECT("emission!"&amp;SUBSTITUTE(ADDRESS(1,MATCH(E$2,emission!$1:$1,0),4),1,"")&amp;MATCH($C130,emission!$A:$A,0)))</f>
        <v>0</v>
      </c>
      <c r="F130">
        <f ca="1">VLOOKUP($A130,excitation!$A$1:$AC$577,MATCH('A1 PMT'!F$3,excitation!$A$1:$AC$1,0),0)*SUM(INDIRECT("emission!"&amp;SUBSTITUTE(ADDRESS(1,MATCH(F$2,emission!$1:$1,0),4),1,"")&amp;MATCH($B130,emission!$A:$A,0)):INDIRECT("emission!"&amp;SUBSTITUTE(ADDRESS(1,MATCH(F$2,emission!$1:$1,0),4),1,"")&amp;MATCH($C130,emission!$A:$A,0)))</f>
        <v>0</v>
      </c>
      <c r="G130">
        <f ca="1">VLOOKUP($A130,excitation!$A$1:$AC$577,MATCH('A1 PMT'!G$3,excitation!$A$1:$AC$1,0),0)*SUM(INDIRECT("emission!"&amp;SUBSTITUTE(ADDRESS(1,MATCH(G$2,emission!$1:$1,0),4),1,"")&amp;MATCH($B130,emission!$A:$A,0)):INDIRECT("emission!"&amp;SUBSTITUTE(ADDRESS(1,MATCH(G$2,emission!$1:$1,0),4),1,"")&amp;MATCH($C130,emission!$A:$A,0)))</f>
        <v>0</v>
      </c>
      <c r="H130">
        <f ca="1">VLOOKUP($A130,excitation!$A$1:$AC$577,MATCH('A1 PMT'!H$3,excitation!$A$1:$AC$1,0),0)*SUM(INDIRECT("emission!"&amp;SUBSTITUTE(ADDRESS(1,MATCH(H$2,emission!$1:$1,0),4),1,"")&amp;MATCH($B130,emission!$A:$A,0)):INDIRECT("emission!"&amp;SUBSTITUTE(ADDRESS(1,MATCH(H$2,emission!$1:$1,0),4),1,"")&amp;MATCH($C130,emission!$A:$A,0)))</f>
        <v>0</v>
      </c>
      <c r="I130">
        <f ca="1">VLOOKUP($A130,excitation!$A$1:$AC$577,MATCH('A1 PMT'!I$3,excitation!$A$1:$AC$1,0),0)*SUM(INDIRECT("emission!"&amp;SUBSTITUTE(ADDRESS(1,MATCH(I$2,emission!$1:$1,0),4),1,"")&amp;MATCH($B130,emission!$A:$A,0)):INDIRECT("emission!"&amp;SUBSTITUTE(ADDRESS(1,MATCH(I$2,emission!$1:$1,0),4),1,"")&amp;MATCH($C130,emission!$A:$A,0)))</f>
        <v>0</v>
      </c>
      <c r="J130">
        <f ca="1">VLOOKUP($A130,excitation!$A$1:$AC$577,MATCH('A1 PMT'!J$3,excitation!$A$1:$AC$1,0),0)*SUM(INDIRECT("emission!"&amp;SUBSTITUTE(ADDRESS(1,MATCH(J$2,emission!$1:$1,0),4),1,"")&amp;MATCH($B130,emission!$A:$A,0)):INDIRECT("emission!"&amp;SUBSTITUTE(ADDRESS(1,MATCH(J$2,emission!$1:$1,0),4),1,"")&amp;MATCH($C130,emission!$A:$A,0)))</f>
        <v>2.8514000000000002E-4</v>
      </c>
      <c r="K130">
        <f ca="1">VLOOKUP($A130,excitation!$A$1:$AC$577,MATCH('A1 PMT'!K$3,excitation!$A$1:$AC$1,0),0)*SUM(INDIRECT("emission!"&amp;SUBSTITUTE(ADDRESS(1,MATCH(K$2,emission!$1:$1,0),4),1,"")&amp;MATCH($B130,emission!$A:$A,0)):INDIRECT("emission!"&amp;SUBSTITUTE(ADDRESS(1,MATCH(K$2,emission!$1:$1,0),4),1,"")&amp;MATCH($C130,emission!$A:$A,0)))</f>
        <v>0</v>
      </c>
      <c r="L130" t="e">
        <f ca="1">VLOOKUP($A130,excitation!$A$1:$AC$577,MATCH('A1 PMT'!L$3,excitation!$A$1:$AC$1,0),0)*SUM(INDIRECT("emission!"&amp;SUBSTITUTE(ADDRESS(1,MATCH(L$2,emission!$1:$1,0),4),1,"")&amp;MATCH($B130,emission!$A:$A,0)):INDIRECT("emission!"&amp;SUBSTITUTE(ADDRESS(1,MATCH(L$2,emission!$1:$1,0),4),1,"")&amp;MATCH($C130,emission!$A:$A,0)))</f>
        <v>#N/A</v>
      </c>
      <c r="M130" t="e">
        <f ca="1">VLOOKUP($A130,excitation!$A$1:$AC$577,MATCH('A1 PMT'!M$3,excitation!$A$1:$AC$1,0),0)*SUM(INDIRECT("emission!"&amp;SUBSTITUTE(ADDRESS(1,MATCH(M$2,emission!$1:$1,0),4),1,"")&amp;MATCH($B130,emission!$A:$A,0)):INDIRECT("emission!"&amp;SUBSTITUTE(ADDRESS(1,MATCH(M$2,emission!$1:$1,0),4),1,"")&amp;MATCH($C130,emission!$A:$A,0)))</f>
        <v>#N/A</v>
      </c>
      <c r="AA130">
        <f t="shared" si="37"/>
        <v>488</v>
      </c>
      <c r="AB130">
        <f t="shared" ca="1" si="38"/>
        <v>0</v>
      </c>
      <c r="AC130">
        <f t="shared" ca="1" si="39"/>
        <v>0</v>
      </c>
      <c r="AD130">
        <f t="shared" ca="1" si="40"/>
        <v>0</v>
      </c>
      <c r="AE130">
        <f t="shared" ca="1" si="41"/>
        <v>0</v>
      </c>
      <c r="AF130">
        <f t="shared" ca="1" si="42"/>
        <v>0</v>
      </c>
      <c r="AG130">
        <f t="shared" ca="1" si="43"/>
        <v>0</v>
      </c>
      <c r="AH130">
        <f t="shared" ca="1" si="44"/>
        <v>9.5046290283357177E-5</v>
      </c>
      <c r="AI130">
        <f t="shared" ca="1" si="45"/>
        <v>0</v>
      </c>
      <c r="AJ130" t="e">
        <f t="shared" ca="1" si="46"/>
        <v>#N/A</v>
      </c>
      <c r="AK130" t="e">
        <f t="shared" ca="1" si="47"/>
        <v>#N/A</v>
      </c>
    </row>
    <row r="131" spans="1:37" x14ac:dyDescent="0.25">
      <c r="A131">
        <f t="shared" ref="A131:A162" si="51">IF(ROW()&lt;$X$3,$S$3,IF(ROW()&lt;$X$4,$S$4,IF(ROW()&lt;$X$5,$S$5,IF(ROW()&lt;$X$6,$S$6,IF(ROW()&lt;$X$7,$S$7,IF(ROW()&lt;$X$8,$S$8,IF(ROW()&lt;$X$9,$S$9,NA())))))))</f>
        <v>488</v>
      </c>
      <c r="B131">
        <f t="shared" ref="B131:B162" si="52">IF(A131=A130,B130+$P$4,VLOOKUP(A131,$S$2:$T$9,2,FALSE))</f>
        <v>780</v>
      </c>
      <c r="C131">
        <f t="shared" si="50"/>
        <v>789</v>
      </c>
      <c r="D131">
        <f ca="1">VLOOKUP($A131,excitation!$A$1:$AC$577,MATCH('A1 PMT'!D$3,excitation!$A$1:$AC$1,0),0)*SUM(INDIRECT("emission!"&amp;SUBSTITUTE(ADDRESS(1,MATCH(D$2,emission!$1:$1,0),4),1,"")&amp;MATCH($B131,emission!$A:$A,0)):INDIRECT("emission!"&amp;SUBSTITUTE(ADDRESS(1,MATCH(D$2,emission!$1:$1,0),4),1,"")&amp;MATCH($C131,emission!$A:$A,0)))</f>
        <v>0</v>
      </c>
      <c r="E131">
        <f ca="1">VLOOKUP($A131,excitation!$A$1:$AC$577,MATCH('A1 PMT'!E$3,excitation!$A$1:$AC$1,0),0)*SUM(INDIRECT("emission!"&amp;SUBSTITUTE(ADDRESS(1,MATCH(E$2,emission!$1:$1,0),4),1,"")&amp;MATCH($B131,emission!$A:$A,0)):INDIRECT("emission!"&amp;SUBSTITUTE(ADDRESS(1,MATCH(E$2,emission!$1:$1,0),4),1,"")&amp;MATCH($C131,emission!$A:$A,0)))</f>
        <v>0</v>
      </c>
      <c r="F131">
        <f ca="1">VLOOKUP($A131,excitation!$A$1:$AC$577,MATCH('A1 PMT'!F$3,excitation!$A$1:$AC$1,0),0)*SUM(INDIRECT("emission!"&amp;SUBSTITUTE(ADDRESS(1,MATCH(F$2,emission!$1:$1,0),4),1,"")&amp;MATCH($B131,emission!$A:$A,0)):INDIRECT("emission!"&amp;SUBSTITUTE(ADDRESS(1,MATCH(F$2,emission!$1:$1,0),4),1,"")&amp;MATCH($C131,emission!$A:$A,0)))</f>
        <v>0</v>
      </c>
      <c r="G131">
        <f ca="1">VLOOKUP($A131,excitation!$A$1:$AC$577,MATCH('A1 PMT'!G$3,excitation!$A$1:$AC$1,0),0)*SUM(INDIRECT("emission!"&amp;SUBSTITUTE(ADDRESS(1,MATCH(G$2,emission!$1:$1,0),4),1,"")&amp;MATCH($B131,emission!$A:$A,0)):INDIRECT("emission!"&amp;SUBSTITUTE(ADDRESS(1,MATCH(G$2,emission!$1:$1,0),4),1,"")&amp;MATCH($C131,emission!$A:$A,0)))</f>
        <v>0</v>
      </c>
      <c r="H131">
        <f ca="1">VLOOKUP($A131,excitation!$A$1:$AC$577,MATCH('A1 PMT'!H$3,excitation!$A$1:$AC$1,0),0)*SUM(INDIRECT("emission!"&amp;SUBSTITUTE(ADDRESS(1,MATCH(H$2,emission!$1:$1,0),4),1,"")&amp;MATCH($B131,emission!$A:$A,0)):INDIRECT("emission!"&amp;SUBSTITUTE(ADDRESS(1,MATCH(H$2,emission!$1:$1,0),4),1,"")&amp;MATCH($C131,emission!$A:$A,0)))</f>
        <v>0</v>
      </c>
      <c r="I131">
        <f ca="1">VLOOKUP($A131,excitation!$A$1:$AC$577,MATCH('A1 PMT'!I$3,excitation!$A$1:$AC$1,0),0)*SUM(INDIRECT("emission!"&amp;SUBSTITUTE(ADDRESS(1,MATCH(I$2,emission!$1:$1,0),4),1,"")&amp;MATCH($B131,emission!$A:$A,0)):INDIRECT("emission!"&amp;SUBSTITUTE(ADDRESS(1,MATCH(I$2,emission!$1:$1,0),4),1,"")&amp;MATCH($C131,emission!$A:$A,0)))</f>
        <v>0</v>
      </c>
      <c r="J131">
        <f ca="1">VLOOKUP($A131,excitation!$A$1:$AC$577,MATCH('A1 PMT'!J$3,excitation!$A$1:$AC$1,0),0)*SUM(INDIRECT("emission!"&amp;SUBSTITUTE(ADDRESS(1,MATCH(J$2,emission!$1:$1,0),4),1,"")&amp;MATCH($B131,emission!$A:$A,0)):INDIRECT("emission!"&amp;SUBSTITUTE(ADDRESS(1,MATCH(J$2,emission!$1:$1,0),4),1,"")&amp;MATCH($C131,emission!$A:$A,0)))</f>
        <v>0</v>
      </c>
      <c r="K131">
        <f ca="1">VLOOKUP($A131,excitation!$A$1:$AC$577,MATCH('A1 PMT'!K$3,excitation!$A$1:$AC$1,0),0)*SUM(INDIRECT("emission!"&amp;SUBSTITUTE(ADDRESS(1,MATCH(K$2,emission!$1:$1,0),4),1,"")&amp;MATCH($B131,emission!$A:$A,0)):INDIRECT("emission!"&amp;SUBSTITUTE(ADDRESS(1,MATCH(K$2,emission!$1:$1,0),4),1,"")&amp;MATCH($C131,emission!$A:$A,0)))</f>
        <v>0</v>
      </c>
      <c r="L131" t="e">
        <f ca="1">VLOOKUP($A131,excitation!$A$1:$AC$577,MATCH('A1 PMT'!L$3,excitation!$A$1:$AC$1,0),0)*SUM(INDIRECT("emission!"&amp;SUBSTITUTE(ADDRESS(1,MATCH(L$2,emission!$1:$1,0),4),1,"")&amp;MATCH($B131,emission!$A:$A,0)):INDIRECT("emission!"&amp;SUBSTITUTE(ADDRESS(1,MATCH(L$2,emission!$1:$1,0),4),1,"")&amp;MATCH($C131,emission!$A:$A,0)))</f>
        <v>#N/A</v>
      </c>
      <c r="M131" t="e">
        <f ca="1">VLOOKUP($A131,excitation!$A$1:$AC$577,MATCH('A1 PMT'!M$3,excitation!$A$1:$AC$1,0),0)*SUM(INDIRECT("emission!"&amp;SUBSTITUTE(ADDRESS(1,MATCH(M$2,emission!$1:$1,0),4),1,"")&amp;MATCH($B131,emission!$A:$A,0)):INDIRECT("emission!"&amp;SUBSTITUTE(ADDRESS(1,MATCH(M$2,emission!$1:$1,0),4),1,"")&amp;MATCH($C131,emission!$A:$A,0)))</f>
        <v>#N/A</v>
      </c>
      <c r="AA131">
        <f t="shared" si="37"/>
        <v>488</v>
      </c>
      <c r="AB131">
        <f t="shared" ca="1" si="38"/>
        <v>0</v>
      </c>
      <c r="AC131">
        <f t="shared" ca="1" si="39"/>
        <v>0</v>
      </c>
      <c r="AD131">
        <f t="shared" ca="1" si="40"/>
        <v>0</v>
      </c>
      <c r="AE131">
        <f t="shared" ca="1" si="41"/>
        <v>0</v>
      </c>
      <c r="AF131">
        <f t="shared" ca="1" si="42"/>
        <v>0</v>
      </c>
      <c r="AG131">
        <f t="shared" ca="1" si="43"/>
        <v>0</v>
      </c>
      <c r="AH131">
        <f t="shared" ca="1" si="44"/>
        <v>0</v>
      </c>
      <c r="AI131">
        <f t="shared" ca="1" si="45"/>
        <v>0</v>
      </c>
      <c r="AJ131" t="e">
        <f t="shared" ca="1" si="46"/>
        <v>#N/A</v>
      </c>
      <c r="AK131" t="e">
        <f t="shared" ca="1" si="47"/>
        <v>#N/A</v>
      </c>
    </row>
    <row r="132" spans="1:37" x14ac:dyDescent="0.25">
      <c r="A132">
        <f t="shared" si="51"/>
        <v>488</v>
      </c>
      <c r="B132">
        <f t="shared" si="52"/>
        <v>790</v>
      </c>
      <c r="C132">
        <f t="shared" ref="C132:C163" si="53">B132+$P$4-1</f>
        <v>799</v>
      </c>
      <c r="D132">
        <f ca="1">VLOOKUP($A132,excitation!$A$1:$AC$577,MATCH('A1 PMT'!D$3,excitation!$A$1:$AC$1,0),0)*SUM(INDIRECT("emission!"&amp;SUBSTITUTE(ADDRESS(1,MATCH(D$2,emission!$1:$1,0),4),1,"")&amp;MATCH($B132,emission!$A:$A,0)):INDIRECT("emission!"&amp;SUBSTITUTE(ADDRESS(1,MATCH(D$2,emission!$1:$1,0),4),1,"")&amp;MATCH($C132,emission!$A:$A,0)))</f>
        <v>0</v>
      </c>
      <c r="E132">
        <f ca="1">VLOOKUP($A132,excitation!$A$1:$AC$577,MATCH('A1 PMT'!E$3,excitation!$A$1:$AC$1,0),0)*SUM(INDIRECT("emission!"&amp;SUBSTITUTE(ADDRESS(1,MATCH(E$2,emission!$1:$1,0),4),1,"")&amp;MATCH($B132,emission!$A:$A,0)):INDIRECT("emission!"&amp;SUBSTITUTE(ADDRESS(1,MATCH(E$2,emission!$1:$1,0),4),1,"")&amp;MATCH($C132,emission!$A:$A,0)))</f>
        <v>0</v>
      </c>
      <c r="F132">
        <f ca="1">VLOOKUP($A132,excitation!$A$1:$AC$577,MATCH('A1 PMT'!F$3,excitation!$A$1:$AC$1,0),0)*SUM(INDIRECT("emission!"&amp;SUBSTITUTE(ADDRESS(1,MATCH(F$2,emission!$1:$1,0),4),1,"")&amp;MATCH($B132,emission!$A:$A,0)):INDIRECT("emission!"&amp;SUBSTITUTE(ADDRESS(1,MATCH(F$2,emission!$1:$1,0),4),1,"")&amp;MATCH($C132,emission!$A:$A,0)))</f>
        <v>0</v>
      </c>
      <c r="G132">
        <f ca="1">VLOOKUP($A132,excitation!$A$1:$AC$577,MATCH('A1 PMT'!G$3,excitation!$A$1:$AC$1,0),0)*SUM(INDIRECT("emission!"&amp;SUBSTITUTE(ADDRESS(1,MATCH(G$2,emission!$1:$1,0),4),1,"")&amp;MATCH($B132,emission!$A:$A,0)):INDIRECT("emission!"&amp;SUBSTITUTE(ADDRESS(1,MATCH(G$2,emission!$1:$1,0),4),1,"")&amp;MATCH($C132,emission!$A:$A,0)))</f>
        <v>0</v>
      </c>
      <c r="H132">
        <f ca="1">VLOOKUP($A132,excitation!$A$1:$AC$577,MATCH('A1 PMT'!H$3,excitation!$A$1:$AC$1,0),0)*SUM(INDIRECT("emission!"&amp;SUBSTITUTE(ADDRESS(1,MATCH(H$2,emission!$1:$1,0),4),1,"")&amp;MATCH($B132,emission!$A:$A,0)):INDIRECT("emission!"&amp;SUBSTITUTE(ADDRESS(1,MATCH(H$2,emission!$1:$1,0),4),1,"")&amp;MATCH($C132,emission!$A:$A,0)))</f>
        <v>0</v>
      </c>
      <c r="I132">
        <f ca="1">VLOOKUP($A132,excitation!$A$1:$AC$577,MATCH('A1 PMT'!I$3,excitation!$A$1:$AC$1,0),0)*SUM(INDIRECT("emission!"&amp;SUBSTITUTE(ADDRESS(1,MATCH(I$2,emission!$1:$1,0),4),1,"")&amp;MATCH($B132,emission!$A:$A,0)):INDIRECT("emission!"&amp;SUBSTITUTE(ADDRESS(1,MATCH(I$2,emission!$1:$1,0),4),1,"")&amp;MATCH($C132,emission!$A:$A,0)))</f>
        <v>0</v>
      </c>
      <c r="J132">
        <f ca="1">VLOOKUP($A132,excitation!$A$1:$AC$577,MATCH('A1 PMT'!J$3,excitation!$A$1:$AC$1,0),0)*SUM(INDIRECT("emission!"&amp;SUBSTITUTE(ADDRESS(1,MATCH(J$2,emission!$1:$1,0),4),1,"")&amp;MATCH($B132,emission!$A:$A,0)):INDIRECT("emission!"&amp;SUBSTITUTE(ADDRESS(1,MATCH(J$2,emission!$1:$1,0),4),1,"")&amp;MATCH($C132,emission!$A:$A,0)))</f>
        <v>0</v>
      </c>
      <c r="K132">
        <f ca="1">VLOOKUP($A132,excitation!$A$1:$AC$577,MATCH('A1 PMT'!K$3,excitation!$A$1:$AC$1,0),0)*SUM(INDIRECT("emission!"&amp;SUBSTITUTE(ADDRESS(1,MATCH(K$2,emission!$1:$1,0),4),1,"")&amp;MATCH($B132,emission!$A:$A,0)):INDIRECT("emission!"&amp;SUBSTITUTE(ADDRESS(1,MATCH(K$2,emission!$1:$1,0),4),1,"")&amp;MATCH($C132,emission!$A:$A,0)))</f>
        <v>0</v>
      </c>
      <c r="L132" t="e">
        <f ca="1">VLOOKUP($A132,excitation!$A$1:$AC$577,MATCH('A1 PMT'!L$3,excitation!$A$1:$AC$1,0),0)*SUM(INDIRECT("emission!"&amp;SUBSTITUTE(ADDRESS(1,MATCH(L$2,emission!$1:$1,0),4),1,"")&amp;MATCH($B132,emission!$A:$A,0)):INDIRECT("emission!"&amp;SUBSTITUTE(ADDRESS(1,MATCH(L$2,emission!$1:$1,0),4),1,"")&amp;MATCH($C132,emission!$A:$A,0)))</f>
        <v>#N/A</v>
      </c>
      <c r="M132" t="e">
        <f ca="1">VLOOKUP($A132,excitation!$A$1:$AC$577,MATCH('A1 PMT'!M$3,excitation!$A$1:$AC$1,0),0)*SUM(INDIRECT("emission!"&amp;SUBSTITUTE(ADDRESS(1,MATCH(M$2,emission!$1:$1,0),4),1,"")&amp;MATCH($B132,emission!$A:$A,0)):INDIRECT("emission!"&amp;SUBSTITUTE(ADDRESS(1,MATCH(M$2,emission!$1:$1,0),4),1,"")&amp;MATCH($C132,emission!$A:$A,0)))</f>
        <v>#N/A</v>
      </c>
      <c r="AA132">
        <f t="shared" ref="AA132:AA195" si="54">A132</f>
        <v>488</v>
      </c>
      <c r="AB132">
        <f t="shared" ref="AB132:AB195" ca="1" si="55">D132/MAX(D$3:D$1000)</f>
        <v>0</v>
      </c>
      <c r="AC132">
        <f t="shared" ca="1" si="39"/>
        <v>0</v>
      </c>
      <c r="AD132">
        <f t="shared" ca="1" si="40"/>
        <v>0</v>
      </c>
      <c r="AE132">
        <f t="shared" ca="1" si="41"/>
        <v>0</v>
      </c>
      <c r="AF132">
        <f t="shared" ca="1" si="42"/>
        <v>0</v>
      </c>
      <c r="AG132">
        <f t="shared" ca="1" si="43"/>
        <v>0</v>
      </c>
      <c r="AH132">
        <f t="shared" ca="1" si="44"/>
        <v>0</v>
      </c>
      <c r="AI132">
        <f t="shared" ca="1" si="45"/>
        <v>0</v>
      </c>
      <c r="AJ132" t="e">
        <f t="shared" ca="1" si="46"/>
        <v>#N/A</v>
      </c>
      <c r="AK132" t="e">
        <f t="shared" ca="1" si="47"/>
        <v>#N/A</v>
      </c>
    </row>
    <row r="133" spans="1:37" x14ac:dyDescent="0.25">
      <c r="A133">
        <f t="shared" si="51"/>
        <v>488</v>
      </c>
      <c r="B133">
        <f t="shared" si="52"/>
        <v>800</v>
      </c>
      <c r="C133">
        <f t="shared" si="53"/>
        <v>809</v>
      </c>
      <c r="D133">
        <f ca="1">VLOOKUP($A133,excitation!$A$1:$AC$577,MATCH('A1 PMT'!D$3,excitation!$A$1:$AC$1,0),0)*SUM(INDIRECT("emission!"&amp;SUBSTITUTE(ADDRESS(1,MATCH(D$2,emission!$1:$1,0),4),1,"")&amp;MATCH($B133,emission!$A:$A,0)):INDIRECT("emission!"&amp;SUBSTITUTE(ADDRESS(1,MATCH(D$2,emission!$1:$1,0),4),1,"")&amp;MATCH($C133,emission!$A:$A,0)))</f>
        <v>0</v>
      </c>
      <c r="E133">
        <f ca="1">VLOOKUP($A133,excitation!$A$1:$AC$577,MATCH('A1 PMT'!E$3,excitation!$A$1:$AC$1,0),0)*SUM(INDIRECT("emission!"&amp;SUBSTITUTE(ADDRESS(1,MATCH(E$2,emission!$1:$1,0),4),1,"")&amp;MATCH($B133,emission!$A:$A,0)):INDIRECT("emission!"&amp;SUBSTITUTE(ADDRESS(1,MATCH(E$2,emission!$1:$1,0),4),1,"")&amp;MATCH($C133,emission!$A:$A,0)))</f>
        <v>0</v>
      </c>
      <c r="F133">
        <f ca="1">VLOOKUP($A133,excitation!$A$1:$AC$577,MATCH('A1 PMT'!F$3,excitation!$A$1:$AC$1,0),0)*SUM(INDIRECT("emission!"&amp;SUBSTITUTE(ADDRESS(1,MATCH(F$2,emission!$1:$1,0),4),1,"")&amp;MATCH($B133,emission!$A:$A,0)):INDIRECT("emission!"&amp;SUBSTITUTE(ADDRESS(1,MATCH(F$2,emission!$1:$1,0),4),1,"")&amp;MATCH($C133,emission!$A:$A,0)))</f>
        <v>0</v>
      </c>
      <c r="G133">
        <f ca="1">VLOOKUP($A133,excitation!$A$1:$AC$577,MATCH('A1 PMT'!G$3,excitation!$A$1:$AC$1,0),0)*SUM(INDIRECT("emission!"&amp;SUBSTITUTE(ADDRESS(1,MATCH(G$2,emission!$1:$1,0),4),1,"")&amp;MATCH($B133,emission!$A:$A,0)):INDIRECT("emission!"&amp;SUBSTITUTE(ADDRESS(1,MATCH(G$2,emission!$1:$1,0),4),1,"")&amp;MATCH($C133,emission!$A:$A,0)))</f>
        <v>0</v>
      </c>
      <c r="H133">
        <f ca="1">VLOOKUP($A133,excitation!$A$1:$AC$577,MATCH('A1 PMT'!H$3,excitation!$A$1:$AC$1,0),0)*SUM(INDIRECT("emission!"&amp;SUBSTITUTE(ADDRESS(1,MATCH(H$2,emission!$1:$1,0),4),1,"")&amp;MATCH($B133,emission!$A:$A,0)):INDIRECT("emission!"&amp;SUBSTITUTE(ADDRESS(1,MATCH(H$2,emission!$1:$1,0),4),1,"")&amp;MATCH($C133,emission!$A:$A,0)))</f>
        <v>0</v>
      </c>
      <c r="I133">
        <f ca="1">VLOOKUP($A133,excitation!$A$1:$AC$577,MATCH('A1 PMT'!I$3,excitation!$A$1:$AC$1,0),0)*SUM(INDIRECT("emission!"&amp;SUBSTITUTE(ADDRESS(1,MATCH(I$2,emission!$1:$1,0),4),1,"")&amp;MATCH($B133,emission!$A:$A,0)):INDIRECT("emission!"&amp;SUBSTITUTE(ADDRESS(1,MATCH(I$2,emission!$1:$1,0),4),1,"")&amp;MATCH($C133,emission!$A:$A,0)))</f>
        <v>0</v>
      </c>
      <c r="J133">
        <f ca="1">VLOOKUP($A133,excitation!$A$1:$AC$577,MATCH('A1 PMT'!J$3,excitation!$A$1:$AC$1,0),0)*SUM(INDIRECT("emission!"&amp;SUBSTITUTE(ADDRESS(1,MATCH(J$2,emission!$1:$1,0),4),1,"")&amp;MATCH($B133,emission!$A:$A,0)):INDIRECT("emission!"&amp;SUBSTITUTE(ADDRESS(1,MATCH(J$2,emission!$1:$1,0),4),1,"")&amp;MATCH($C133,emission!$A:$A,0)))</f>
        <v>0</v>
      </c>
      <c r="K133">
        <f ca="1">VLOOKUP($A133,excitation!$A$1:$AC$577,MATCH('A1 PMT'!K$3,excitation!$A$1:$AC$1,0),0)*SUM(INDIRECT("emission!"&amp;SUBSTITUTE(ADDRESS(1,MATCH(K$2,emission!$1:$1,0),4),1,"")&amp;MATCH($B133,emission!$A:$A,0)):INDIRECT("emission!"&amp;SUBSTITUTE(ADDRESS(1,MATCH(K$2,emission!$1:$1,0),4),1,"")&amp;MATCH($C133,emission!$A:$A,0)))</f>
        <v>0</v>
      </c>
      <c r="L133" t="e">
        <f ca="1">VLOOKUP($A133,excitation!$A$1:$AC$577,MATCH('A1 PMT'!L$3,excitation!$A$1:$AC$1,0),0)*SUM(INDIRECT("emission!"&amp;SUBSTITUTE(ADDRESS(1,MATCH(L$2,emission!$1:$1,0),4),1,"")&amp;MATCH($B133,emission!$A:$A,0)):INDIRECT("emission!"&amp;SUBSTITUTE(ADDRESS(1,MATCH(L$2,emission!$1:$1,0),4),1,"")&amp;MATCH($C133,emission!$A:$A,0)))</f>
        <v>#N/A</v>
      </c>
      <c r="M133" t="e">
        <f ca="1">VLOOKUP($A133,excitation!$A$1:$AC$577,MATCH('A1 PMT'!M$3,excitation!$A$1:$AC$1,0),0)*SUM(INDIRECT("emission!"&amp;SUBSTITUTE(ADDRESS(1,MATCH(M$2,emission!$1:$1,0),4),1,"")&amp;MATCH($B133,emission!$A:$A,0)):INDIRECT("emission!"&amp;SUBSTITUTE(ADDRESS(1,MATCH(M$2,emission!$1:$1,0),4),1,"")&amp;MATCH($C133,emission!$A:$A,0)))</f>
        <v>#N/A</v>
      </c>
      <c r="AA133">
        <f t="shared" si="54"/>
        <v>488</v>
      </c>
      <c r="AB133">
        <f t="shared" ca="1" si="55"/>
        <v>0</v>
      </c>
      <c r="AC133">
        <f t="shared" ca="1" si="39"/>
        <v>0</v>
      </c>
      <c r="AD133">
        <f t="shared" ca="1" si="40"/>
        <v>0</v>
      </c>
      <c r="AE133">
        <f t="shared" ca="1" si="41"/>
        <v>0</v>
      </c>
      <c r="AF133">
        <f t="shared" ca="1" si="42"/>
        <v>0</v>
      </c>
      <c r="AG133">
        <f t="shared" ca="1" si="43"/>
        <v>0</v>
      </c>
      <c r="AH133">
        <f t="shared" ca="1" si="44"/>
        <v>0</v>
      </c>
      <c r="AI133">
        <f t="shared" ca="1" si="45"/>
        <v>0</v>
      </c>
      <c r="AJ133" t="e">
        <f t="shared" ca="1" si="46"/>
        <v>#N/A</v>
      </c>
      <c r="AK133" t="e">
        <f t="shared" ca="1" si="47"/>
        <v>#N/A</v>
      </c>
    </row>
    <row r="134" spans="1:37" x14ac:dyDescent="0.25">
      <c r="A134">
        <f t="shared" si="51"/>
        <v>514</v>
      </c>
      <c r="B134">
        <f t="shared" si="52"/>
        <v>540</v>
      </c>
      <c r="C134">
        <f t="shared" si="53"/>
        <v>549</v>
      </c>
      <c r="D134">
        <f ca="1">VLOOKUP($A134,excitation!$A$1:$AC$577,MATCH('A1 PMT'!D$3,excitation!$A$1:$AC$1,0),0)*SUM(INDIRECT("emission!"&amp;SUBSTITUTE(ADDRESS(1,MATCH(D$2,emission!$1:$1,0),4),1,"")&amp;MATCH($B134,emission!$A:$A,0)):INDIRECT("emission!"&amp;SUBSTITUTE(ADDRESS(1,MATCH(D$2,emission!$1:$1,0),4),1,"")&amp;MATCH($C134,emission!$A:$A,0)))</f>
        <v>0</v>
      </c>
      <c r="E134">
        <f ca="1">VLOOKUP($A134,excitation!$A$1:$AC$577,MATCH('A1 PMT'!E$3,excitation!$A$1:$AC$1,0),0)*SUM(INDIRECT("emission!"&amp;SUBSTITUTE(ADDRESS(1,MATCH(E$2,emission!$1:$1,0),4),1,"")&amp;MATCH($B134,emission!$A:$A,0)):INDIRECT("emission!"&amp;SUBSTITUTE(ADDRESS(1,MATCH(E$2,emission!$1:$1,0),4),1,"")&amp;MATCH($C134,emission!$A:$A,0)))</f>
        <v>0</v>
      </c>
      <c r="F134">
        <f ca="1">VLOOKUP($A134,excitation!$A$1:$AC$577,MATCH('A1 PMT'!F$3,excitation!$A$1:$AC$1,0),0)*SUM(INDIRECT("emission!"&amp;SUBSTITUTE(ADDRESS(1,MATCH(F$2,emission!$1:$1,0),4),1,"")&amp;MATCH($B134,emission!$A:$A,0)):INDIRECT("emission!"&amp;SUBSTITUTE(ADDRESS(1,MATCH(F$2,emission!$1:$1,0),4),1,"")&amp;MATCH($C134,emission!$A:$A,0)))</f>
        <v>0.31170042000000003</v>
      </c>
      <c r="G134">
        <f ca="1">VLOOKUP($A134,excitation!$A$1:$AC$577,MATCH('A1 PMT'!G$3,excitation!$A$1:$AC$1,0),0)*SUM(INDIRECT("emission!"&amp;SUBSTITUTE(ADDRESS(1,MATCH(G$2,emission!$1:$1,0),4),1,"")&amp;MATCH($B134,emission!$A:$A,0)):INDIRECT("emission!"&amp;SUBSTITUTE(ADDRESS(1,MATCH(G$2,emission!$1:$1,0),4),1,"")&amp;MATCH($C134,emission!$A:$A,0)))</f>
        <v>2.47037606</v>
      </c>
      <c r="H134">
        <f ca="1">VLOOKUP($A134,excitation!$A$1:$AC$577,MATCH('A1 PMT'!H$3,excitation!$A$1:$AC$1,0),0)*SUM(INDIRECT("emission!"&amp;SUBSTITUTE(ADDRESS(1,MATCH(H$2,emission!$1:$1,0),4),1,"")&amp;MATCH($B134,emission!$A:$A,0)):INDIRECT("emission!"&amp;SUBSTITUTE(ADDRESS(1,MATCH(H$2,emission!$1:$1,0),4),1,"")&amp;MATCH($C134,emission!$A:$A,0)))</f>
        <v>9.2679612300000009</v>
      </c>
      <c r="I134">
        <f ca="1">VLOOKUP($A134,excitation!$A$1:$AC$577,MATCH('A1 PMT'!I$3,excitation!$A$1:$AC$1,0),0)*SUM(INDIRECT("emission!"&amp;SUBSTITUTE(ADDRESS(1,MATCH(I$2,emission!$1:$1,0),4),1,"")&amp;MATCH($B134,emission!$A:$A,0)):INDIRECT("emission!"&amp;SUBSTITUTE(ADDRESS(1,MATCH(I$2,emission!$1:$1,0),4),1,"")&amp;MATCH($C134,emission!$A:$A,0)))</f>
        <v>0.45055225000000004</v>
      </c>
      <c r="J134">
        <f ca="1">VLOOKUP($A134,excitation!$A$1:$AC$577,MATCH('A1 PMT'!J$3,excitation!$A$1:$AC$1,0),0)*SUM(INDIRECT("emission!"&amp;SUBSTITUTE(ADDRESS(1,MATCH(J$2,emission!$1:$1,0),4),1,"")&amp;MATCH($B134,emission!$A:$A,0)):INDIRECT("emission!"&amp;SUBSTITUTE(ADDRESS(1,MATCH(J$2,emission!$1:$1,0),4),1,"")&amp;MATCH($C134,emission!$A:$A,0)))</f>
        <v>0</v>
      </c>
      <c r="K134">
        <f ca="1">VLOOKUP($A134,excitation!$A$1:$AC$577,MATCH('A1 PMT'!K$3,excitation!$A$1:$AC$1,0),0)*SUM(INDIRECT("emission!"&amp;SUBSTITUTE(ADDRESS(1,MATCH(K$2,emission!$1:$1,0),4),1,"")&amp;MATCH($B134,emission!$A:$A,0)):INDIRECT("emission!"&amp;SUBSTITUTE(ADDRESS(1,MATCH(K$2,emission!$1:$1,0),4),1,"")&amp;MATCH($C134,emission!$A:$A,0)))</f>
        <v>0</v>
      </c>
      <c r="L134" t="e">
        <f ca="1">VLOOKUP($A134,excitation!$A$1:$AC$577,MATCH('A1 PMT'!L$3,excitation!$A$1:$AC$1,0),0)*SUM(INDIRECT("emission!"&amp;SUBSTITUTE(ADDRESS(1,MATCH(L$2,emission!$1:$1,0),4),1,"")&amp;MATCH($B134,emission!$A:$A,0)):INDIRECT("emission!"&amp;SUBSTITUTE(ADDRESS(1,MATCH(L$2,emission!$1:$1,0),4),1,"")&amp;MATCH($C134,emission!$A:$A,0)))</f>
        <v>#N/A</v>
      </c>
      <c r="M134" t="e">
        <f ca="1">VLOOKUP($A134,excitation!$A$1:$AC$577,MATCH('A1 PMT'!M$3,excitation!$A$1:$AC$1,0),0)*SUM(INDIRECT("emission!"&amp;SUBSTITUTE(ADDRESS(1,MATCH(M$2,emission!$1:$1,0),4),1,"")&amp;MATCH($B134,emission!$A:$A,0)):INDIRECT("emission!"&amp;SUBSTITUTE(ADDRESS(1,MATCH(M$2,emission!$1:$1,0),4),1,"")&amp;MATCH($C134,emission!$A:$A,0)))</f>
        <v>#N/A</v>
      </c>
      <c r="AA134">
        <f t="shared" si="54"/>
        <v>514</v>
      </c>
      <c r="AB134">
        <f t="shared" ca="1" si="55"/>
        <v>0</v>
      </c>
      <c r="AC134">
        <f t="shared" ca="1" si="39"/>
        <v>0</v>
      </c>
      <c r="AD134">
        <f t="shared" ca="1" si="40"/>
        <v>4.0100882723833546E-2</v>
      </c>
      <c r="AE134">
        <f t="shared" ca="1" si="41"/>
        <v>0.34864174751595284</v>
      </c>
      <c r="AF134">
        <f t="shared" ca="1" si="42"/>
        <v>1</v>
      </c>
      <c r="AG134">
        <f t="shared" ca="1" si="43"/>
        <v>0.10694985682605981</v>
      </c>
      <c r="AH134">
        <f t="shared" ca="1" si="44"/>
        <v>0</v>
      </c>
      <c r="AI134">
        <f t="shared" ca="1" si="45"/>
        <v>0</v>
      </c>
      <c r="AJ134" t="e">
        <f t="shared" ca="1" si="46"/>
        <v>#N/A</v>
      </c>
      <c r="AK134" t="e">
        <f t="shared" ca="1" si="47"/>
        <v>#N/A</v>
      </c>
    </row>
    <row r="135" spans="1:37" x14ac:dyDescent="0.25">
      <c r="A135">
        <f t="shared" si="51"/>
        <v>514</v>
      </c>
      <c r="B135">
        <f t="shared" si="52"/>
        <v>550</v>
      </c>
      <c r="C135">
        <f t="shared" si="53"/>
        <v>559</v>
      </c>
      <c r="D135">
        <f ca="1">VLOOKUP($A135,excitation!$A$1:$AC$577,MATCH('A1 PMT'!D$3,excitation!$A$1:$AC$1,0),0)*SUM(INDIRECT("emission!"&amp;SUBSTITUTE(ADDRESS(1,MATCH(D$2,emission!$1:$1,0),4),1,"")&amp;MATCH($B135,emission!$A:$A,0)):INDIRECT("emission!"&amp;SUBSTITUTE(ADDRESS(1,MATCH(D$2,emission!$1:$1,0),4),1,"")&amp;MATCH($C135,emission!$A:$A,0)))</f>
        <v>0</v>
      </c>
      <c r="E135">
        <f ca="1">VLOOKUP($A135,excitation!$A$1:$AC$577,MATCH('A1 PMT'!E$3,excitation!$A$1:$AC$1,0),0)*SUM(INDIRECT("emission!"&amp;SUBSTITUTE(ADDRESS(1,MATCH(E$2,emission!$1:$1,0),4),1,"")&amp;MATCH($B135,emission!$A:$A,0)):INDIRECT("emission!"&amp;SUBSTITUTE(ADDRESS(1,MATCH(E$2,emission!$1:$1,0),4),1,"")&amp;MATCH($C135,emission!$A:$A,0)))</f>
        <v>0</v>
      </c>
      <c r="F135">
        <f ca="1">VLOOKUP($A135,excitation!$A$1:$AC$577,MATCH('A1 PMT'!F$3,excitation!$A$1:$AC$1,0),0)*SUM(INDIRECT("emission!"&amp;SUBSTITUTE(ADDRESS(1,MATCH(F$2,emission!$1:$1,0),4),1,"")&amp;MATCH($B135,emission!$A:$A,0)):INDIRECT("emission!"&amp;SUBSTITUTE(ADDRESS(1,MATCH(F$2,emission!$1:$1,0),4),1,"")&amp;MATCH($C135,emission!$A:$A,0)))</f>
        <v>0.29556192000000003</v>
      </c>
      <c r="G135">
        <f ca="1">VLOOKUP($A135,excitation!$A$1:$AC$577,MATCH('A1 PMT'!G$3,excitation!$A$1:$AC$1,0),0)*SUM(INDIRECT("emission!"&amp;SUBSTITUTE(ADDRESS(1,MATCH(G$2,emission!$1:$1,0),4),1,"")&amp;MATCH($B135,emission!$A:$A,0)):INDIRECT("emission!"&amp;SUBSTITUTE(ADDRESS(1,MATCH(G$2,emission!$1:$1,0),4),1,"")&amp;MATCH($C135,emission!$A:$A,0)))</f>
        <v>1.7811708600000002</v>
      </c>
      <c r="H135">
        <f ca="1">VLOOKUP($A135,excitation!$A$1:$AC$577,MATCH('A1 PMT'!H$3,excitation!$A$1:$AC$1,0),0)*SUM(INDIRECT("emission!"&amp;SUBSTITUTE(ADDRESS(1,MATCH(H$2,emission!$1:$1,0),4),1,"")&amp;MATCH($B135,emission!$A:$A,0)):INDIRECT("emission!"&amp;SUBSTITUTE(ADDRESS(1,MATCH(H$2,emission!$1:$1,0),4),1,"")&amp;MATCH($C135,emission!$A:$A,0)))</f>
        <v>7.4602228799999999</v>
      </c>
      <c r="I135">
        <f ca="1">VLOOKUP($A135,excitation!$A$1:$AC$577,MATCH('A1 PMT'!I$3,excitation!$A$1:$AC$1,0),0)*SUM(INDIRECT("emission!"&amp;SUBSTITUTE(ADDRESS(1,MATCH(I$2,emission!$1:$1,0),4),1,"")&amp;MATCH($B135,emission!$A:$A,0)):INDIRECT("emission!"&amp;SUBSTITUTE(ADDRESS(1,MATCH(I$2,emission!$1:$1,0),4),1,"")&amp;MATCH($C135,emission!$A:$A,0)))</f>
        <v>2.1109064499999999</v>
      </c>
      <c r="J135">
        <f ca="1">VLOOKUP($A135,excitation!$A$1:$AC$577,MATCH('A1 PMT'!J$3,excitation!$A$1:$AC$1,0),0)*SUM(INDIRECT("emission!"&amp;SUBSTITUTE(ADDRESS(1,MATCH(J$2,emission!$1:$1,0),4),1,"")&amp;MATCH($B135,emission!$A:$A,0)):INDIRECT("emission!"&amp;SUBSTITUTE(ADDRESS(1,MATCH(J$2,emission!$1:$1,0),4),1,"")&amp;MATCH($C135,emission!$A:$A,0)))</f>
        <v>0</v>
      </c>
      <c r="K135">
        <f ca="1">VLOOKUP($A135,excitation!$A$1:$AC$577,MATCH('A1 PMT'!K$3,excitation!$A$1:$AC$1,0),0)*SUM(INDIRECT("emission!"&amp;SUBSTITUTE(ADDRESS(1,MATCH(K$2,emission!$1:$1,0),4),1,"")&amp;MATCH($B135,emission!$A:$A,0)):INDIRECT("emission!"&amp;SUBSTITUTE(ADDRESS(1,MATCH(K$2,emission!$1:$1,0),4),1,"")&amp;MATCH($C135,emission!$A:$A,0)))</f>
        <v>0</v>
      </c>
      <c r="L135" t="e">
        <f ca="1">VLOOKUP($A135,excitation!$A$1:$AC$577,MATCH('A1 PMT'!L$3,excitation!$A$1:$AC$1,0),0)*SUM(INDIRECT("emission!"&amp;SUBSTITUTE(ADDRESS(1,MATCH(L$2,emission!$1:$1,0),4),1,"")&amp;MATCH($B135,emission!$A:$A,0)):INDIRECT("emission!"&amp;SUBSTITUTE(ADDRESS(1,MATCH(L$2,emission!$1:$1,0),4),1,"")&amp;MATCH($C135,emission!$A:$A,0)))</f>
        <v>#N/A</v>
      </c>
      <c r="M135" t="e">
        <f ca="1">VLOOKUP($A135,excitation!$A$1:$AC$577,MATCH('A1 PMT'!M$3,excitation!$A$1:$AC$1,0),0)*SUM(INDIRECT("emission!"&amp;SUBSTITUTE(ADDRESS(1,MATCH(M$2,emission!$1:$1,0),4),1,"")&amp;MATCH($B135,emission!$A:$A,0)):INDIRECT("emission!"&amp;SUBSTITUTE(ADDRESS(1,MATCH(M$2,emission!$1:$1,0),4),1,"")&amp;MATCH($C135,emission!$A:$A,0)))</f>
        <v>#N/A</v>
      </c>
      <c r="AA135">
        <f t="shared" si="54"/>
        <v>514</v>
      </c>
      <c r="AB135">
        <f t="shared" ca="1" si="55"/>
        <v>0</v>
      </c>
      <c r="AC135">
        <f t="shared" ca="1" si="39"/>
        <v>0</v>
      </c>
      <c r="AD135">
        <f t="shared" ca="1" si="40"/>
        <v>3.8024632406818935E-2</v>
      </c>
      <c r="AE135">
        <f t="shared" ca="1" si="41"/>
        <v>0.25137489441785338</v>
      </c>
      <c r="AF135">
        <f t="shared" ca="1" si="42"/>
        <v>0.80494757097726866</v>
      </c>
      <c r="AG135">
        <f t="shared" ca="1" si="43"/>
        <v>0.50107649579090141</v>
      </c>
      <c r="AH135">
        <f t="shared" ca="1" si="44"/>
        <v>0</v>
      </c>
      <c r="AI135">
        <f t="shared" ca="1" si="45"/>
        <v>0</v>
      </c>
      <c r="AJ135" t="e">
        <f t="shared" ca="1" si="46"/>
        <v>#N/A</v>
      </c>
      <c r="AK135" t="e">
        <f t="shared" ca="1" si="47"/>
        <v>#N/A</v>
      </c>
    </row>
    <row r="136" spans="1:37" x14ac:dyDescent="0.25">
      <c r="A136">
        <f t="shared" si="51"/>
        <v>514</v>
      </c>
      <c r="B136">
        <f t="shared" si="52"/>
        <v>560</v>
      </c>
      <c r="C136">
        <f t="shared" si="53"/>
        <v>569</v>
      </c>
      <c r="D136">
        <f ca="1">VLOOKUP($A136,excitation!$A$1:$AC$577,MATCH('A1 PMT'!D$3,excitation!$A$1:$AC$1,0),0)*SUM(INDIRECT("emission!"&amp;SUBSTITUTE(ADDRESS(1,MATCH(D$2,emission!$1:$1,0),4),1,"")&amp;MATCH($B136,emission!$A:$A,0)):INDIRECT("emission!"&amp;SUBSTITUTE(ADDRESS(1,MATCH(D$2,emission!$1:$1,0),4),1,"")&amp;MATCH($C136,emission!$A:$A,0)))</f>
        <v>0</v>
      </c>
      <c r="E136">
        <f ca="1">VLOOKUP($A136,excitation!$A$1:$AC$577,MATCH('A1 PMT'!E$3,excitation!$A$1:$AC$1,0),0)*SUM(INDIRECT("emission!"&amp;SUBSTITUTE(ADDRESS(1,MATCH(E$2,emission!$1:$1,0),4),1,"")&amp;MATCH($B136,emission!$A:$A,0)):INDIRECT("emission!"&amp;SUBSTITUTE(ADDRESS(1,MATCH(E$2,emission!$1:$1,0),4),1,"")&amp;MATCH($C136,emission!$A:$A,0)))</f>
        <v>0</v>
      </c>
      <c r="F136">
        <f ca="1">VLOOKUP($A136,excitation!$A$1:$AC$577,MATCH('A1 PMT'!F$3,excitation!$A$1:$AC$1,0),0)*SUM(INDIRECT("emission!"&amp;SUBSTITUTE(ADDRESS(1,MATCH(F$2,emission!$1:$1,0),4),1,"")&amp;MATCH($B136,emission!$A:$A,0)):INDIRECT("emission!"&amp;SUBSTITUTE(ADDRESS(1,MATCH(F$2,emission!$1:$1,0),4),1,"")&amp;MATCH($C136,emission!$A:$A,0)))</f>
        <v>0.26870046000000003</v>
      </c>
      <c r="G136">
        <f ca="1">VLOOKUP($A136,excitation!$A$1:$AC$577,MATCH('A1 PMT'!G$3,excitation!$A$1:$AC$1,0),0)*SUM(INDIRECT("emission!"&amp;SUBSTITUTE(ADDRESS(1,MATCH(G$2,emission!$1:$1,0),4),1,"")&amp;MATCH($B136,emission!$A:$A,0)):INDIRECT("emission!"&amp;SUBSTITUTE(ADDRESS(1,MATCH(G$2,emission!$1:$1,0),4),1,"")&amp;MATCH($C136,emission!$A:$A,0)))</f>
        <v>1.2982828900000001</v>
      </c>
      <c r="H136">
        <f ca="1">VLOOKUP($A136,excitation!$A$1:$AC$577,MATCH('A1 PMT'!H$3,excitation!$A$1:$AC$1,0),0)*SUM(INDIRECT("emission!"&amp;SUBSTITUTE(ADDRESS(1,MATCH(H$2,emission!$1:$1,0),4),1,"")&amp;MATCH($B136,emission!$A:$A,0)):INDIRECT("emission!"&amp;SUBSTITUTE(ADDRESS(1,MATCH(H$2,emission!$1:$1,0),4),1,"")&amp;MATCH($C136,emission!$A:$A,0)))</f>
        <v>5.3770559699999998</v>
      </c>
      <c r="I136">
        <f ca="1">VLOOKUP($A136,excitation!$A$1:$AC$577,MATCH('A1 PMT'!I$3,excitation!$A$1:$AC$1,0),0)*SUM(INDIRECT("emission!"&amp;SUBSTITUTE(ADDRESS(1,MATCH(I$2,emission!$1:$1,0),4),1,"")&amp;MATCH($B136,emission!$A:$A,0)):INDIRECT("emission!"&amp;SUBSTITUTE(ADDRESS(1,MATCH(I$2,emission!$1:$1,0),4),1,"")&amp;MATCH($C136,emission!$A:$A,0)))</f>
        <v>4.2127429000000003</v>
      </c>
      <c r="J136">
        <f ca="1">VLOOKUP($A136,excitation!$A$1:$AC$577,MATCH('A1 PMT'!J$3,excitation!$A$1:$AC$1,0),0)*SUM(INDIRECT("emission!"&amp;SUBSTITUTE(ADDRESS(1,MATCH(J$2,emission!$1:$1,0),4),1,"")&amp;MATCH($B136,emission!$A:$A,0)):INDIRECT("emission!"&amp;SUBSTITUTE(ADDRESS(1,MATCH(J$2,emission!$1:$1,0),4),1,"")&amp;MATCH($C136,emission!$A:$A,0)))</f>
        <v>0</v>
      </c>
      <c r="K136">
        <f ca="1">VLOOKUP($A136,excitation!$A$1:$AC$577,MATCH('A1 PMT'!K$3,excitation!$A$1:$AC$1,0),0)*SUM(INDIRECT("emission!"&amp;SUBSTITUTE(ADDRESS(1,MATCH(K$2,emission!$1:$1,0),4),1,"")&amp;MATCH($B136,emission!$A:$A,0)):INDIRECT("emission!"&amp;SUBSTITUTE(ADDRESS(1,MATCH(K$2,emission!$1:$1,0),4),1,"")&amp;MATCH($C136,emission!$A:$A,0)))</f>
        <v>0</v>
      </c>
      <c r="L136" t="e">
        <f ca="1">VLOOKUP($A136,excitation!$A$1:$AC$577,MATCH('A1 PMT'!L$3,excitation!$A$1:$AC$1,0),0)*SUM(INDIRECT("emission!"&amp;SUBSTITUTE(ADDRESS(1,MATCH(L$2,emission!$1:$1,0),4),1,"")&amp;MATCH($B136,emission!$A:$A,0)):INDIRECT("emission!"&amp;SUBSTITUTE(ADDRESS(1,MATCH(L$2,emission!$1:$1,0),4),1,"")&amp;MATCH($C136,emission!$A:$A,0)))</f>
        <v>#N/A</v>
      </c>
      <c r="M136" t="e">
        <f ca="1">VLOOKUP($A136,excitation!$A$1:$AC$577,MATCH('A1 PMT'!M$3,excitation!$A$1:$AC$1,0),0)*SUM(INDIRECT("emission!"&amp;SUBSTITUTE(ADDRESS(1,MATCH(M$2,emission!$1:$1,0),4),1,"")&amp;MATCH($B136,emission!$A:$A,0)):INDIRECT("emission!"&amp;SUBSTITUTE(ADDRESS(1,MATCH(M$2,emission!$1:$1,0),4),1,"")&amp;MATCH($C136,emission!$A:$A,0)))</f>
        <v>#N/A</v>
      </c>
      <c r="AA136">
        <f t="shared" si="54"/>
        <v>514</v>
      </c>
      <c r="AB136">
        <f t="shared" ca="1" si="55"/>
        <v>0</v>
      </c>
      <c r="AC136">
        <f t="shared" ca="1" si="39"/>
        <v>0</v>
      </c>
      <c r="AD136">
        <f t="shared" ca="1" si="40"/>
        <v>3.4568851829908112E-2</v>
      </c>
      <c r="AE136">
        <f t="shared" ca="1" si="41"/>
        <v>0.18322538939260188</v>
      </c>
      <c r="AF136">
        <f t="shared" ca="1" si="42"/>
        <v>0.58017678716595145</v>
      </c>
      <c r="AG136">
        <f t="shared" ca="1" si="43"/>
        <v>1</v>
      </c>
      <c r="AH136">
        <f t="shared" ca="1" si="44"/>
        <v>0</v>
      </c>
      <c r="AI136">
        <f t="shared" ca="1" si="45"/>
        <v>0</v>
      </c>
      <c r="AJ136" t="e">
        <f t="shared" ca="1" si="46"/>
        <v>#N/A</v>
      </c>
      <c r="AK136" t="e">
        <f t="shared" ca="1" si="47"/>
        <v>#N/A</v>
      </c>
    </row>
    <row r="137" spans="1:37" x14ac:dyDescent="0.25">
      <c r="A137">
        <f t="shared" si="51"/>
        <v>514</v>
      </c>
      <c r="B137">
        <f t="shared" si="52"/>
        <v>570</v>
      </c>
      <c r="C137">
        <f t="shared" si="53"/>
        <v>579</v>
      </c>
      <c r="D137">
        <f ca="1">VLOOKUP($A137,excitation!$A$1:$AC$577,MATCH('A1 PMT'!D$3,excitation!$A$1:$AC$1,0),0)*SUM(INDIRECT("emission!"&amp;SUBSTITUTE(ADDRESS(1,MATCH(D$2,emission!$1:$1,0),4),1,"")&amp;MATCH($B137,emission!$A:$A,0)):INDIRECT("emission!"&amp;SUBSTITUTE(ADDRESS(1,MATCH(D$2,emission!$1:$1,0),4),1,"")&amp;MATCH($C137,emission!$A:$A,0)))</f>
        <v>0</v>
      </c>
      <c r="E137">
        <f ca="1">VLOOKUP($A137,excitation!$A$1:$AC$577,MATCH('A1 PMT'!E$3,excitation!$A$1:$AC$1,0),0)*SUM(INDIRECT("emission!"&amp;SUBSTITUTE(ADDRESS(1,MATCH(E$2,emission!$1:$1,0),4),1,"")&amp;MATCH($B137,emission!$A:$A,0)):INDIRECT("emission!"&amp;SUBSTITUTE(ADDRESS(1,MATCH(E$2,emission!$1:$1,0),4),1,"")&amp;MATCH($C137,emission!$A:$A,0)))</f>
        <v>0</v>
      </c>
      <c r="F137">
        <f ca="1">VLOOKUP($A137,excitation!$A$1:$AC$577,MATCH('A1 PMT'!F$3,excitation!$A$1:$AC$1,0),0)*SUM(INDIRECT("emission!"&amp;SUBSTITUTE(ADDRESS(1,MATCH(F$2,emission!$1:$1,0),4),1,"")&amp;MATCH($B137,emission!$A:$A,0)):INDIRECT("emission!"&amp;SUBSTITUTE(ADDRESS(1,MATCH(F$2,emission!$1:$1,0),4),1,"")&amp;MATCH($C137,emission!$A:$A,0)))</f>
        <v>0.23938722000000001</v>
      </c>
      <c r="G137">
        <f ca="1">VLOOKUP($A137,excitation!$A$1:$AC$577,MATCH('A1 PMT'!G$3,excitation!$A$1:$AC$1,0),0)*SUM(INDIRECT("emission!"&amp;SUBSTITUTE(ADDRESS(1,MATCH(G$2,emission!$1:$1,0),4),1,"")&amp;MATCH($B137,emission!$A:$A,0)):INDIRECT("emission!"&amp;SUBSTITUTE(ADDRESS(1,MATCH(G$2,emission!$1:$1,0),4),1,"")&amp;MATCH($C137,emission!$A:$A,0)))</f>
        <v>0.91606034999999997</v>
      </c>
      <c r="H137">
        <f ca="1">VLOOKUP($A137,excitation!$A$1:$AC$577,MATCH('A1 PMT'!H$3,excitation!$A$1:$AC$1,0),0)*SUM(INDIRECT("emission!"&amp;SUBSTITUTE(ADDRESS(1,MATCH(H$2,emission!$1:$1,0),4),1,"")&amp;MATCH($B137,emission!$A:$A,0)):INDIRECT("emission!"&amp;SUBSTITUTE(ADDRESS(1,MATCH(H$2,emission!$1:$1,0),4),1,"")&amp;MATCH($C137,emission!$A:$A,0)))</f>
        <v>4.0831711800000008</v>
      </c>
      <c r="I137">
        <f ca="1">VLOOKUP($A137,excitation!$A$1:$AC$577,MATCH('A1 PMT'!I$3,excitation!$A$1:$AC$1,0),0)*SUM(INDIRECT("emission!"&amp;SUBSTITUTE(ADDRESS(1,MATCH(I$2,emission!$1:$1,0),4),1,"")&amp;MATCH($B137,emission!$A:$A,0)):INDIRECT("emission!"&amp;SUBSTITUTE(ADDRESS(1,MATCH(I$2,emission!$1:$1,0),4),1,"")&amp;MATCH($C137,emission!$A:$A,0)))</f>
        <v>3.9502117499999998</v>
      </c>
      <c r="J137">
        <f ca="1">VLOOKUP($A137,excitation!$A$1:$AC$577,MATCH('A1 PMT'!J$3,excitation!$A$1:$AC$1,0),0)*SUM(INDIRECT("emission!"&amp;SUBSTITUTE(ADDRESS(1,MATCH(J$2,emission!$1:$1,0),4),1,"")&amp;MATCH($B137,emission!$A:$A,0)):INDIRECT("emission!"&amp;SUBSTITUTE(ADDRESS(1,MATCH(J$2,emission!$1:$1,0),4),1,"")&amp;MATCH($C137,emission!$A:$A,0)))</f>
        <v>0</v>
      </c>
      <c r="K137">
        <f ca="1">VLOOKUP($A137,excitation!$A$1:$AC$577,MATCH('A1 PMT'!K$3,excitation!$A$1:$AC$1,0),0)*SUM(INDIRECT("emission!"&amp;SUBSTITUTE(ADDRESS(1,MATCH(K$2,emission!$1:$1,0),4),1,"")&amp;MATCH($B137,emission!$A:$A,0)):INDIRECT("emission!"&amp;SUBSTITUTE(ADDRESS(1,MATCH(K$2,emission!$1:$1,0),4),1,"")&amp;MATCH($C137,emission!$A:$A,0)))</f>
        <v>0</v>
      </c>
      <c r="L137" t="e">
        <f ca="1">VLOOKUP($A137,excitation!$A$1:$AC$577,MATCH('A1 PMT'!L$3,excitation!$A$1:$AC$1,0),0)*SUM(INDIRECT("emission!"&amp;SUBSTITUTE(ADDRESS(1,MATCH(L$2,emission!$1:$1,0),4),1,"")&amp;MATCH($B137,emission!$A:$A,0)):INDIRECT("emission!"&amp;SUBSTITUTE(ADDRESS(1,MATCH(L$2,emission!$1:$1,0),4),1,"")&amp;MATCH($C137,emission!$A:$A,0)))</f>
        <v>#N/A</v>
      </c>
      <c r="M137" t="e">
        <f ca="1">VLOOKUP($A137,excitation!$A$1:$AC$577,MATCH('A1 PMT'!M$3,excitation!$A$1:$AC$1,0),0)*SUM(INDIRECT("emission!"&amp;SUBSTITUTE(ADDRESS(1,MATCH(M$2,emission!$1:$1,0),4),1,"")&amp;MATCH($B137,emission!$A:$A,0)):INDIRECT("emission!"&amp;SUBSTITUTE(ADDRESS(1,MATCH(M$2,emission!$1:$1,0),4),1,"")&amp;MATCH($C137,emission!$A:$A,0)))</f>
        <v>#N/A</v>
      </c>
      <c r="AA137">
        <f t="shared" si="54"/>
        <v>514</v>
      </c>
      <c r="AB137">
        <f t="shared" ca="1" si="55"/>
        <v>0</v>
      </c>
      <c r="AC137">
        <f t="shared" ca="1" si="39"/>
        <v>0</v>
      </c>
      <c r="AD137">
        <f t="shared" ca="1" si="40"/>
        <v>3.079764485015625E-2</v>
      </c>
      <c r="AE137">
        <f t="shared" ca="1" si="41"/>
        <v>0.12928269765295386</v>
      </c>
      <c r="AF137">
        <f t="shared" ca="1" si="42"/>
        <v>0.44056843556735514</v>
      </c>
      <c r="AG137">
        <f t="shared" ca="1" si="43"/>
        <v>0.93768165866471453</v>
      </c>
      <c r="AH137">
        <f t="shared" ca="1" si="44"/>
        <v>0</v>
      </c>
      <c r="AI137">
        <f t="shared" ca="1" si="45"/>
        <v>0</v>
      </c>
      <c r="AJ137" t="e">
        <f t="shared" ca="1" si="46"/>
        <v>#N/A</v>
      </c>
      <c r="AK137" t="e">
        <f t="shared" ca="1" si="47"/>
        <v>#N/A</v>
      </c>
    </row>
    <row r="138" spans="1:37" x14ac:dyDescent="0.25">
      <c r="A138">
        <f t="shared" si="51"/>
        <v>514</v>
      </c>
      <c r="B138">
        <f t="shared" si="52"/>
        <v>580</v>
      </c>
      <c r="C138">
        <f t="shared" si="53"/>
        <v>589</v>
      </c>
      <c r="D138">
        <f ca="1">VLOOKUP($A138,excitation!$A$1:$AC$577,MATCH('A1 PMT'!D$3,excitation!$A$1:$AC$1,0),0)*SUM(INDIRECT("emission!"&amp;SUBSTITUTE(ADDRESS(1,MATCH(D$2,emission!$1:$1,0),4),1,"")&amp;MATCH($B138,emission!$A:$A,0)):INDIRECT("emission!"&amp;SUBSTITUTE(ADDRESS(1,MATCH(D$2,emission!$1:$1,0),4),1,"")&amp;MATCH($C138,emission!$A:$A,0)))</f>
        <v>0</v>
      </c>
      <c r="E138">
        <f ca="1">VLOOKUP($A138,excitation!$A$1:$AC$577,MATCH('A1 PMT'!E$3,excitation!$A$1:$AC$1,0),0)*SUM(INDIRECT("emission!"&amp;SUBSTITUTE(ADDRESS(1,MATCH(E$2,emission!$1:$1,0),4),1,"")&amp;MATCH($B138,emission!$A:$A,0)):INDIRECT("emission!"&amp;SUBSTITUTE(ADDRESS(1,MATCH(E$2,emission!$1:$1,0),4),1,"")&amp;MATCH($C138,emission!$A:$A,0)))</f>
        <v>0</v>
      </c>
      <c r="F138">
        <f ca="1">VLOOKUP($A138,excitation!$A$1:$AC$577,MATCH('A1 PMT'!F$3,excitation!$A$1:$AC$1,0),0)*SUM(INDIRECT("emission!"&amp;SUBSTITUTE(ADDRESS(1,MATCH(F$2,emission!$1:$1,0),4),1,"")&amp;MATCH($B138,emission!$A:$A,0)):INDIRECT("emission!"&amp;SUBSTITUTE(ADDRESS(1,MATCH(F$2,emission!$1:$1,0),4),1,"")&amp;MATCH($C138,emission!$A:$A,0)))</f>
        <v>0.20719607999999998</v>
      </c>
      <c r="G138">
        <f ca="1">VLOOKUP($A138,excitation!$A$1:$AC$577,MATCH('A1 PMT'!G$3,excitation!$A$1:$AC$1,0),0)*SUM(INDIRECT("emission!"&amp;SUBSTITUTE(ADDRESS(1,MATCH(G$2,emission!$1:$1,0),4),1,"")&amp;MATCH($B138,emission!$A:$A,0)):INDIRECT("emission!"&amp;SUBSTITUTE(ADDRESS(1,MATCH(G$2,emission!$1:$1,0),4),1,"")&amp;MATCH($C138,emission!$A:$A,0)))</f>
        <v>0.61129933999999997</v>
      </c>
      <c r="H138">
        <f ca="1">VLOOKUP($A138,excitation!$A$1:$AC$577,MATCH('A1 PMT'!H$3,excitation!$A$1:$AC$1,0),0)*SUM(INDIRECT("emission!"&amp;SUBSTITUTE(ADDRESS(1,MATCH(H$2,emission!$1:$1,0),4),1,"")&amp;MATCH($B138,emission!$A:$A,0)):INDIRECT("emission!"&amp;SUBSTITUTE(ADDRESS(1,MATCH(H$2,emission!$1:$1,0),4),1,"")&amp;MATCH($C138,emission!$A:$A,0)))</f>
        <v>3.3247889399999999</v>
      </c>
      <c r="I138">
        <f ca="1">VLOOKUP($A138,excitation!$A$1:$AC$577,MATCH('A1 PMT'!I$3,excitation!$A$1:$AC$1,0),0)*SUM(INDIRECT("emission!"&amp;SUBSTITUTE(ADDRESS(1,MATCH(I$2,emission!$1:$1,0),4),1,"")&amp;MATCH($B138,emission!$A:$A,0)):INDIRECT("emission!"&amp;SUBSTITUTE(ADDRESS(1,MATCH(I$2,emission!$1:$1,0),4),1,"")&amp;MATCH($C138,emission!$A:$A,0)))</f>
        <v>2.6772825999999998</v>
      </c>
      <c r="J138">
        <f ca="1">VLOOKUP($A138,excitation!$A$1:$AC$577,MATCH('A1 PMT'!J$3,excitation!$A$1:$AC$1,0),0)*SUM(INDIRECT("emission!"&amp;SUBSTITUTE(ADDRESS(1,MATCH(J$2,emission!$1:$1,0),4),1,"")&amp;MATCH($B138,emission!$A:$A,0)):INDIRECT("emission!"&amp;SUBSTITUTE(ADDRESS(1,MATCH(J$2,emission!$1:$1,0),4),1,"")&amp;MATCH($C138,emission!$A:$A,0)))</f>
        <v>4.8909000000000001E-3</v>
      </c>
      <c r="K138">
        <f ca="1">VLOOKUP($A138,excitation!$A$1:$AC$577,MATCH('A1 PMT'!K$3,excitation!$A$1:$AC$1,0),0)*SUM(INDIRECT("emission!"&amp;SUBSTITUTE(ADDRESS(1,MATCH(K$2,emission!$1:$1,0),4),1,"")&amp;MATCH($B138,emission!$A:$A,0)):INDIRECT("emission!"&amp;SUBSTITUTE(ADDRESS(1,MATCH(K$2,emission!$1:$1,0),4),1,"")&amp;MATCH($C138,emission!$A:$A,0)))</f>
        <v>0</v>
      </c>
      <c r="L138" t="e">
        <f ca="1">VLOOKUP($A138,excitation!$A$1:$AC$577,MATCH('A1 PMT'!L$3,excitation!$A$1:$AC$1,0),0)*SUM(INDIRECT("emission!"&amp;SUBSTITUTE(ADDRESS(1,MATCH(L$2,emission!$1:$1,0),4),1,"")&amp;MATCH($B138,emission!$A:$A,0)):INDIRECT("emission!"&amp;SUBSTITUTE(ADDRESS(1,MATCH(L$2,emission!$1:$1,0),4),1,"")&amp;MATCH($C138,emission!$A:$A,0)))</f>
        <v>#N/A</v>
      </c>
      <c r="M138" t="e">
        <f ca="1">VLOOKUP($A138,excitation!$A$1:$AC$577,MATCH('A1 PMT'!M$3,excitation!$A$1:$AC$1,0),0)*SUM(INDIRECT("emission!"&amp;SUBSTITUTE(ADDRESS(1,MATCH(M$2,emission!$1:$1,0),4),1,"")&amp;MATCH($B138,emission!$A:$A,0)):INDIRECT("emission!"&amp;SUBSTITUTE(ADDRESS(1,MATCH(M$2,emission!$1:$1,0),4),1,"")&amp;MATCH($C138,emission!$A:$A,0)))</f>
        <v>#N/A</v>
      </c>
      <c r="AA138">
        <f t="shared" si="54"/>
        <v>514</v>
      </c>
      <c r="AB138">
        <f t="shared" ca="1" si="55"/>
        <v>0</v>
      </c>
      <c r="AC138">
        <f t="shared" ca="1" si="39"/>
        <v>0</v>
      </c>
      <c r="AD138">
        <f t="shared" ca="1" si="40"/>
        <v>2.6656190276926901E-2</v>
      </c>
      <c r="AE138">
        <f t="shared" ca="1" si="41"/>
        <v>8.6272075577411733E-2</v>
      </c>
      <c r="AF138">
        <f t="shared" ca="1" si="42"/>
        <v>0.35874005700820133</v>
      </c>
      <c r="AG138">
        <f t="shared" ca="1" si="43"/>
        <v>0.63552005511658438</v>
      </c>
      <c r="AH138">
        <f t="shared" ca="1" si="44"/>
        <v>1.630293544037566E-3</v>
      </c>
      <c r="AI138">
        <f t="shared" ca="1" si="45"/>
        <v>0</v>
      </c>
      <c r="AJ138" t="e">
        <f t="shared" ca="1" si="46"/>
        <v>#N/A</v>
      </c>
      <c r="AK138" t="e">
        <f t="shared" ca="1" si="47"/>
        <v>#N/A</v>
      </c>
    </row>
    <row r="139" spans="1:37" x14ac:dyDescent="0.25">
      <c r="A139">
        <f t="shared" si="51"/>
        <v>514</v>
      </c>
      <c r="B139">
        <f t="shared" si="52"/>
        <v>590</v>
      </c>
      <c r="C139">
        <f t="shared" si="53"/>
        <v>599</v>
      </c>
      <c r="D139">
        <f ca="1">VLOOKUP($A139,excitation!$A$1:$AC$577,MATCH('A1 PMT'!D$3,excitation!$A$1:$AC$1,0),0)*SUM(INDIRECT("emission!"&amp;SUBSTITUTE(ADDRESS(1,MATCH(D$2,emission!$1:$1,0),4),1,"")&amp;MATCH($B139,emission!$A:$A,0)):INDIRECT("emission!"&amp;SUBSTITUTE(ADDRESS(1,MATCH(D$2,emission!$1:$1,0),4),1,"")&amp;MATCH($C139,emission!$A:$A,0)))</f>
        <v>0</v>
      </c>
      <c r="E139">
        <f ca="1">VLOOKUP($A139,excitation!$A$1:$AC$577,MATCH('A1 PMT'!E$3,excitation!$A$1:$AC$1,0),0)*SUM(INDIRECT("emission!"&amp;SUBSTITUTE(ADDRESS(1,MATCH(E$2,emission!$1:$1,0),4),1,"")&amp;MATCH($B139,emission!$A:$A,0)):INDIRECT("emission!"&amp;SUBSTITUTE(ADDRESS(1,MATCH(E$2,emission!$1:$1,0),4),1,"")&amp;MATCH($C139,emission!$A:$A,0)))</f>
        <v>0</v>
      </c>
      <c r="F139">
        <f ca="1">VLOOKUP($A139,excitation!$A$1:$AC$577,MATCH('A1 PMT'!F$3,excitation!$A$1:$AC$1,0),0)*SUM(INDIRECT("emission!"&amp;SUBSTITUTE(ADDRESS(1,MATCH(F$2,emission!$1:$1,0),4),1,"")&amp;MATCH($B139,emission!$A:$A,0)):INDIRECT("emission!"&amp;SUBSTITUTE(ADDRESS(1,MATCH(F$2,emission!$1:$1,0),4),1,"")&amp;MATCH($C139,emission!$A:$A,0)))</f>
        <v>0.17487456000000004</v>
      </c>
      <c r="G139">
        <f ca="1">VLOOKUP($A139,excitation!$A$1:$AC$577,MATCH('A1 PMT'!G$3,excitation!$A$1:$AC$1,0),0)*SUM(INDIRECT("emission!"&amp;SUBSTITUTE(ADDRESS(1,MATCH(G$2,emission!$1:$1,0),4),1,"")&amp;MATCH($B139,emission!$A:$A,0)):INDIRECT("emission!"&amp;SUBSTITUTE(ADDRESS(1,MATCH(G$2,emission!$1:$1,0),4),1,"")&amp;MATCH($C139,emission!$A:$A,0)))</f>
        <v>0.40937604000000005</v>
      </c>
      <c r="H139">
        <f ca="1">VLOOKUP($A139,excitation!$A$1:$AC$577,MATCH('A1 PMT'!H$3,excitation!$A$1:$AC$1,0),0)*SUM(INDIRECT("emission!"&amp;SUBSTITUTE(ADDRESS(1,MATCH(H$2,emission!$1:$1,0),4),1,"")&amp;MATCH($B139,emission!$A:$A,0)):INDIRECT("emission!"&amp;SUBSTITUTE(ADDRESS(1,MATCH(H$2,emission!$1:$1,0),4),1,"")&amp;MATCH($C139,emission!$A:$A,0)))</f>
        <v>2.5765159199999998</v>
      </c>
      <c r="I139">
        <f ca="1">VLOOKUP($A139,excitation!$A$1:$AC$577,MATCH('A1 PMT'!I$3,excitation!$A$1:$AC$1,0),0)*SUM(INDIRECT("emission!"&amp;SUBSTITUTE(ADDRESS(1,MATCH(I$2,emission!$1:$1,0),4),1,"")&amp;MATCH($B139,emission!$A:$A,0)):INDIRECT("emission!"&amp;SUBSTITUTE(ADDRESS(1,MATCH(I$2,emission!$1:$1,0),4),1,"")&amp;MATCH($C139,emission!$A:$A,0)))</f>
        <v>1.9668295</v>
      </c>
      <c r="J139">
        <f ca="1">VLOOKUP($A139,excitation!$A$1:$AC$577,MATCH('A1 PMT'!J$3,excitation!$A$1:$AC$1,0),0)*SUM(INDIRECT("emission!"&amp;SUBSTITUTE(ADDRESS(1,MATCH(J$2,emission!$1:$1,0),4),1,"")&amp;MATCH($B139,emission!$A:$A,0)):INDIRECT("emission!"&amp;SUBSTITUTE(ADDRESS(1,MATCH(J$2,emission!$1:$1,0),4),1,"")&amp;MATCH($C139,emission!$A:$A,0)))</f>
        <v>2.0843699999999996E-2</v>
      </c>
      <c r="K139">
        <f ca="1">VLOOKUP($A139,excitation!$A$1:$AC$577,MATCH('A1 PMT'!K$3,excitation!$A$1:$AC$1,0),0)*SUM(INDIRECT("emission!"&amp;SUBSTITUTE(ADDRESS(1,MATCH(K$2,emission!$1:$1,0),4),1,"")&amp;MATCH($B139,emission!$A:$A,0)):INDIRECT("emission!"&amp;SUBSTITUTE(ADDRESS(1,MATCH(K$2,emission!$1:$1,0),4),1,"")&amp;MATCH($C139,emission!$A:$A,0)))</f>
        <v>0</v>
      </c>
      <c r="L139" t="e">
        <f ca="1">VLOOKUP($A139,excitation!$A$1:$AC$577,MATCH('A1 PMT'!L$3,excitation!$A$1:$AC$1,0),0)*SUM(INDIRECT("emission!"&amp;SUBSTITUTE(ADDRESS(1,MATCH(L$2,emission!$1:$1,0),4),1,"")&amp;MATCH($B139,emission!$A:$A,0)):INDIRECT("emission!"&amp;SUBSTITUTE(ADDRESS(1,MATCH(L$2,emission!$1:$1,0),4),1,"")&amp;MATCH($C139,emission!$A:$A,0)))</f>
        <v>#N/A</v>
      </c>
      <c r="M139" t="e">
        <f ca="1">VLOOKUP($A139,excitation!$A$1:$AC$577,MATCH('A1 PMT'!M$3,excitation!$A$1:$AC$1,0),0)*SUM(INDIRECT("emission!"&amp;SUBSTITUTE(ADDRESS(1,MATCH(M$2,emission!$1:$1,0),4),1,"")&amp;MATCH($B139,emission!$A:$A,0)):INDIRECT("emission!"&amp;SUBSTITUTE(ADDRESS(1,MATCH(M$2,emission!$1:$1,0),4),1,"")&amp;MATCH($C139,emission!$A:$A,0)))</f>
        <v>#N/A</v>
      </c>
      <c r="AA139">
        <f t="shared" si="54"/>
        <v>514</v>
      </c>
      <c r="AB139">
        <f t="shared" ca="1" si="55"/>
        <v>0</v>
      </c>
      <c r="AC139">
        <f t="shared" ca="1" si="39"/>
        <v>0</v>
      </c>
      <c r="AD139">
        <f t="shared" ca="1" si="40"/>
        <v>2.2497962055816268E-2</v>
      </c>
      <c r="AE139">
        <f t="shared" ca="1" si="41"/>
        <v>5.7774838530762249E-2</v>
      </c>
      <c r="AF139">
        <f t="shared" ca="1" si="42"/>
        <v>0.27800244908879485</v>
      </c>
      <c r="AG139">
        <f t="shared" ca="1" si="43"/>
        <v>0.4668762245139621</v>
      </c>
      <c r="AH139">
        <f t="shared" ca="1" si="44"/>
        <v>6.947872486424954E-3</v>
      </c>
      <c r="AI139">
        <f t="shared" ca="1" si="45"/>
        <v>0</v>
      </c>
      <c r="AJ139" t="e">
        <f t="shared" ca="1" si="46"/>
        <v>#N/A</v>
      </c>
      <c r="AK139" t="e">
        <f t="shared" ca="1" si="47"/>
        <v>#N/A</v>
      </c>
    </row>
    <row r="140" spans="1:37" x14ac:dyDescent="0.25">
      <c r="A140">
        <f t="shared" si="51"/>
        <v>514</v>
      </c>
      <c r="B140">
        <f t="shared" si="52"/>
        <v>600</v>
      </c>
      <c r="C140">
        <f t="shared" si="53"/>
        <v>609</v>
      </c>
      <c r="D140">
        <f ca="1">VLOOKUP($A140,excitation!$A$1:$AC$577,MATCH('A1 PMT'!D$3,excitation!$A$1:$AC$1,0),0)*SUM(INDIRECT("emission!"&amp;SUBSTITUTE(ADDRESS(1,MATCH(D$2,emission!$1:$1,0),4),1,"")&amp;MATCH($B140,emission!$A:$A,0)):INDIRECT("emission!"&amp;SUBSTITUTE(ADDRESS(1,MATCH(D$2,emission!$1:$1,0),4),1,"")&amp;MATCH($C140,emission!$A:$A,0)))</f>
        <v>0</v>
      </c>
      <c r="E140">
        <f ca="1">VLOOKUP($A140,excitation!$A$1:$AC$577,MATCH('A1 PMT'!E$3,excitation!$A$1:$AC$1,0),0)*SUM(INDIRECT("emission!"&amp;SUBSTITUTE(ADDRESS(1,MATCH(E$2,emission!$1:$1,0),4),1,"")&amp;MATCH($B140,emission!$A:$A,0)):INDIRECT("emission!"&amp;SUBSTITUTE(ADDRESS(1,MATCH(E$2,emission!$1:$1,0),4),1,"")&amp;MATCH($C140,emission!$A:$A,0)))</f>
        <v>0</v>
      </c>
      <c r="F140">
        <f ca="1">VLOOKUP($A140,excitation!$A$1:$AC$577,MATCH('A1 PMT'!F$3,excitation!$A$1:$AC$1,0),0)*SUM(INDIRECT("emission!"&amp;SUBSTITUTE(ADDRESS(1,MATCH(F$2,emission!$1:$1,0),4),1,"")&amp;MATCH($B140,emission!$A:$A,0)):INDIRECT("emission!"&amp;SUBSTITUTE(ADDRESS(1,MATCH(F$2,emission!$1:$1,0),4),1,"")&amp;MATCH($C140,emission!$A:$A,0)))</f>
        <v>0.14309363999999999</v>
      </c>
      <c r="G140">
        <f ca="1">VLOOKUP($A140,excitation!$A$1:$AC$577,MATCH('A1 PMT'!G$3,excitation!$A$1:$AC$1,0),0)*SUM(INDIRECT("emission!"&amp;SUBSTITUTE(ADDRESS(1,MATCH(G$2,emission!$1:$1,0),4),1,"")&amp;MATCH($B140,emission!$A:$A,0)):INDIRECT("emission!"&amp;SUBSTITUTE(ADDRESS(1,MATCH(G$2,emission!$1:$1,0),4),1,"")&amp;MATCH($C140,emission!$A:$A,0)))</f>
        <v>0.28131025999999998</v>
      </c>
      <c r="H140">
        <f ca="1">VLOOKUP($A140,excitation!$A$1:$AC$577,MATCH('A1 PMT'!H$3,excitation!$A$1:$AC$1,0),0)*SUM(INDIRECT("emission!"&amp;SUBSTITUTE(ADDRESS(1,MATCH(H$2,emission!$1:$1,0),4),1,"")&amp;MATCH($B140,emission!$A:$A,0)):INDIRECT("emission!"&amp;SUBSTITUTE(ADDRESS(1,MATCH(H$2,emission!$1:$1,0),4),1,"")&amp;MATCH($C140,emission!$A:$A,0)))</f>
        <v>1.8537066899999999</v>
      </c>
      <c r="I140">
        <f ca="1">VLOOKUP($A140,excitation!$A$1:$AC$577,MATCH('A1 PMT'!I$3,excitation!$A$1:$AC$1,0),0)*SUM(INDIRECT("emission!"&amp;SUBSTITUTE(ADDRESS(1,MATCH(I$2,emission!$1:$1,0),4),1,"")&amp;MATCH($B140,emission!$A:$A,0)):INDIRECT("emission!"&amp;SUBSTITUTE(ADDRESS(1,MATCH(I$2,emission!$1:$1,0),4),1,"")&amp;MATCH($C140,emission!$A:$A,0)))</f>
        <v>1.83508775</v>
      </c>
      <c r="J140">
        <f ca="1">VLOOKUP($A140,excitation!$A$1:$AC$577,MATCH('A1 PMT'!J$3,excitation!$A$1:$AC$1,0),0)*SUM(INDIRECT("emission!"&amp;SUBSTITUTE(ADDRESS(1,MATCH(J$2,emission!$1:$1,0),4),1,"")&amp;MATCH($B140,emission!$A:$A,0)):INDIRECT("emission!"&amp;SUBSTITUTE(ADDRESS(1,MATCH(J$2,emission!$1:$1,0),4),1,"")&amp;MATCH($C140,emission!$A:$A,0)))</f>
        <v>8.96121E-2</v>
      </c>
      <c r="K140">
        <f ca="1">VLOOKUP($A140,excitation!$A$1:$AC$577,MATCH('A1 PMT'!K$3,excitation!$A$1:$AC$1,0),0)*SUM(INDIRECT("emission!"&amp;SUBSTITUTE(ADDRESS(1,MATCH(K$2,emission!$1:$1,0),4),1,"")&amp;MATCH($B140,emission!$A:$A,0)):INDIRECT("emission!"&amp;SUBSTITUTE(ADDRESS(1,MATCH(K$2,emission!$1:$1,0),4),1,"")&amp;MATCH($C140,emission!$A:$A,0)))</f>
        <v>0</v>
      </c>
      <c r="L140" t="e">
        <f ca="1">VLOOKUP($A140,excitation!$A$1:$AC$577,MATCH('A1 PMT'!L$3,excitation!$A$1:$AC$1,0),0)*SUM(INDIRECT("emission!"&amp;SUBSTITUTE(ADDRESS(1,MATCH(L$2,emission!$1:$1,0),4),1,"")&amp;MATCH($B140,emission!$A:$A,0)):INDIRECT("emission!"&amp;SUBSTITUTE(ADDRESS(1,MATCH(L$2,emission!$1:$1,0),4),1,"")&amp;MATCH($C140,emission!$A:$A,0)))</f>
        <v>#N/A</v>
      </c>
      <c r="M140" t="e">
        <f ca="1">VLOOKUP($A140,excitation!$A$1:$AC$577,MATCH('A1 PMT'!M$3,excitation!$A$1:$AC$1,0),0)*SUM(INDIRECT("emission!"&amp;SUBSTITUTE(ADDRESS(1,MATCH(M$2,emission!$1:$1,0),4),1,"")&amp;MATCH($B140,emission!$A:$A,0)):INDIRECT("emission!"&amp;SUBSTITUTE(ADDRESS(1,MATCH(M$2,emission!$1:$1,0),4),1,"")&amp;MATCH($C140,emission!$A:$A,0)))</f>
        <v>#N/A</v>
      </c>
      <c r="AA140">
        <f t="shared" si="54"/>
        <v>514</v>
      </c>
      <c r="AB140">
        <f t="shared" ca="1" si="55"/>
        <v>0</v>
      </c>
      <c r="AC140">
        <f t="shared" ca="1" si="39"/>
        <v>0</v>
      </c>
      <c r="AD140">
        <f t="shared" ca="1" si="40"/>
        <v>1.8409283106408571E-2</v>
      </c>
      <c r="AE140">
        <f t="shared" ca="1" si="41"/>
        <v>3.9701040755943467E-2</v>
      </c>
      <c r="AF140">
        <f t="shared" ca="1" si="42"/>
        <v>0.20001234834686504</v>
      </c>
      <c r="AG140">
        <f t="shared" ca="1" si="43"/>
        <v>0.43560402178827479</v>
      </c>
      <c r="AH140">
        <f t="shared" ca="1" si="44"/>
        <v>2.9870581712496427E-2</v>
      </c>
      <c r="AI140">
        <f t="shared" ca="1" si="45"/>
        <v>0</v>
      </c>
      <c r="AJ140" t="e">
        <f t="shared" ca="1" si="46"/>
        <v>#N/A</v>
      </c>
      <c r="AK140" t="e">
        <f t="shared" ca="1" si="47"/>
        <v>#N/A</v>
      </c>
    </row>
    <row r="141" spans="1:37" x14ac:dyDescent="0.25">
      <c r="A141">
        <f t="shared" si="51"/>
        <v>514</v>
      </c>
      <c r="B141">
        <f t="shared" si="52"/>
        <v>610</v>
      </c>
      <c r="C141">
        <f t="shared" si="53"/>
        <v>619</v>
      </c>
      <c r="D141">
        <f ca="1">VLOOKUP($A141,excitation!$A$1:$AC$577,MATCH('A1 PMT'!D$3,excitation!$A$1:$AC$1,0),0)*SUM(INDIRECT("emission!"&amp;SUBSTITUTE(ADDRESS(1,MATCH(D$2,emission!$1:$1,0),4),1,"")&amp;MATCH($B141,emission!$A:$A,0)):INDIRECT("emission!"&amp;SUBSTITUTE(ADDRESS(1,MATCH(D$2,emission!$1:$1,0),4),1,"")&amp;MATCH($C141,emission!$A:$A,0)))</f>
        <v>0</v>
      </c>
      <c r="E141">
        <f ca="1">VLOOKUP($A141,excitation!$A$1:$AC$577,MATCH('A1 PMT'!E$3,excitation!$A$1:$AC$1,0),0)*SUM(INDIRECT("emission!"&amp;SUBSTITUTE(ADDRESS(1,MATCH(E$2,emission!$1:$1,0),4),1,"")&amp;MATCH($B141,emission!$A:$A,0)):INDIRECT("emission!"&amp;SUBSTITUTE(ADDRESS(1,MATCH(E$2,emission!$1:$1,0),4),1,"")&amp;MATCH($C141,emission!$A:$A,0)))</f>
        <v>0</v>
      </c>
      <c r="F141">
        <f ca="1">VLOOKUP($A141,excitation!$A$1:$AC$577,MATCH('A1 PMT'!F$3,excitation!$A$1:$AC$1,0),0)*SUM(INDIRECT("emission!"&amp;SUBSTITUTE(ADDRESS(1,MATCH(F$2,emission!$1:$1,0),4),1,"")&amp;MATCH($B141,emission!$A:$A,0)):INDIRECT("emission!"&amp;SUBSTITUTE(ADDRESS(1,MATCH(F$2,emission!$1:$1,0),4),1,"")&amp;MATCH($C141,emission!$A:$A,0)))</f>
        <v>0.11325570000000001</v>
      </c>
      <c r="G141">
        <f ca="1">VLOOKUP($A141,excitation!$A$1:$AC$577,MATCH('A1 PMT'!G$3,excitation!$A$1:$AC$1,0),0)*SUM(INDIRECT("emission!"&amp;SUBSTITUTE(ADDRESS(1,MATCH(G$2,emission!$1:$1,0),4),1,"")&amp;MATCH($B141,emission!$A:$A,0)):INDIRECT("emission!"&amp;SUBSTITUTE(ADDRESS(1,MATCH(G$2,emission!$1:$1,0),4),1,"")&amp;MATCH($C141,emission!$A:$A,0)))</f>
        <v>0.19767748000000002</v>
      </c>
      <c r="H141">
        <f ca="1">VLOOKUP($A141,excitation!$A$1:$AC$577,MATCH('A1 PMT'!H$3,excitation!$A$1:$AC$1,0),0)*SUM(INDIRECT("emission!"&amp;SUBSTITUTE(ADDRESS(1,MATCH(H$2,emission!$1:$1,0),4),1,"")&amp;MATCH($B141,emission!$A:$A,0)):INDIRECT("emission!"&amp;SUBSTITUTE(ADDRESS(1,MATCH(H$2,emission!$1:$1,0),4),1,"")&amp;MATCH($C141,emission!$A:$A,0)))</f>
        <v>1.2693747</v>
      </c>
      <c r="I141">
        <f ca="1">VLOOKUP($A141,excitation!$A$1:$AC$577,MATCH('A1 PMT'!I$3,excitation!$A$1:$AC$1,0),0)*SUM(INDIRECT("emission!"&amp;SUBSTITUTE(ADDRESS(1,MATCH(I$2,emission!$1:$1,0),4),1,"")&amp;MATCH($B141,emission!$A:$A,0)):INDIRECT("emission!"&amp;SUBSTITUTE(ADDRESS(1,MATCH(I$2,emission!$1:$1,0),4),1,"")&amp;MATCH($C141,emission!$A:$A,0)))</f>
        <v>1.7036181000000001</v>
      </c>
      <c r="J141">
        <f ca="1">VLOOKUP($A141,excitation!$A$1:$AC$577,MATCH('A1 PMT'!J$3,excitation!$A$1:$AC$1,0),0)*SUM(INDIRECT("emission!"&amp;SUBSTITUTE(ADDRESS(1,MATCH(J$2,emission!$1:$1,0),4),1,"")&amp;MATCH($B141,emission!$A:$A,0)):INDIRECT("emission!"&amp;SUBSTITUTE(ADDRESS(1,MATCH(J$2,emission!$1:$1,0),4),1,"")&amp;MATCH($C141,emission!$A:$A,0)))</f>
        <v>0.26151779999999997</v>
      </c>
      <c r="K141">
        <f ca="1">VLOOKUP($A141,excitation!$A$1:$AC$577,MATCH('A1 PMT'!K$3,excitation!$A$1:$AC$1,0),0)*SUM(INDIRECT("emission!"&amp;SUBSTITUTE(ADDRESS(1,MATCH(K$2,emission!$1:$1,0),4),1,"")&amp;MATCH($B141,emission!$A:$A,0)):INDIRECT("emission!"&amp;SUBSTITUTE(ADDRESS(1,MATCH(K$2,emission!$1:$1,0),4),1,"")&amp;MATCH($C141,emission!$A:$A,0)))</f>
        <v>0</v>
      </c>
      <c r="L141" t="e">
        <f ca="1">VLOOKUP($A141,excitation!$A$1:$AC$577,MATCH('A1 PMT'!L$3,excitation!$A$1:$AC$1,0),0)*SUM(INDIRECT("emission!"&amp;SUBSTITUTE(ADDRESS(1,MATCH(L$2,emission!$1:$1,0),4),1,"")&amp;MATCH($B141,emission!$A:$A,0)):INDIRECT("emission!"&amp;SUBSTITUTE(ADDRESS(1,MATCH(L$2,emission!$1:$1,0),4),1,"")&amp;MATCH($C141,emission!$A:$A,0)))</f>
        <v>#N/A</v>
      </c>
      <c r="M141" t="e">
        <f ca="1">VLOOKUP($A141,excitation!$A$1:$AC$577,MATCH('A1 PMT'!M$3,excitation!$A$1:$AC$1,0),0)*SUM(INDIRECT("emission!"&amp;SUBSTITUTE(ADDRESS(1,MATCH(M$2,emission!$1:$1,0),4),1,"")&amp;MATCH($B141,emission!$A:$A,0)):INDIRECT("emission!"&amp;SUBSTITUTE(ADDRESS(1,MATCH(M$2,emission!$1:$1,0),4),1,"")&amp;MATCH($C141,emission!$A:$A,0)))</f>
        <v>#N/A</v>
      </c>
      <c r="AA141">
        <f t="shared" si="54"/>
        <v>514</v>
      </c>
      <c r="AB141">
        <f t="shared" ca="1" si="55"/>
        <v>0</v>
      </c>
      <c r="AC141">
        <f t="shared" ca="1" si="39"/>
        <v>0</v>
      </c>
      <c r="AD141">
        <f t="shared" ca="1" si="40"/>
        <v>1.4570572421768553E-2</v>
      </c>
      <c r="AE141">
        <f t="shared" ca="1" si="41"/>
        <v>2.789802863931163E-2</v>
      </c>
      <c r="AF141">
        <f t="shared" ca="1" si="42"/>
        <v>0.13696374731166197</v>
      </c>
      <c r="AG141">
        <f t="shared" ca="1" si="43"/>
        <v>0.40439640881004157</v>
      </c>
      <c r="AH141">
        <f t="shared" ca="1" si="44"/>
        <v>8.717225479787101E-2</v>
      </c>
      <c r="AI141">
        <f t="shared" ca="1" si="45"/>
        <v>0</v>
      </c>
      <c r="AJ141" t="e">
        <f t="shared" ca="1" si="46"/>
        <v>#N/A</v>
      </c>
      <c r="AK141" t="e">
        <f t="shared" ca="1" si="47"/>
        <v>#N/A</v>
      </c>
    </row>
    <row r="142" spans="1:37" x14ac:dyDescent="0.25">
      <c r="A142">
        <f t="shared" si="51"/>
        <v>514</v>
      </c>
      <c r="B142">
        <f t="shared" si="52"/>
        <v>620</v>
      </c>
      <c r="C142">
        <f t="shared" si="53"/>
        <v>629</v>
      </c>
      <c r="D142">
        <f ca="1">VLOOKUP($A142,excitation!$A$1:$AC$577,MATCH('A1 PMT'!D$3,excitation!$A$1:$AC$1,0),0)*SUM(INDIRECT("emission!"&amp;SUBSTITUTE(ADDRESS(1,MATCH(D$2,emission!$1:$1,0),4),1,"")&amp;MATCH($B142,emission!$A:$A,0)):INDIRECT("emission!"&amp;SUBSTITUTE(ADDRESS(1,MATCH(D$2,emission!$1:$1,0),4),1,"")&amp;MATCH($C142,emission!$A:$A,0)))</f>
        <v>0</v>
      </c>
      <c r="E142">
        <f ca="1">VLOOKUP($A142,excitation!$A$1:$AC$577,MATCH('A1 PMT'!E$3,excitation!$A$1:$AC$1,0),0)*SUM(INDIRECT("emission!"&amp;SUBSTITUTE(ADDRESS(1,MATCH(E$2,emission!$1:$1,0),4),1,"")&amp;MATCH($B142,emission!$A:$A,0)):INDIRECT("emission!"&amp;SUBSTITUTE(ADDRESS(1,MATCH(E$2,emission!$1:$1,0),4),1,"")&amp;MATCH($C142,emission!$A:$A,0)))</f>
        <v>0</v>
      </c>
      <c r="F142">
        <f ca="1">VLOOKUP($A142,excitation!$A$1:$AC$577,MATCH('A1 PMT'!F$3,excitation!$A$1:$AC$1,0),0)*SUM(INDIRECT("emission!"&amp;SUBSTITUTE(ADDRESS(1,MATCH(F$2,emission!$1:$1,0),4),1,"")&amp;MATCH($B142,emission!$A:$A,0)):INDIRECT("emission!"&amp;SUBSTITUTE(ADDRESS(1,MATCH(F$2,emission!$1:$1,0),4),1,"")&amp;MATCH($C142,emission!$A:$A,0)))</f>
        <v>9.2076900000000003E-2</v>
      </c>
      <c r="G142">
        <f ca="1">VLOOKUP($A142,excitation!$A$1:$AC$577,MATCH('A1 PMT'!G$3,excitation!$A$1:$AC$1,0),0)*SUM(INDIRECT("emission!"&amp;SUBSTITUTE(ADDRESS(1,MATCH(G$2,emission!$1:$1,0),4),1,"")&amp;MATCH($B142,emission!$A:$A,0)):INDIRECT("emission!"&amp;SUBSTITUTE(ADDRESS(1,MATCH(G$2,emission!$1:$1,0),4),1,"")&amp;MATCH($C142,emission!$A:$A,0)))</f>
        <v>0.13606372000000003</v>
      </c>
      <c r="H142">
        <f ca="1">VLOOKUP($A142,excitation!$A$1:$AC$577,MATCH('A1 PMT'!H$3,excitation!$A$1:$AC$1,0),0)*SUM(INDIRECT("emission!"&amp;SUBSTITUTE(ADDRESS(1,MATCH(H$2,emission!$1:$1,0),4),1,"")&amp;MATCH($B142,emission!$A:$A,0)):INDIRECT("emission!"&amp;SUBSTITUTE(ADDRESS(1,MATCH(H$2,emission!$1:$1,0),4),1,"")&amp;MATCH($C142,emission!$A:$A,0)))</f>
        <v>0.86147720999999999</v>
      </c>
      <c r="I142">
        <f ca="1">VLOOKUP($A142,excitation!$A$1:$AC$577,MATCH('A1 PMT'!I$3,excitation!$A$1:$AC$1,0),0)*SUM(INDIRECT("emission!"&amp;SUBSTITUTE(ADDRESS(1,MATCH(I$2,emission!$1:$1,0),4),1,"")&amp;MATCH($B142,emission!$A:$A,0)):INDIRECT("emission!"&amp;SUBSTITUTE(ADDRESS(1,MATCH(I$2,emission!$1:$1,0),4),1,"")&amp;MATCH($C142,emission!$A:$A,0)))</f>
        <v>1.3160569999999998</v>
      </c>
      <c r="J142">
        <f ca="1">VLOOKUP($A142,excitation!$A$1:$AC$577,MATCH('A1 PMT'!J$3,excitation!$A$1:$AC$1,0),0)*SUM(INDIRECT("emission!"&amp;SUBSTITUTE(ADDRESS(1,MATCH(J$2,emission!$1:$1,0),4),1,"")&amp;MATCH($B142,emission!$A:$A,0)):INDIRECT("emission!"&amp;SUBSTITUTE(ADDRESS(1,MATCH(J$2,emission!$1:$1,0),4),1,"")&amp;MATCH($C142,emission!$A:$A,0)))</f>
        <v>0.46291169999999993</v>
      </c>
      <c r="K142">
        <f ca="1">VLOOKUP($A142,excitation!$A$1:$AC$577,MATCH('A1 PMT'!K$3,excitation!$A$1:$AC$1,0),0)*SUM(INDIRECT("emission!"&amp;SUBSTITUTE(ADDRESS(1,MATCH(K$2,emission!$1:$1,0),4),1,"")&amp;MATCH($B142,emission!$A:$A,0)):INDIRECT("emission!"&amp;SUBSTITUTE(ADDRESS(1,MATCH(K$2,emission!$1:$1,0),4),1,"")&amp;MATCH($C142,emission!$A:$A,0)))</f>
        <v>0</v>
      </c>
      <c r="L142" t="e">
        <f ca="1">VLOOKUP($A142,excitation!$A$1:$AC$577,MATCH('A1 PMT'!L$3,excitation!$A$1:$AC$1,0),0)*SUM(INDIRECT("emission!"&amp;SUBSTITUTE(ADDRESS(1,MATCH(L$2,emission!$1:$1,0),4),1,"")&amp;MATCH($B142,emission!$A:$A,0)):INDIRECT("emission!"&amp;SUBSTITUTE(ADDRESS(1,MATCH(L$2,emission!$1:$1,0),4),1,"")&amp;MATCH($C142,emission!$A:$A,0)))</f>
        <v>#N/A</v>
      </c>
      <c r="M142" t="e">
        <f ca="1">VLOOKUP($A142,excitation!$A$1:$AC$577,MATCH('A1 PMT'!M$3,excitation!$A$1:$AC$1,0),0)*SUM(INDIRECT("emission!"&amp;SUBSTITUTE(ADDRESS(1,MATCH(M$2,emission!$1:$1,0),4),1,"")&amp;MATCH($B142,emission!$A:$A,0)):INDIRECT("emission!"&amp;SUBSTITUTE(ADDRESS(1,MATCH(M$2,emission!$1:$1,0),4),1,"")&amp;MATCH($C142,emission!$A:$A,0)))</f>
        <v>#N/A</v>
      </c>
      <c r="AA142">
        <f t="shared" si="54"/>
        <v>514</v>
      </c>
      <c r="AB142">
        <f t="shared" ca="1" si="55"/>
        <v>0</v>
      </c>
      <c r="AC142">
        <f t="shared" ca="1" si="39"/>
        <v>0</v>
      </c>
      <c r="AD142">
        <f t="shared" ca="1" si="40"/>
        <v>1.1845877424464647E-2</v>
      </c>
      <c r="AE142">
        <f t="shared" ca="1" si="41"/>
        <v>1.9202539193292421E-2</v>
      </c>
      <c r="AF142">
        <f t="shared" ca="1" si="42"/>
        <v>9.2952181026765029E-2</v>
      </c>
      <c r="AG142">
        <f t="shared" ca="1" si="43"/>
        <v>0.31239907851960291</v>
      </c>
      <c r="AH142">
        <f t="shared" ca="1" si="44"/>
        <v>0.15430328895897574</v>
      </c>
      <c r="AI142">
        <f t="shared" ca="1" si="45"/>
        <v>0</v>
      </c>
      <c r="AJ142" t="e">
        <f t="shared" ca="1" si="46"/>
        <v>#N/A</v>
      </c>
      <c r="AK142" t="e">
        <f t="shared" ca="1" si="47"/>
        <v>#N/A</v>
      </c>
    </row>
    <row r="143" spans="1:37" x14ac:dyDescent="0.25">
      <c r="A143">
        <f t="shared" si="51"/>
        <v>514</v>
      </c>
      <c r="B143">
        <f t="shared" si="52"/>
        <v>630</v>
      </c>
      <c r="C143">
        <f t="shared" si="53"/>
        <v>639</v>
      </c>
      <c r="D143">
        <f ca="1">VLOOKUP($A143,excitation!$A$1:$AC$577,MATCH('A1 PMT'!D$3,excitation!$A$1:$AC$1,0),0)*SUM(INDIRECT("emission!"&amp;SUBSTITUTE(ADDRESS(1,MATCH(D$2,emission!$1:$1,0),4),1,"")&amp;MATCH($B143,emission!$A:$A,0)):INDIRECT("emission!"&amp;SUBSTITUTE(ADDRESS(1,MATCH(D$2,emission!$1:$1,0),4),1,"")&amp;MATCH($C143,emission!$A:$A,0)))</f>
        <v>0</v>
      </c>
      <c r="E143">
        <f ca="1">VLOOKUP($A143,excitation!$A$1:$AC$577,MATCH('A1 PMT'!E$3,excitation!$A$1:$AC$1,0),0)*SUM(INDIRECT("emission!"&amp;SUBSTITUTE(ADDRESS(1,MATCH(E$2,emission!$1:$1,0),4),1,"")&amp;MATCH($B143,emission!$A:$A,0)):INDIRECT("emission!"&amp;SUBSTITUTE(ADDRESS(1,MATCH(E$2,emission!$1:$1,0),4),1,"")&amp;MATCH($C143,emission!$A:$A,0)))</f>
        <v>0</v>
      </c>
      <c r="F143">
        <f ca="1">VLOOKUP($A143,excitation!$A$1:$AC$577,MATCH('A1 PMT'!F$3,excitation!$A$1:$AC$1,0),0)*SUM(INDIRECT("emission!"&amp;SUBSTITUTE(ADDRESS(1,MATCH(F$2,emission!$1:$1,0),4),1,"")&amp;MATCH($B143,emission!$A:$A,0)):INDIRECT("emission!"&amp;SUBSTITUTE(ADDRESS(1,MATCH(F$2,emission!$1:$1,0),4),1,"")&amp;MATCH($C143,emission!$A:$A,0)))</f>
        <v>7.6692059999999992E-2</v>
      </c>
      <c r="G143">
        <f ca="1">VLOOKUP($A143,excitation!$A$1:$AC$577,MATCH('A1 PMT'!G$3,excitation!$A$1:$AC$1,0),0)*SUM(INDIRECT("emission!"&amp;SUBSTITUTE(ADDRESS(1,MATCH(G$2,emission!$1:$1,0),4),1,"")&amp;MATCH($B143,emission!$A:$A,0)):INDIRECT("emission!"&amp;SUBSTITUTE(ADDRESS(1,MATCH(G$2,emission!$1:$1,0),4),1,"")&amp;MATCH($C143,emission!$A:$A,0)))</f>
        <v>9.3013080000000012E-2</v>
      </c>
      <c r="H143">
        <f ca="1">VLOOKUP($A143,excitation!$A$1:$AC$577,MATCH('A1 PMT'!H$3,excitation!$A$1:$AC$1,0),0)*SUM(INDIRECT("emission!"&amp;SUBSTITUTE(ADDRESS(1,MATCH(H$2,emission!$1:$1,0),4),1,"")&amp;MATCH($B143,emission!$A:$A,0)):INDIRECT("emission!"&amp;SUBSTITUTE(ADDRESS(1,MATCH(H$2,emission!$1:$1,0),4),1,"")&amp;MATCH($C143,emission!$A:$A,0)))</f>
        <v>0.60483653999999998</v>
      </c>
      <c r="I143">
        <f ca="1">VLOOKUP($A143,excitation!$A$1:$AC$577,MATCH('A1 PMT'!I$3,excitation!$A$1:$AC$1,0),0)*SUM(INDIRECT("emission!"&amp;SUBSTITUTE(ADDRESS(1,MATCH(I$2,emission!$1:$1,0),4),1,"")&amp;MATCH($B143,emission!$A:$A,0)):INDIRECT("emission!"&amp;SUBSTITUTE(ADDRESS(1,MATCH(I$2,emission!$1:$1,0),4),1,"")&amp;MATCH($C143,emission!$A:$A,0)))</f>
        <v>0.90359875000000012</v>
      </c>
      <c r="J143">
        <f ca="1">VLOOKUP($A143,excitation!$A$1:$AC$577,MATCH('A1 PMT'!J$3,excitation!$A$1:$AC$1,0),0)*SUM(INDIRECT("emission!"&amp;SUBSTITUTE(ADDRESS(1,MATCH(J$2,emission!$1:$1,0),4),1,"")&amp;MATCH($B143,emission!$A:$A,0)):INDIRECT("emission!"&amp;SUBSTITUTE(ADDRESS(1,MATCH(J$2,emission!$1:$1,0),4),1,"")&amp;MATCH($C143,emission!$A:$A,0)))</f>
        <v>0.47604419999999986</v>
      </c>
      <c r="K143">
        <f ca="1">VLOOKUP($A143,excitation!$A$1:$AC$577,MATCH('A1 PMT'!K$3,excitation!$A$1:$AC$1,0),0)*SUM(INDIRECT("emission!"&amp;SUBSTITUTE(ADDRESS(1,MATCH(K$2,emission!$1:$1,0),4),1,"")&amp;MATCH($B143,emission!$A:$A,0)):INDIRECT("emission!"&amp;SUBSTITUTE(ADDRESS(1,MATCH(K$2,emission!$1:$1,0),4),1,"")&amp;MATCH($C143,emission!$A:$A,0)))</f>
        <v>6.2841599999999996E-3</v>
      </c>
      <c r="L143" t="e">
        <f ca="1">VLOOKUP($A143,excitation!$A$1:$AC$577,MATCH('A1 PMT'!L$3,excitation!$A$1:$AC$1,0),0)*SUM(INDIRECT("emission!"&amp;SUBSTITUTE(ADDRESS(1,MATCH(L$2,emission!$1:$1,0),4),1,"")&amp;MATCH($B143,emission!$A:$A,0)):INDIRECT("emission!"&amp;SUBSTITUTE(ADDRESS(1,MATCH(L$2,emission!$1:$1,0),4),1,"")&amp;MATCH($C143,emission!$A:$A,0)))</f>
        <v>#N/A</v>
      </c>
      <c r="M143" t="e">
        <f ca="1">VLOOKUP($A143,excitation!$A$1:$AC$577,MATCH('A1 PMT'!M$3,excitation!$A$1:$AC$1,0),0)*SUM(INDIRECT("emission!"&amp;SUBSTITUTE(ADDRESS(1,MATCH(M$2,emission!$1:$1,0),4),1,"")&amp;MATCH($B143,emission!$A:$A,0)):INDIRECT("emission!"&amp;SUBSTITUTE(ADDRESS(1,MATCH(M$2,emission!$1:$1,0),4),1,"")&amp;MATCH($C143,emission!$A:$A,0)))</f>
        <v>#N/A</v>
      </c>
      <c r="AA143">
        <f t="shared" si="54"/>
        <v>514</v>
      </c>
      <c r="AB143">
        <f t="shared" ca="1" si="55"/>
        <v>0</v>
      </c>
      <c r="AC143">
        <f t="shared" ca="1" si="39"/>
        <v>0</v>
      </c>
      <c r="AD143">
        <f t="shared" ca="1" si="40"/>
        <v>9.8665869744712087E-3</v>
      </c>
      <c r="AE143">
        <f t="shared" ca="1" si="41"/>
        <v>1.3126844644471307E-2</v>
      </c>
      <c r="AF143">
        <f t="shared" ca="1" si="42"/>
        <v>6.526101318186027E-2</v>
      </c>
      <c r="AG143">
        <f t="shared" ca="1" si="43"/>
        <v>0.21449178633711544</v>
      </c>
      <c r="AH143">
        <f t="shared" ca="1" si="44"/>
        <v>0.15868077162414437</v>
      </c>
      <c r="AI143">
        <f t="shared" ca="1" si="45"/>
        <v>7.7612574679637551E-4</v>
      </c>
      <c r="AJ143" t="e">
        <f t="shared" ca="1" si="46"/>
        <v>#N/A</v>
      </c>
      <c r="AK143" t="e">
        <f t="shared" ca="1" si="47"/>
        <v>#N/A</v>
      </c>
    </row>
    <row r="144" spans="1:37" x14ac:dyDescent="0.25">
      <c r="A144">
        <f t="shared" si="51"/>
        <v>514</v>
      </c>
      <c r="B144">
        <f t="shared" si="52"/>
        <v>640</v>
      </c>
      <c r="C144">
        <f t="shared" si="53"/>
        <v>649</v>
      </c>
      <c r="D144">
        <f ca="1">VLOOKUP($A144,excitation!$A$1:$AC$577,MATCH('A1 PMT'!D$3,excitation!$A$1:$AC$1,0),0)*SUM(INDIRECT("emission!"&amp;SUBSTITUTE(ADDRESS(1,MATCH(D$2,emission!$1:$1,0),4),1,"")&amp;MATCH($B144,emission!$A:$A,0)):INDIRECT("emission!"&amp;SUBSTITUTE(ADDRESS(1,MATCH(D$2,emission!$1:$1,0),4),1,"")&amp;MATCH($C144,emission!$A:$A,0)))</f>
        <v>0</v>
      </c>
      <c r="E144">
        <f ca="1">VLOOKUP($A144,excitation!$A$1:$AC$577,MATCH('A1 PMT'!E$3,excitation!$A$1:$AC$1,0),0)*SUM(INDIRECT("emission!"&amp;SUBSTITUTE(ADDRESS(1,MATCH(E$2,emission!$1:$1,0),4),1,"")&amp;MATCH($B144,emission!$A:$A,0)):INDIRECT("emission!"&amp;SUBSTITUTE(ADDRESS(1,MATCH(E$2,emission!$1:$1,0),4),1,"")&amp;MATCH($C144,emission!$A:$A,0)))</f>
        <v>0</v>
      </c>
      <c r="F144">
        <f ca="1">VLOOKUP($A144,excitation!$A$1:$AC$577,MATCH('A1 PMT'!F$3,excitation!$A$1:$AC$1,0),0)*SUM(INDIRECT("emission!"&amp;SUBSTITUTE(ADDRESS(1,MATCH(F$2,emission!$1:$1,0),4),1,"")&amp;MATCH($B144,emission!$A:$A,0)):INDIRECT("emission!"&amp;SUBSTITUTE(ADDRESS(1,MATCH(F$2,emission!$1:$1,0),4),1,"")&amp;MATCH($C144,emission!$A:$A,0)))</f>
        <v>6.4210560000000014E-2</v>
      </c>
      <c r="G144">
        <f ca="1">VLOOKUP($A144,excitation!$A$1:$AC$577,MATCH('A1 PMT'!G$3,excitation!$A$1:$AC$1,0),0)*SUM(INDIRECT("emission!"&amp;SUBSTITUTE(ADDRESS(1,MATCH(G$2,emission!$1:$1,0),4),1,"")&amp;MATCH($B144,emission!$A:$A,0)):INDIRECT("emission!"&amp;SUBSTITUTE(ADDRESS(1,MATCH(G$2,emission!$1:$1,0),4),1,"")&amp;MATCH($C144,emission!$A:$A,0)))</f>
        <v>6.6402650000000008E-2</v>
      </c>
      <c r="H144">
        <f ca="1">VLOOKUP($A144,excitation!$A$1:$AC$577,MATCH('A1 PMT'!H$3,excitation!$A$1:$AC$1,0),0)*SUM(INDIRECT("emission!"&amp;SUBSTITUTE(ADDRESS(1,MATCH(H$2,emission!$1:$1,0),4),1,"")&amp;MATCH($B144,emission!$A:$A,0)):INDIRECT("emission!"&amp;SUBSTITUTE(ADDRESS(1,MATCH(H$2,emission!$1:$1,0),4),1,"")&amp;MATCH($C144,emission!$A:$A,0)))</f>
        <v>0.42678074999999999</v>
      </c>
      <c r="I144">
        <f ca="1">VLOOKUP($A144,excitation!$A$1:$AC$577,MATCH('A1 PMT'!I$3,excitation!$A$1:$AC$1,0),0)*SUM(INDIRECT("emission!"&amp;SUBSTITUTE(ADDRESS(1,MATCH(I$2,emission!$1:$1,0),4),1,"")&amp;MATCH($B144,emission!$A:$A,0)):INDIRECT("emission!"&amp;SUBSTITUTE(ADDRESS(1,MATCH(I$2,emission!$1:$1,0),4),1,"")&amp;MATCH($C144,emission!$A:$A,0)))</f>
        <v>0.62737189999999998</v>
      </c>
      <c r="J144">
        <f ca="1">VLOOKUP($A144,excitation!$A$1:$AC$577,MATCH('A1 PMT'!J$3,excitation!$A$1:$AC$1,0),0)*SUM(INDIRECT("emission!"&amp;SUBSTITUTE(ADDRESS(1,MATCH(J$2,emission!$1:$1,0),4),1,"")&amp;MATCH($B144,emission!$A:$A,0)):INDIRECT("emission!"&amp;SUBSTITUTE(ADDRESS(1,MATCH(J$2,emission!$1:$1,0),4),1,"")&amp;MATCH($C144,emission!$A:$A,0)))</f>
        <v>0.33056160000000001</v>
      </c>
      <c r="K144">
        <f ca="1">VLOOKUP($A144,excitation!$A$1:$AC$577,MATCH('A1 PMT'!K$3,excitation!$A$1:$AC$1,0),0)*SUM(INDIRECT("emission!"&amp;SUBSTITUTE(ADDRESS(1,MATCH(K$2,emission!$1:$1,0),4),1,"")&amp;MATCH($B144,emission!$A:$A,0)):INDIRECT("emission!"&amp;SUBSTITUTE(ADDRESS(1,MATCH(K$2,emission!$1:$1,0),4),1,"")&amp;MATCH($C144,emission!$A:$A,0)))</f>
        <v>2.5250399999999999E-2</v>
      </c>
      <c r="L144" t="e">
        <f ca="1">VLOOKUP($A144,excitation!$A$1:$AC$577,MATCH('A1 PMT'!L$3,excitation!$A$1:$AC$1,0),0)*SUM(INDIRECT("emission!"&amp;SUBSTITUTE(ADDRESS(1,MATCH(L$2,emission!$1:$1,0),4),1,"")&amp;MATCH($B144,emission!$A:$A,0)):INDIRECT("emission!"&amp;SUBSTITUTE(ADDRESS(1,MATCH(L$2,emission!$1:$1,0),4),1,"")&amp;MATCH($C144,emission!$A:$A,0)))</f>
        <v>#N/A</v>
      </c>
      <c r="M144" t="e">
        <f ca="1">VLOOKUP($A144,excitation!$A$1:$AC$577,MATCH('A1 PMT'!M$3,excitation!$A$1:$AC$1,0),0)*SUM(INDIRECT("emission!"&amp;SUBSTITUTE(ADDRESS(1,MATCH(M$2,emission!$1:$1,0),4),1,"")&amp;MATCH($B144,emission!$A:$A,0)):INDIRECT("emission!"&amp;SUBSTITUTE(ADDRESS(1,MATCH(M$2,emission!$1:$1,0),4),1,"")&amp;MATCH($C144,emission!$A:$A,0)))</f>
        <v>#N/A</v>
      </c>
      <c r="AA144">
        <f t="shared" si="54"/>
        <v>514</v>
      </c>
      <c r="AB144">
        <f t="shared" ca="1" si="55"/>
        <v>0</v>
      </c>
      <c r="AC144">
        <f t="shared" ca="1" si="39"/>
        <v>0</v>
      </c>
      <c r="AD144">
        <f t="shared" ca="1" si="40"/>
        <v>8.2608170248589258E-3</v>
      </c>
      <c r="AE144">
        <f t="shared" ca="1" si="41"/>
        <v>9.3713407891793561E-3</v>
      </c>
      <c r="AF144">
        <f t="shared" ca="1" si="42"/>
        <v>4.6049043517632407E-2</v>
      </c>
      <c r="AG144">
        <f t="shared" ca="1" si="43"/>
        <v>0.14892242771330763</v>
      </c>
      <c r="AH144">
        <f t="shared" ca="1" si="44"/>
        <v>0.11018676366041594</v>
      </c>
      <c r="AI144">
        <f t="shared" ca="1" si="45"/>
        <v>3.1185529262315412E-3</v>
      </c>
      <c r="AJ144" t="e">
        <f t="shared" ca="1" si="46"/>
        <v>#N/A</v>
      </c>
      <c r="AK144" t="e">
        <f t="shared" ca="1" si="47"/>
        <v>#N/A</v>
      </c>
    </row>
    <row r="145" spans="1:37" x14ac:dyDescent="0.25">
      <c r="A145">
        <f t="shared" si="51"/>
        <v>514</v>
      </c>
      <c r="B145">
        <f t="shared" si="52"/>
        <v>650</v>
      </c>
      <c r="C145">
        <f t="shared" si="53"/>
        <v>659</v>
      </c>
      <c r="D145">
        <f ca="1">VLOOKUP($A145,excitation!$A$1:$AC$577,MATCH('A1 PMT'!D$3,excitation!$A$1:$AC$1,0),0)*SUM(INDIRECT("emission!"&amp;SUBSTITUTE(ADDRESS(1,MATCH(D$2,emission!$1:$1,0),4),1,"")&amp;MATCH($B145,emission!$A:$A,0)):INDIRECT("emission!"&amp;SUBSTITUTE(ADDRESS(1,MATCH(D$2,emission!$1:$1,0),4),1,"")&amp;MATCH($C145,emission!$A:$A,0)))</f>
        <v>0</v>
      </c>
      <c r="E145">
        <f ca="1">VLOOKUP($A145,excitation!$A$1:$AC$577,MATCH('A1 PMT'!E$3,excitation!$A$1:$AC$1,0),0)*SUM(INDIRECT("emission!"&amp;SUBSTITUTE(ADDRESS(1,MATCH(E$2,emission!$1:$1,0),4),1,"")&amp;MATCH($B145,emission!$A:$A,0)):INDIRECT("emission!"&amp;SUBSTITUTE(ADDRESS(1,MATCH(E$2,emission!$1:$1,0),4),1,"")&amp;MATCH($C145,emission!$A:$A,0)))</f>
        <v>0</v>
      </c>
      <c r="F145">
        <f ca="1">VLOOKUP($A145,excitation!$A$1:$AC$577,MATCH('A1 PMT'!F$3,excitation!$A$1:$AC$1,0),0)*SUM(INDIRECT("emission!"&amp;SUBSTITUTE(ADDRESS(1,MATCH(F$2,emission!$1:$1,0),4),1,"")&amp;MATCH($B145,emission!$A:$A,0)):INDIRECT("emission!"&amp;SUBSTITUTE(ADDRESS(1,MATCH(F$2,emission!$1:$1,0),4),1,"")&amp;MATCH($C145,emission!$A:$A,0)))</f>
        <v>5.2171080000000002E-2</v>
      </c>
      <c r="G145">
        <f ca="1">VLOOKUP($A145,excitation!$A$1:$AC$577,MATCH('A1 PMT'!G$3,excitation!$A$1:$AC$1,0),0)*SUM(INDIRECT("emission!"&amp;SUBSTITUTE(ADDRESS(1,MATCH(G$2,emission!$1:$1,0),4),1,"")&amp;MATCH($B145,emission!$A:$A,0)):INDIRECT("emission!"&amp;SUBSTITUTE(ADDRESS(1,MATCH(G$2,emission!$1:$1,0),4),1,"")&amp;MATCH($C145,emission!$A:$A,0)))</f>
        <v>4.7247089999999999E-2</v>
      </c>
      <c r="H145">
        <f ca="1">VLOOKUP($A145,excitation!$A$1:$AC$577,MATCH('A1 PMT'!H$3,excitation!$A$1:$AC$1,0),0)*SUM(INDIRECT("emission!"&amp;SUBSTITUTE(ADDRESS(1,MATCH(H$2,emission!$1:$1,0),4),1,"")&amp;MATCH($B145,emission!$A:$A,0)):INDIRECT("emission!"&amp;SUBSTITUTE(ADDRESS(1,MATCH(H$2,emission!$1:$1,0),4),1,"")&amp;MATCH($C145,emission!$A:$A,0)))</f>
        <v>0.28992479999999998</v>
      </c>
      <c r="I145">
        <f ca="1">VLOOKUP($A145,excitation!$A$1:$AC$577,MATCH('A1 PMT'!I$3,excitation!$A$1:$AC$1,0),0)*SUM(INDIRECT("emission!"&amp;SUBSTITUTE(ADDRESS(1,MATCH(I$2,emission!$1:$1,0),4),1,"")&amp;MATCH($B145,emission!$A:$A,0)):INDIRECT("emission!"&amp;SUBSTITUTE(ADDRESS(1,MATCH(I$2,emission!$1:$1,0),4),1,"")&amp;MATCH($C145,emission!$A:$A,0)))</f>
        <v>0.48170770000000002</v>
      </c>
      <c r="J145">
        <f ca="1">VLOOKUP($A145,excitation!$A$1:$AC$577,MATCH('A1 PMT'!J$3,excitation!$A$1:$AC$1,0),0)*SUM(INDIRECT("emission!"&amp;SUBSTITUTE(ADDRESS(1,MATCH(J$2,emission!$1:$1,0),4),1,"")&amp;MATCH($B145,emission!$A:$A,0)):INDIRECT("emission!"&amp;SUBSTITUTE(ADDRESS(1,MATCH(J$2,emission!$1:$1,0),4),1,"")&amp;MATCH($C145,emission!$A:$A,0)))</f>
        <v>0.19639079999999998</v>
      </c>
      <c r="K145">
        <f ca="1">VLOOKUP($A145,excitation!$A$1:$AC$577,MATCH('A1 PMT'!K$3,excitation!$A$1:$AC$1,0),0)*SUM(INDIRECT("emission!"&amp;SUBSTITUTE(ADDRESS(1,MATCH(K$2,emission!$1:$1,0),4),1,"")&amp;MATCH($B145,emission!$A:$A,0)):INDIRECT("emission!"&amp;SUBSTITUTE(ADDRESS(1,MATCH(K$2,emission!$1:$1,0),4),1,"")&amp;MATCH($C145,emission!$A:$A,0)))</f>
        <v>7.1112959999999989E-2</v>
      </c>
      <c r="L145" t="e">
        <f ca="1">VLOOKUP($A145,excitation!$A$1:$AC$577,MATCH('A1 PMT'!L$3,excitation!$A$1:$AC$1,0),0)*SUM(INDIRECT("emission!"&amp;SUBSTITUTE(ADDRESS(1,MATCH(L$2,emission!$1:$1,0),4),1,"")&amp;MATCH($B145,emission!$A:$A,0)):INDIRECT("emission!"&amp;SUBSTITUTE(ADDRESS(1,MATCH(L$2,emission!$1:$1,0),4),1,"")&amp;MATCH($C145,emission!$A:$A,0)))</f>
        <v>#N/A</v>
      </c>
      <c r="M145" t="e">
        <f ca="1">VLOOKUP($A145,excitation!$A$1:$AC$577,MATCH('A1 PMT'!M$3,excitation!$A$1:$AC$1,0),0)*SUM(INDIRECT("emission!"&amp;SUBSTITUTE(ADDRESS(1,MATCH(M$2,emission!$1:$1,0),4),1,"")&amp;MATCH($B145,emission!$A:$A,0)):INDIRECT("emission!"&amp;SUBSTITUTE(ADDRESS(1,MATCH(M$2,emission!$1:$1,0),4),1,"")&amp;MATCH($C145,emission!$A:$A,0)))</f>
        <v>#N/A</v>
      </c>
      <c r="AA145">
        <f t="shared" si="54"/>
        <v>514</v>
      </c>
      <c r="AB145">
        <f t="shared" ca="1" si="55"/>
        <v>0</v>
      </c>
      <c r="AC145">
        <f t="shared" ca="1" si="39"/>
        <v>0</v>
      </c>
      <c r="AD145">
        <f t="shared" ca="1" si="40"/>
        <v>6.7119138326978758E-3</v>
      </c>
      <c r="AE145">
        <f t="shared" ca="1" si="41"/>
        <v>6.6679354165387677E-3</v>
      </c>
      <c r="AF145">
        <f t="shared" ca="1" si="42"/>
        <v>3.1282478724827374E-2</v>
      </c>
      <c r="AG145">
        <f t="shared" ca="1" si="43"/>
        <v>0.11434538290955282</v>
      </c>
      <c r="AH145">
        <f t="shared" ca="1" si="44"/>
        <v>6.5463340765170575E-2</v>
      </c>
      <c r="AI145">
        <f t="shared" ca="1" si="45"/>
        <v>8.7828125297415693E-3</v>
      </c>
      <c r="AJ145" t="e">
        <f t="shared" ca="1" si="46"/>
        <v>#N/A</v>
      </c>
      <c r="AK145" t="e">
        <f t="shared" ca="1" si="47"/>
        <v>#N/A</v>
      </c>
    </row>
    <row r="146" spans="1:37" x14ac:dyDescent="0.25">
      <c r="A146">
        <f t="shared" si="51"/>
        <v>514</v>
      </c>
      <c r="B146">
        <f t="shared" si="52"/>
        <v>660</v>
      </c>
      <c r="C146">
        <f t="shared" si="53"/>
        <v>669</v>
      </c>
      <c r="D146">
        <f ca="1">VLOOKUP($A146,excitation!$A$1:$AC$577,MATCH('A1 PMT'!D$3,excitation!$A$1:$AC$1,0),0)*SUM(INDIRECT("emission!"&amp;SUBSTITUTE(ADDRESS(1,MATCH(D$2,emission!$1:$1,0),4),1,"")&amp;MATCH($B146,emission!$A:$A,0)):INDIRECT("emission!"&amp;SUBSTITUTE(ADDRESS(1,MATCH(D$2,emission!$1:$1,0),4),1,"")&amp;MATCH($C146,emission!$A:$A,0)))</f>
        <v>0</v>
      </c>
      <c r="E146">
        <f ca="1">VLOOKUP($A146,excitation!$A$1:$AC$577,MATCH('A1 PMT'!E$3,excitation!$A$1:$AC$1,0),0)*SUM(INDIRECT("emission!"&amp;SUBSTITUTE(ADDRESS(1,MATCH(E$2,emission!$1:$1,0),4),1,"")&amp;MATCH($B146,emission!$A:$A,0)):INDIRECT("emission!"&amp;SUBSTITUTE(ADDRESS(1,MATCH(E$2,emission!$1:$1,0),4),1,"")&amp;MATCH($C146,emission!$A:$A,0)))</f>
        <v>0</v>
      </c>
      <c r="F146">
        <f ca="1">VLOOKUP($A146,excitation!$A$1:$AC$577,MATCH('A1 PMT'!F$3,excitation!$A$1:$AC$1,0),0)*SUM(INDIRECT("emission!"&amp;SUBSTITUTE(ADDRESS(1,MATCH(F$2,emission!$1:$1,0),4),1,"")&amp;MATCH($B146,emission!$A:$A,0)):INDIRECT("emission!"&amp;SUBSTITUTE(ADDRESS(1,MATCH(F$2,emission!$1:$1,0),4),1,"")&amp;MATCH($C146,emission!$A:$A,0)))</f>
        <v>4.234170000000001E-2</v>
      </c>
      <c r="G146">
        <f ca="1">VLOOKUP($A146,excitation!$A$1:$AC$577,MATCH('A1 PMT'!G$3,excitation!$A$1:$AC$1,0),0)*SUM(INDIRECT("emission!"&amp;SUBSTITUTE(ADDRESS(1,MATCH(G$2,emission!$1:$1,0),4),1,"")&amp;MATCH($B146,emission!$A:$A,0)):INDIRECT("emission!"&amp;SUBSTITUTE(ADDRESS(1,MATCH(G$2,emission!$1:$1,0),4),1,"")&amp;MATCH($C146,emission!$A:$A,0)))</f>
        <v>3.446026E-2</v>
      </c>
      <c r="H146">
        <f ca="1">VLOOKUP($A146,excitation!$A$1:$AC$577,MATCH('A1 PMT'!H$3,excitation!$A$1:$AC$1,0),0)*SUM(INDIRECT("emission!"&amp;SUBSTITUTE(ADDRESS(1,MATCH(H$2,emission!$1:$1,0),4),1,"")&amp;MATCH($B146,emission!$A:$A,0)):INDIRECT("emission!"&amp;SUBSTITUTE(ADDRESS(1,MATCH(H$2,emission!$1:$1,0),4),1,"")&amp;MATCH($C146,emission!$A:$A,0)))</f>
        <v>0.18263355000000001</v>
      </c>
      <c r="I146">
        <f ca="1">VLOOKUP($A146,excitation!$A$1:$AC$577,MATCH('A1 PMT'!I$3,excitation!$A$1:$AC$1,0),0)*SUM(INDIRECT("emission!"&amp;SUBSTITUTE(ADDRESS(1,MATCH(I$2,emission!$1:$1,0),4),1,"")&amp;MATCH($B146,emission!$A:$A,0)):INDIRECT("emission!"&amp;SUBSTITUTE(ADDRESS(1,MATCH(I$2,emission!$1:$1,0),4),1,"")&amp;MATCH($C146,emission!$A:$A,0)))</f>
        <v>0.38815064999999999</v>
      </c>
      <c r="J146">
        <f ca="1">VLOOKUP($A146,excitation!$A$1:$AC$577,MATCH('A1 PMT'!J$3,excitation!$A$1:$AC$1,0),0)*SUM(INDIRECT("emission!"&amp;SUBSTITUTE(ADDRESS(1,MATCH(J$2,emission!$1:$1,0),4),1,"")&amp;MATCH($B146,emission!$A:$A,0)):INDIRECT("emission!"&amp;SUBSTITUTE(ADDRESS(1,MATCH(J$2,emission!$1:$1,0),4),1,"")&amp;MATCH($C146,emission!$A:$A,0)))</f>
        <v>0.11999789999999999</v>
      </c>
      <c r="K146">
        <f ca="1">VLOOKUP($A146,excitation!$A$1:$AC$577,MATCH('A1 PMT'!K$3,excitation!$A$1:$AC$1,0),0)*SUM(INDIRECT("emission!"&amp;SUBSTITUTE(ADDRESS(1,MATCH(K$2,emission!$1:$1,0),4),1,"")&amp;MATCH($B146,emission!$A:$A,0)):INDIRECT("emission!"&amp;SUBSTITUTE(ADDRESS(1,MATCH(K$2,emission!$1:$1,0),4),1,"")&amp;MATCH($C146,emission!$A:$A,0)))</f>
        <v>0.12641472000000001</v>
      </c>
      <c r="L146" t="e">
        <f ca="1">VLOOKUP($A146,excitation!$A$1:$AC$577,MATCH('A1 PMT'!L$3,excitation!$A$1:$AC$1,0),0)*SUM(INDIRECT("emission!"&amp;SUBSTITUTE(ADDRESS(1,MATCH(L$2,emission!$1:$1,0),4),1,"")&amp;MATCH($B146,emission!$A:$A,0)):INDIRECT("emission!"&amp;SUBSTITUTE(ADDRESS(1,MATCH(L$2,emission!$1:$1,0),4),1,"")&amp;MATCH($C146,emission!$A:$A,0)))</f>
        <v>#N/A</v>
      </c>
      <c r="M146" t="e">
        <f ca="1">VLOOKUP($A146,excitation!$A$1:$AC$577,MATCH('A1 PMT'!M$3,excitation!$A$1:$AC$1,0),0)*SUM(INDIRECT("emission!"&amp;SUBSTITUTE(ADDRESS(1,MATCH(M$2,emission!$1:$1,0),4),1,"")&amp;MATCH($B146,emission!$A:$A,0)):INDIRECT("emission!"&amp;SUBSTITUTE(ADDRESS(1,MATCH(M$2,emission!$1:$1,0),4),1,"")&amp;MATCH($C146,emission!$A:$A,0)))</f>
        <v>#N/A</v>
      </c>
      <c r="AA146">
        <f t="shared" si="54"/>
        <v>514</v>
      </c>
      <c r="AB146">
        <f t="shared" ca="1" si="55"/>
        <v>0</v>
      </c>
      <c r="AC146">
        <f t="shared" ca="1" si="39"/>
        <v>0</v>
      </c>
      <c r="AD146">
        <f t="shared" ca="1" si="40"/>
        <v>5.447344427793017E-3</v>
      </c>
      <c r="AE146">
        <f t="shared" ca="1" si="41"/>
        <v>4.8633426549049737E-3</v>
      </c>
      <c r="AF146">
        <f t="shared" ca="1" si="42"/>
        <v>1.9705903538830404E-2</v>
      </c>
      <c r="AG146">
        <f t="shared" ca="1" si="43"/>
        <v>9.213727474325574E-2</v>
      </c>
      <c r="AH146">
        <f t="shared" ca="1" si="44"/>
        <v>3.9999141603399256E-2</v>
      </c>
      <c r="AI146">
        <f t="shared" ca="1" si="45"/>
        <v>1.5612861379413433E-2</v>
      </c>
      <c r="AJ146" t="e">
        <f t="shared" ca="1" si="46"/>
        <v>#N/A</v>
      </c>
      <c r="AK146" t="e">
        <f t="shared" ca="1" si="47"/>
        <v>#N/A</v>
      </c>
    </row>
    <row r="147" spans="1:37" x14ac:dyDescent="0.25">
      <c r="A147">
        <f t="shared" si="51"/>
        <v>514</v>
      </c>
      <c r="B147">
        <f t="shared" si="52"/>
        <v>670</v>
      </c>
      <c r="C147">
        <f t="shared" si="53"/>
        <v>679</v>
      </c>
      <c r="D147">
        <f ca="1">VLOOKUP($A147,excitation!$A$1:$AC$577,MATCH('A1 PMT'!D$3,excitation!$A$1:$AC$1,0),0)*SUM(INDIRECT("emission!"&amp;SUBSTITUTE(ADDRESS(1,MATCH(D$2,emission!$1:$1,0),4),1,"")&amp;MATCH($B147,emission!$A:$A,0)):INDIRECT("emission!"&amp;SUBSTITUTE(ADDRESS(1,MATCH(D$2,emission!$1:$1,0),4),1,"")&amp;MATCH($C147,emission!$A:$A,0)))</f>
        <v>0</v>
      </c>
      <c r="E147">
        <f ca="1">VLOOKUP($A147,excitation!$A$1:$AC$577,MATCH('A1 PMT'!E$3,excitation!$A$1:$AC$1,0),0)*SUM(INDIRECT("emission!"&amp;SUBSTITUTE(ADDRESS(1,MATCH(E$2,emission!$1:$1,0),4),1,"")&amp;MATCH($B147,emission!$A:$A,0)):INDIRECT("emission!"&amp;SUBSTITUTE(ADDRESS(1,MATCH(E$2,emission!$1:$1,0),4),1,"")&amp;MATCH($C147,emission!$A:$A,0)))</f>
        <v>0</v>
      </c>
      <c r="F147">
        <f ca="1">VLOOKUP($A147,excitation!$A$1:$AC$577,MATCH('A1 PMT'!F$3,excitation!$A$1:$AC$1,0),0)*SUM(INDIRECT("emission!"&amp;SUBSTITUTE(ADDRESS(1,MATCH(F$2,emission!$1:$1,0),4),1,"")&amp;MATCH($B147,emission!$A:$A,0)):INDIRECT("emission!"&amp;SUBSTITUTE(ADDRESS(1,MATCH(F$2,emission!$1:$1,0),4),1,"")&amp;MATCH($C147,emission!$A:$A,0)))</f>
        <v>3.4932300000000006E-2</v>
      </c>
      <c r="G147">
        <f ca="1">VLOOKUP($A147,excitation!$A$1:$AC$577,MATCH('A1 PMT'!G$3,excitation!$A$1:$AC$1,0),0)*SUM(INDIRECT("emission!"&amp;SUBSTITUTE(ADDRESS(1,MATCH(G$2,emission!$1:$1,0),4),1,"")&amp;MATCH($B147,emission!$A:$A,0)):INDIRECT("emission!"&amp;SUBSTITUTE(ADDRESS(1,MATCH(G$2,emission!$1:$1,0),4),1,"")&amp;MATCH($C147,emission!$A:$A,0)))</f>
        <v>1.644021E-2</v>
      </c>
      <c r="H147">
        <f ca="1">VLOOKUP($A147,excitation!$A$1:$AC$577,MATCH('A1 PMT'!H$3,excitation!$A$1:$AC$1,0),0)*SUM(INDIRECT("emission!"&amp;SUBSTITUTE(ADDRESS(1,MATCH(H$2,emission!$1:$1,0),4),1,"")&amp;MATCH($B147,emission!$A:$A,0)):INDIRECT("emission!"&amp;SUBSTITUTE(ADDRESS(1,MATCH(H$2,emission!$1:$1,0),4),1,"")&amp;MATCH($C147,emission!$A:$A,0)))</f>
        <v>6.4660860000000001E-2</v>
      </c>
      <c r="I147">
        <f ca="1">VLOOKUP($A147,excitation!$A$1:$AC$577,MATCH('A1 PMT'!I$3,excitation!$A$1:$AC$1,0),0)*SUM(INDIRECT("emission!"&amp;SUBSTITUTE(ADDRESS(1,MATCH(I$2,emission!$1:$1,0),4),1,"")&amp;MATCH($B147,emission!$A:$A,0)):INDIRECT("emission!"&amp;SUBSTITUTE(ADDRESS(1,MATCH(I$2,emission!$1:$1,0),4),1,"")&amp;MATCH($C147,emission!$A:$A,0)))</f>
        <v>0.30520549999999996</v>
      </c>
      <c r="J147">
        <f ca="1">VLOOKUP($A147,excitation!$A$1:$AC$577,MATCH('A1 PMT'!J$3,excitation!$A$1:$AC$1,0),0)*SUM(INDIRECT("emission!"&amp;SUBSTITUTE(ADDRESS(1,MATCH(J$2,emission!$1:$1,0),4),1,"")&amp;MATCH($B147,emission!$A:$A,0)):INDIRECT("emission!"&amp;SUBSTITUTE(ADDRESS(1,MATCH(J$2,emission!$1:$1,0),4),1,"")&amp;MATCH($C147,emission!$A:$A,0)))</f>
        <v>8.5980899999999999E-2</v>
      </c>
      <c r="K147">
        <f ca="1">VLOOKUP($A147,excitation!$A$1:$AC$577,MATCH('A1 PMT'!K$3,excitation!$A$1:$AC$1,0),0)*SUM(INDIRECT("emission!"&amp;SUBSTITUTE(ADDRESS(1,MATCH(K$2,emission!$1:$1,0),4),1,"")&amp;MATCH($B147,emission!$A:$A,0)):INDIRECT("emission!"&amp;SUBSTITUTE(ADDRESS(1,MATCH(K$2,emission!$1:$1,0),4),1,"")&amp;MATCH($C147,emission!$A:$A,0)))</f>
        <v>0.13657535999999998</v>
      </c>
      <c r="L147" t="e">
        <f ca="1">VLOOKUP($A147,excitation!$A$1:$AC$577,MATCH('A1 PMT'!L$3,excitation!$A$1:$AC$1,0),0)*SUM(INDIRECT("emission!"&amp;SUBSTITUTE(ADDRESS(1,MATCH(L$2,emission!$1:$1,0),4),1,"")&amp;MATCH($B147,emission!$A:$A,0)):INDIRECT("emission!"&amp;SUBSTITUTE(ADDRESS(1,MATCH(L$2,emission!$1:$1,0),4),1,"")&amp;MATCH($C147,emission!$A:$A,0)))</f>
        <v>#N/A</v>
      </c>
      <c r="M147" t="e">
        <f ca="1">VLOOKUP($A147,excitation!$A$1:$AC$577,MATCH('A1 PMT'!M$3,excitation!$A$1:$AC$1,0),0)*SUM(INDIRECT("emission!"&amp;SUBSTITUTE(ADDRESS(1,MATCH(M$2,emission!$1:$1,0),4),1,"")&amp;MATCH($B147,emission!$A:$A,0)):INDIRECT("emission!"&amp;SUBSTITUTE(ADDRESS(1,MATCH(M$2,emission!$1:$1,0),4),1,"")&amp;MATCH($C147,emission!$A:$A,0)))</f>
        <v>#N/A</v>
      </c>
      <c r="AA147">
        <f t="shared" si="54"/>
        <v>514</v>
      </c>
      <c r="AB147">
        <f t="shared" ca="1" si="55"/>
        <v>0</v>
      </c>
      <c r="AC147">
        <f t="shared" ref="AC147:AC178" ca="1" si="56">E147/MAX(E$3:E$1000)</f>
        <v>0</v>
      </c>
      <c r="AD147">
        <f t="shared" ref="AD147:AD178" ca="1" si="57">F147/MAX(F$3:F$1000)</f>
        <v>4.4941102920996092E-3</v>
      </c>
      <c r="AE147">
        <f t="shared" ref="AE147:AE178" ca="1" si="58">G147/MAX(G$3:G$1000)</f>
        <v>2.320190693529164E-3</v>
      </c>
      <c r="AF147">
        <f t="shared" ref="AF147:AF178" ca="1" si="59">H147/MAX(H$3:H$1000)</f>
        <v>6.9768159787608431E-3</v>
      </c>
      <c r="AG147">
        <f t="shared" ref="AG147:AG178" ca="1" si="60">I147/MAX(I$3:I$1000)</f>
        <v>7.2448166727668087E-2</v>
      </c>
      <c r="AH147">
        <f t="shared" ref="AH147:AH178" ca="1" si="61">J147/MAX(J$3:J$1000)</f>
        <v>2.8660186505661444E-2</v>
      </c>
      <c r="AI147">
        <f t="shared" ref="AI147:AI178" ca="1" si="62">K147/MAX(K$3:K$1000)</f>
        <v>1.6867752137753309E-2</v>
      </c>
      <c r="AJ147" t="e">
        <f t="shared" ref="AJ147:AJ178" ca="1" si="63">L147/MAX(L$3:L$1000)</f>
        <v>#N/A</v>
      </c>
      <c r="AK147" t="e">
        <f t="shared" ref="AK147:AK178" ca="1" si="64">M147/MAX(M$3:M$1000)</f>
        <v>#N/A</v>
      </c>
    </row>
    <row r="148" spans="1:37" x14ac:dyDescent="0.25">
      <c r="A148">
        <f t="shared" si="51"/>
        <v>514</v>
      </c>
      <c r="B148">
        <f t="shared" si="52"/>
        <v>680</v>
      </c>
      <c r="C148">
        <f t="shared" si="53"/>
        <v>689</v>
      </c>
      <c r="D148">
        <f ca="1">VLOOKUP($A148,excitation!$A$1:$AC$577,MATCH('A1 PMT'!D$3,excitation!$A$1:$AC$1,0),0)*SUM(INDIRECT("emission!"&amp;SUBSTITUTE(ADDRESS(1,MATCH(D$2,emission!$1:$1,0),4),1,"")&amp;MATCH($B148,emission!$A:$A,0)):INDIRECT("emission!"&amp;SUBSTITUTE(ADDRESS(1,MATCH(D$2,emission!$1:$1,0),4),1,"")&amp;MATCH($C148,emission!$A:$A,0)))</f>
        <v>0</v>
      </c>
      <c r="E148">
        <f ca="1">VLOOKUP($A148,excitation!$A$1:$AC$577,MATCH('A1 PMT'!E$3,excitation!$A$1:$AC$1,0),0)*SUM(INDIRECT("emission!"&amp;SUBSTITUTE(ADDRESS(1,MATCH(E$2,emission!$1:$1,0),4),1,"")&amp;MATCH($B148,emission!$A:$A,0)):INDIRECT("emission!"&amp;SUBSTITUTE(ADDRESS(1,MATCH(E$2,emission!$1:$1,0),4),1,"")&amp;MATCH($C148,emission!$A:$A,0)))</f>
        <v>0</v>
      </c>
      <c r="F148">
        <f ca="1">VLOOKUP($A148,excitation!$A$1:$AC$577,MATCH('A1 PMT'!F$3,excitation!$A$1:$AC$1,0),0)*SUM(INDIRECT("emission!"&amp;SUBSTITUTE(ADDRESS(1,MATCH(F$2,emission!$1:$1,0),4),1,"")&amp;MATCH($B148,emission!$A:$A,0)):INDIRECT("emission!"&amp;SUBSTITUTE(ADDRESS(1,MATCH(F$2,emission!$1:$1,0),4),1,"")&amp;MATCH($C148,emission!$A:$A,0)))</f>
        <v>2.9427720000000001E-2</v>
      </c>
      <c r="G148">
        <f ca="1">VLOOKUP($A148,excitation!$A$1:$AC$577,MATCH('A1 PMT'!G$3,excitation!$A$1:$AC$1,0),0)*SUM(INDIRECT("emission!"&amp;SUBSTITUTE(ADDRESS(1,MATCH(G$2,emission!$1:$1,0),4),1,"")&amp;MATCH($B148,emission!$A:$A,0)):INDIRECT("emission!"&amp;SUBSTITUTE(ADDRESS(1,MATCH(G$2,emission!$1:$1,0),4),1,"")&amp;MATCH($C148,emission!$A:$A,0)))</f>
        <v>0</v>
      </c>
      <c r="H148">
        <f ca="1">VLOOKUP($A148,excitation!$A$1:$AC$577,MATCH('A1 PMT'!H$3,excitation!$A$1:$AC$1,0),0)*SUM(INDIRECT("emission!"&amp;SUBSTITUTE(ADDRESS(1,MATCH(H$2,emission!$1:$1,0),4),1,"")&amp;MATCH($B148,emission!$A:$A,0)):INDIRECT("emission!"&amp;SUBSTITUTE(ADDRESS(1,MATCH(H$2,emission!$1:$1,0),4),1,"")&amp;MATCH($C148,emission!$A:$A,0)))</f>
        <v>0</v>
      </c>
      <c r="I148">
        <f ca="1">VLOOKUP($A148,excitation!$A$1:$AC$577,MATCH('A1 PMT'!I$3,excitation!$A$1:$AC$1,0),0)*SUM(INDIRECT("emission!"&amp;SUBSTITUTE(ADDRESS(1,MATCH(I$2,emission!$1:$1,0),4),1,"")&amp;MATCH($B148,emission!$A:$A,0)):INDIRECT("emission!"&amp;SUBSTITUTE(ADDRESS(1,MATCH(I$2,emission!$1:$1,0),4),1,"")&amp;MATCH($C148,emission!$A:$A,0)))</f>
        <v>0.2272942</v>
      </c>
      <c r="J148">
        <f ca="1">VLOOKUP($A148,excitation!$A$1:$AC$577,MATCH('A1 PMT'!J$3,excitation!$A$1:$AC$1,0),0)*SUM(INDIRECT("emission!"&amp;SUBSTITUTE(ADDRESS(1,MATCH(J$2,emission!$1:$1,0),4),1,"")&amp;MATCH($B148,emission!$A:$A,0)):INDIRECT("emission!"&amp;SUBSTITUTE(ADDRESS(1,MATCH(J$2,emission!$1:$1,0),4),1,"")&amp;MATCH($C148,emission!$A:$A,0)))</f>
        <v>7.1813099999999991E-2</v>
      </c>
      <c r="K148">
        <f ca="1">VLOOKUP($A148,excitation!$A$1:$AC$577,MATCH('A1 PMT'!K$3,excitation!$A$1:$AC$1,0),0)*SUM(INDIRECT("emission!"&amp;SUBSTITUTE(ADDRESS(1,MATCH(K$2,emission!$1:$1,0),4),1,"")&amp;MATCH($B148,emission!$A:$A,0)):INDIRECT("emission!"&amp;SUBSTITUTE(ADDRESS(1,MATCH(K$2,emission!$1:$1,0),4),1,"")&amp;MATCH($C148,emission!$A:$A,0)))</f>
        <v>0.100656</v>
      </c>
      <c r="L148" t="e">
        <f ca="1">VLOOKUP($A148,excitation!$A$1:$AC$577,MATCH('A1 PMT'!L$3,excitation!$A$1:$AC$1,0),0)*SUM(INDIRECT("emission!"&amp;SUBSTITUTE(ADDRESS(1,MATCH(L$2,emission!$1:$1,0),4),1,"")&amp;MATCH($B148,emission!$A:$A,0)):INDIRECT("emission!"&amp;SUBSTITUTE(ADDRESS(1,MATCH(L$2,emission!$1:$1,0),4),1,"")&amp;MATCH($C148,emission!$A:$A,0)))</f>
        <v>#N/A</v>
      </c>
      <c r="M148" t="e">
        <f ca="1">VLOOKUP($A148,excitation!$A$1:$AC$577,MATCH('A1 PMT'!M$3,excitation!$A$1:$AC$1,0),0)*SUM(INDIRECT("emission!"&amp;SUBSTITUTE(ADDRESS(1,MATCH(M$2,emission!$1:$1,0),4),1,"")&amp;MATCH($B148,emission!$A:$A,0)):INDIRECT("emission!"&amp;SUBSTITUTE(ADDRESS(1,MATCH(M$2,emission!$1:$1,0),4),1,"")&amp;MATCH($C148,emission!$A:$A,0)))</f>
        <v>#N/A</v>
      </c>
      <c r="AA148">
        <f t="shared" si="54"/>
        <v>514</v>
      </c>
      <c r="AB148">
        <f t="shared" ca="1" si="55"/>
        <v>0</v>
      </c>
      <c r="AC148">
        <f t="shared" ca="1" si="56"/>
        <v>0</v>
      </c>
      <c r="AD148">
        <f t="shared" ca="1" si="57"/>
        <v>3.785935060818368E-3</v>
      </c>
      <c r="AE148">
        <f t="shared" ca="1" si="58"/>
        <v>0</v>
      </c>
      <c r="AF148">
        <f t="shared" ca="1" si="59"/>
        <v>0</v>
      </c>
      <c r="AG148">
        <f t="shared" ca="1" si="60"/>
        <v>5.3953969039981051E-2</v>
      </c>
      <c r="AH148">
        <f t="shared" ca="1" si="61"/>
        <v>2.3937605207083382E-2</v>
      </c>
      <c r="AI148">
        <f t="shared" ca="1" si="62"/>
        <v>1.2431528345798958E-2</v>
      </c>
      <c r="AJ148" t="e">
        <f t="shared" ca="1" si="63"/>
        <v>#N/A</v>
      </c>
      <c r="AK148" t="e">
        <f t="shared" ca="1" si="64"/>
        <v>#N/A</v>
      </c>
    </row>
    <row r="149" spans="1:37" x14ac:dyDescent="0.25">
      <c r="A149">
        <f t="shared" si="51"/>
        <v>514</v>
      </c>
      <c r="B149">
        <f t="shared" si="52"/>
        <v>690</v>
      </c>
      <c r="C149">
        <f t="shared" si="53"/>
        <v>699</v>
      </c>
      <c r="D149">
        <f ca="1">VLOOKUP($A149,excitation!$A$1:$AC$577,MATCH('A1 PMT'!D$3,excitation!$A$1:$AC$1,0),0)*SUM(INDIRECT("emission!"&amp;SUBSTITUTE(ADDRESS(1,MATCH(D$2,emission!$1:$1,0),4),1,"")&amp;MATCH($B149,emission!$A:$A,0)):INDIRECT("emission!"&amp;SUBSTITUTE(ADDRESS(1,MATCH(D$2,emission!$1:$1,0),4),1,"")&amp;MATCH($C149,emission!$A:$A,0)))</f>
        <v>0</v>
      </c>
      <c r="E149">
        <f ca="1">VLOOKUP($A149,excitation!$A$1:$AC$577,MATCH('A1 PMT'!E$3,excitation!$A$1:$AC$1,0),0)*SUM(INDIRECT("emission!"&amp;SUBSTITUTE(ADDRESS(1,MATCH(E$2,emission!$1:$1,0),4),1,"")&amp;MATCH($B149,emission!$A:$A,0)):INDIRECT("emission!"&amp;SUBSTITUTE(ADDRESS(1,MATCH(E$2,emission!$1:$1,0),4),1,"")&amp;MATCH($C149,emission!$A:$A,0)))</f>
        <v>0</v>
      </c>
      <c r="F149">
        <f ca="1">VLOOKUP($A149,excitation!$A$1:$AC$577,MATCH('A1 PMT'!F$3,excitation!$A$1:$AC$1,0),0)*SUM(INDIRECT("emission!"&amp;SUBSTITUTE(ADDRESS(1,MATCH(F$2,emission!$1:$1,0),4),1,"")&amp;MATCH($B149,emission!$A:$A,0)):INDIRECT("emission!"&amp;SUBSTITUTE(ADDRESS(1,MATCH(F$2,emission!$1:$1,0),4),1,"")&amp;MATCH($C149,emission!$A:$A,0)))</f>
        <v>2.4702240000000004E-2</v>
      </c>
      <c r="G149">
        <f ca="1">VLOOKUP($A149,excitation!$A$1:$AC$577,MATCH('A1 PMT'!G$3,excitation!$A$1:$AC$1,0),0)*SUM(INDIRECT("emission!"&amp;SUBSTITUTE(ADDRESS(1,MATCH(G$2,emission!$1:$1,0),4),1,"")&amp;MATCH($B149,emission!$A:$A,0)):INDIRECT("emission!"&amp;SUBSTITUTE(ADDRESS(1,MATCH(G$2,emission!$1:$1,0),4),1,"")&amp;MATCH($C149,emission!$A:$A,0)))</f>
        <v>0</v>
      </c>
      <c r="H149">
        <f ca="1">VLOOKUP($A149,excitation!$A$1:$AC$577,MATCH('A1 PMT'!H$3,excitation!$A$1:$AC$1,0),0)*SUM(INDIRECT("emission!"&amp;SUBSTITUTE(ADDRESS(1,MATCH(H$2,emission!$1:$1,0),4),1,"")&amp;MATCH($B149,emission!$A:$A,0)):INDIRECT("emission!"&amp;SUBSTITUTE(ADDRESS(1,MATCH(H$2,emission!$1:$1,0),4),1,"")&amp;MATCH($C149,emission!$A:$A,0)))</f>
        <v>0</v>
      </c>
      <c r="I149">
        <f ca="1">VLOOKUP($A149,excitation!$A$1:$AC$577,MATCH('A1 PMT'!I$3,excitation!$A$1:$AC$1,0),0)*SUM(INDIRECT("emission!"&amp;SUBSTITUTE(ADDRESS(1,MATCH(I$2,emission!$1:$1,0),4),1,"")&amp;MATCH($B149,emission!$A:$A,0)):INDIRECT("emission!"&amp;SUBSTITUTE(ADDRESS(1,MATCH(I$2,emission!$1:$1,0),4),1,"")&amp;MATCH($C149,emission!$A:$A,0)))</f>
        <v>0.15818080000000001</v>
      </c>
      <c r="J149">
        <f ca="1">VLOOKUP($A149,excitation!$A$1:$AC$577,MATCH('A1 PMT'!J$3,excitation!$A$1:$AC$1,0),0)*SUM(INDIRECT("emission!"&amp;SUBSTITUTE(ADDRESS(1,MATCH(J$2,emission!$1:$1,0),4),1,"")&amp;MATCH($B149,emission!$A:$A,0)):INDIRECT("emission!"&amp;SUBSTITUTE(ADDRESS(1,MATCH(J$2,emission!$1:$1,0),4),1,"")&amp;MATCH($C149,emission!$A:$A,0)))</f>
        <v>5.7849299999999999E-2</v>
      </c>
      <c r="K149">
        <f ca="1">VLOOKUP($A149,excitation!$A$1:$AC$577,MATCH('A1 PMT'!K$3,excitation!$A$1:$AC$1,0),0)*SUM(INDIRECT("emission!"&amp;SUBSTITUTE(ADDRESS(1,MATCH(K$2,emission!$1:$1,0),4),1,"")&amp;MATCH($B149,emission!$A:$A,0)):INDIRECT("emission!"&amp;SUBSTITUTE(ADDRESS(1,MATCH(K$2,emission!$1:$1,0),4),1,"")&amp;MATCH($C149,emission!$A:$A,0)))</f>
        <v>6.3334080000000001E-2</v>
      </c>
      <c r="L149" t="e">
        <f ca="1">VLOOKUP($A149,excitation!$A$1:$AC$577,MATCH('A1 PMT'!L$3,excitation!$A$1:$AC$1,0),0)*SUM(INDIRECT("emission!"&amp;SUBSTITUTE(ADDRESS(1,MATCH(L$2,emission!$1:$1,0),4),1,"")&amp;MATCH($B149,emission!$A:$A,0)):INDIRECT("emission!"&amp;SUBSTITUTE(ADDRESS(1,MATCH(L$2,emission!$1:$1,0),4),1,"")&amp;MATCH($C149,emission!$A:$A,0)))</f>
        <v>#N/A</v>
      </c>
      <c r="M149" t="e">
        <f ca="1">VLOOKUP($A149,excitation!$A$1:$AC$577,MATCH('A1 PMT'!M$3,excitation!$A$1:$AC$1,0),0)*SUM(INDIRECT("emission!"&amp;SUBSTITUTE(ADDRESS(1,MATCH(M$2,emission!$1:$1,0),4),1,"")&amp;MATCH($B149,emission!$A:$A,0)):INDIRECT("emission!"&amp;SUBSTITUTE(ADDRESS(1,MATCH(M$2,emission!$1:$1,0),4),1,"")&amp;MATCH($C149,emission!$A:$A,0)))</f>
        <v>#N/A</v>
      </c>
      <c r="AA149">
        <f t="shared" si="54"/>
        <v>514</v>
      </c>
      <c r="AB149">
        <f t="shared" ca="1" si="55"/>
        <v>0</v>
      </c>
      <c r="AC149">
        <f t="shared" ca="1" si="56"/>
        <v>0</v>
      </c>
      <c r="AD149">
        <f t="shared" ca="1" si="57"/>
        <v>3.1779926034619719E-3</v>
      </c>
      <c r="AE149">
        <f t="shared" ca="1" si="58"/>
        <v>0</v>
      </c>
      <c r="AF149">
        <f t="shared" ca="1" si="59"/>
        <v>0</v>
      </c>
      <c r="AG149">
        <f t="shared" ca="1" si="60"/>
        <v>3.7548173186642837E-2</v>
      </c>
      <c r="AH149">
        <f t="shared" ca="1" si="61"/>
        <v>1.9283023639226394E-2</v>
      </c>
      <c r="AI149">
        <f t="shared" ca="1" si="62"/>
        <v>7.8220812547200261E-3</v>
      </c>
      <c r="AJ149" t="e">
        <f t="shared" ca="1" si="63"/>
        <v>#N/A</v>
      </c>
      <c r="AK149" t="e">
        <f t="shared" ca="1" si="64"/>
        <v>#N/A</v>
      </c>
    </row>
    <row r="150" spans="1:37" x14ac:dyDescent="0.25">
      <c r="A150">
        <f t="shared" si="51"/>
        <v>514</v>
      </c>
      <c r="B150">
        <f t="shared" si="52"/>
        <v>700</v>
      </c>
      <c r="C150">
        <f t="shared" si="53"/>
        <v>709</v>
      </c>
      <c r="D150">
        <f ca="1">VLOOKUP($A150,excitation!$A$1:$AC$577,MATCH('A1 PMT'!D$3,excitation!$A$1:$AC$1,0),0)*SUM(INDIRECT("emission!"&amp;SUBSTITUTE(ADDRESS(1,MATCH(D$2,emission!$1:$1,0),4),1,"")&amp;MATCH($B150,emission!$A:$A,0)):INDIRECT("emission!"&amp;SUBSTITUTE(ADDRESS(1,MATCH(D$2,emission!$1:$1,0),4),1,"")&amp;MATCH($C150,emission!$A:$A,0)))</f>
        <v>0</v>
      </c>
      <c r="E150">
        <f ca="1">VLOOKUP($A150,excitation!$A$1:$AC$577,MATCH('A1 PMT'!E$3,excitation!$A$1:$AC$1,0),0)*SUM(INDIRECT("emission!"&amp;SUBSTITUTE(ADDRESS(1,MATCH(E$2,emission!$1:$1,0),4),1,"")&amp;MATCH($B150,emission!$A:$A,0)):INDIRECT("emission!"&amp;SUBSTITUTE(ADDRESS(1,MATCH(E$2,emission!$1:$1,0),4),1,"")&amp;MATCH($C150,emission!$A:$A,0)))</f>
        <v>0</v>
      </c>
      <c r="F150">
        <f ca="1">VLOOKUP($A150,excitation!$A$1:$AC$577,MATCH('A1 PMT'!F$3,excitation!$A$1:$AC$1,0),0)*SUM(INDIRECT("emission!"&amp;SUBSTITUTE(ADDRESS(1,MATCH(F$2,emission!$1:$1,0),4),1,"")&amp;MATCH($B150,emission!$A:$A,0)):INDIRECT("emission!"&amp;SUBSTITUTE(ADDRESS(1,MATCH(F$2,emission!$1:$1,0),4),1,"")&amp;MATCH($C150,emission!$A:$A,0)))</f>
        <v>2.19261E-2</v>
      </c>
      <c r="G150">
        <f ca="1">VLOOKUP($A150,excitation!$A$1:$AC$577,MATCH('A1 PMT'!G$3,excitation!$A$1:$AC$1,0),0)*SUM(INDIRECT("emission!"&amp;SUBSTITUTE(ADDRESS(1,MATCH(G$2,emission!$1:$1,0),4),1,"")&amp;MATCH($B150,emission!$A:$A,0)):INDIRECT("emission!"&amp;SUBSTITUTE(ADDRESS(1,MATCH(G$2,emission!$1:$1,0),4),1,"")&amp;MATCH($C150,emission!$A:$A,0)))</f>
        <v>0</v>
      </c>
      <c r="H150">
        <f ca="1">VLOOKUP($A150,excitation!$A$1:$AC$577,MATCH('A1 PMT'!H$3,excitation!$A$1:$AC$1,0),0)*SUM(INDIRECT("emission!"&amp;SUBSTITUTE(ADDRESS(1,MATCH(H$2,emission!$1:$1,0),4),1,"")&amp;MATCH($B150,emission!$A:$A,0)):INDIRECT("emission!"&amp;SUBSTITUTE(ADDRESS(1,MATCH(H$2,emission!$1:$1,0),4),1,"")&amp;MATCH($C150,emission!$A:$A,0)))</f>
        <v>0</v>
      </c>
      <c r="I150">
        <f ca="1">VLOOKUP($A150,excitation!$A$1:$AC$577,MATCH('A1 PMT'!I$3,excitation!$A$1:$AC$1,0),0)*SUM(INDIRECT("emission!"&amp;SUBSTITUTE(ADDRESS(1,MATCH(I$2,emission!$1:$1,0),4),1,"")&amp;MATCH($B150,emission!$A:$A,0)):INDIRECT("emission!"&amp;SUBSTITUTE(ADDRESS(1,MATCH(I$2,emission!$1:$1,0),4),1,"")&amp;MATCH($C150,emission!$A:$A,0)))</f>
        <v>0.10888534999999999</v>
      </c>
      <c r="J150">
        <f ca="1">VLOOKUP($A150,excitation!$A$1:$AC$577,MATCH('A1 PMT'!J$3,excitation!$A$1:$AC$1,0),0)*SUM(INDIRECT("emission!"&amp;SUBSTITUTE(ADDRESS(1,MATCH(J$2,emission!$1:$1,0),4),1,"")&amp;MATCH($B150,emission!$A:$A,0)):INDIRECT("emission!"&amp;SUBSTITUTE(ADDRESS(1,MATCH(J$2,emission!$1:$1,0),4),1,"")&amp;MATCH($C150,emission!$A:$A,0)))</f>
        <v>4.1702699999999995E-2</v>
      </c>
      <c r="K150">
        <f ca="1">VLOOKUP($A150,excitation!$A$1:$AC$577,MATCH('A1 PMT'!K$3,excitation!$A$1:$AC$1,0),0)*SUM(INDIRECT("emission!"&amp;SUBSTITUTE(ADDRESS(1,MATCH(K$2,emission!$1:$1,0),4),1,"")&amp;MATCH($B150,emission!$A:$A,0)):INDIRECT("emission!"&amp;SUBSTITUTE(ADDRESS(1,MATCH(K$2,emission!$1:$1,0),4),1,"")&amp;MATCH($C150,emission!$A:$A,0)))</f>
        <v>4.2287040000000005E-2</v>
      </c>
      <c r="L150" t="e">
        <f ca="1">VLOOKUP($A150,excitation!$A$1:$AC$577,MATCH('A1 PMT'!L$3,excitation!$A$1:$AC$1,0),0)*SUM(INDIRECT("emission!"&amp;SUBSTITUTE(ADDRESS(1,MATCH(L$2,emission!$1:$1,0),4),1,"")&amp;MATCH($B150,emission!$A:$A,0)):INDIRECT("emission!"&amp;SUBSTITUTE(ADDRESS(1,MATCH(L$2,emission!$1:$1,0),4),1,"")&amp;MATCH($C150,emission!$A:$A,0)))</f>
        <v>#N/A</v>
      </c>
      <c r="M150" t="e">
        <f ca="1">VLOOKUP($A150,excitation!$A$1:$AC$577,MATCH('A1 PMT'!M$3,excitation!$A$1:$AC$1,0),0)*SUM(INDIRECT("emission!"&amp;SUBSTITUTE(ADDRESS(1,MATCH(M$2,emission!$1:$1,0),4),1,"")&amp;MATCH($B150,emission!$A:$A,0)):INDIRECT("emission!"&amp;SUBSTITUTE(ADDRESS(1,MATCH(M$2,emission!$1:$1,0),4),1,"")&amp;MATCH($C150,emission!$A:$A,0)))</f>
        <v>#N/A</v>
      </c>
      <c r="AA150">
        <f t="shared" si="54"/>
        <v>514</v>
      </c>
      <c r="AB150">
        <f t="shared" ca="1" si="55"/>
        <v>0</v>
      </c>
      <c r="AC150">
        <f t="shared" ca="1" si="56"/>
        <v>0</v>
      </c>
      <c r="AD150">
        <f t="shared" ca="1" si="57"/>
        <v>2.8208366375991624E-3</v>
      </c>
      <c r="AE150">
        <f t="shared" ca="1" si="58"/>
        <v>0</v>
      </c>
      <c r="AF150">
        <f t="shared" ca="1" si="59"/>
        <v>0</v>
      </c>
      <c r="AG150">
        <f t="shared" ca="1" si="60"/>
        <v>2.5846663939543994E-2</v>
      </c>
      <c r="AH150">
        <f t="shared" ca="1" si="61"/>
        <v>1.3900844952653989E-2</v>
      </c>
      <c r="AI150">
        <f t="shared" ca="1" si="62"/>
        <v>5.2226646838731371E-3</v>
      </c>
      <c r="AJ150" t="e">
        <f t="shared" ca="1" si="63"/>
        <v>#N/A</v>
      </c>
      <c r="AK150" t="e">
        <f t="shared" ca="1" si="64"/>
        <v>#N/A</v>
      </c>
    </row>
    <row r="151" spans="1:37" x14ac:dyDescent="0.25">
      <c r="A151">
        <f t="shared" si="51"/>
        <v>514</v>
      </c>
      <c r="B151">
        <f t="shared" si="52"/>
        <v>710</v>
      </c>
      <c r="C151">
        <f t="shared" si="53"/>
        <v>719</v>
      </c>
      <c r="D151">
        <f ca="1">VLOOKUP($A151,excitation!$A$1:$AC$577,MATCH('A1 PMT'!D$3,excitation!$A$1:$AC$1,0),0)*SUM(INDIRECT("emission!"&amp;SUBSTITUTE(ADDRESS(1,MATCH(D$2,emission!$1:$1,0),4),1,"")&amp;MATCH($B151,emission!$A:$A,0)):INDIRECT("emission!"&amp;SUBSTITUTE(ADDRESS(1,MATCH(D$2,emission!$1:$1,0),4),1,"")&amp;MATCH($C151,emission!$A:$A,0)))</f>
        <v>0</v>
      </c>
      <c r="E151">
        <f ca="1">VLOOKUP($A151,excitation!$A$1:$AC$577,MATCH('A1 PMT'!E$3,excitation!$A$1:$AC$1,0),0)*SUM(INDIRECT("emission!"&amp;SUBSTITUTE(ADDRESS(1,MATCH(E$2,emission!$1:$1,0),4),1,"")&amp;MATCH($B151,emission!$A:$A,0)):INDIRECT("emission!"&amp;SUBSTITUTE(ADDRESS(1,MATCH(E$2,emission!$1:$1,0),4),1,"")&amp;MATCH($C151,emission!$A:$A,0)))</f>
        <v>0</v>
      </c>
      <c r="F151">
        <f ca="1">VLOOKUP($A151,excitation!$A$1:$AC$577,MATCH('A1 PMT'!F$3,excitation!$A$1:$AC$1,0),0)*SUM(INDIRECT("emission!"&amp;SUBSTITUTE(ADDRESS(1,MATCH(F$2,emission!$1:$1,0),4),1,"")&amp;MATCH($B151,emission!$A:$A,0)):INDIRECT("emission!"&amp;SUBSTITUTE(ADDRESS(1,MATCH(F$2,emission!$1:$1,0),4),1,"")&amp;MATCH($C151,emission!$A:$A,0)))</f>
        <v>1.8501240000000006E-2</v>
      </c>
      <c r="G151">
        <f ca="1">VLOOKUP($A151,excitation!$A$1:$AC$577,MATCH('A1 PMT'!G$3,excitation!$A$1:$AC$1,0),0)*SUM(INDIRECT("emission!"&amp;SUBSTITUTE(ADDRESS(1,MATCH(G$2,emission!$1:$1,0),4),1,"")&amp;MATCH($B151,emission!$A:$A,0)):INDIRECT("emission!"&amp;SUBSTITUTE(ADDRESS(1,MATCH(G$2,emission!$1:$1,0),4),1,"")&amp;MATCH($C151,emission!$A:$A,0)))</f>
        <v>0</v>
      </c>
      <c r="H151">
        <f ca="1">VLOOKUP($A151,excitation!$A$1:$AC$577,MATCH('A1 PMT'!H$3,excitation!$A$1:$AC$1,0),0)*SUM(INDIRECT("emission!"&amp;SUBSTITUTE(ADDRESS(1,MATCH(H$2,emission!$1:$1,0),4),1,"")&amp;MATCH($B151,emission!$A:$A,0)):INDIRECT("emission!"&amp;SUBSTITUTE(ADDRESS(1,MATCH(H$2,emission!$1:$1,0),4),1,"")&amp;MATCH($C151,emission!$A:$A,0)))</f>
        <v>0</v>
      </c>
      <c r="I151">
        <f ca="1">VLOOKUP($A151,excitation!$A$1:$AC$577,MATCH('A1 PMT'!I$3,excitation!$A$1:$AC$1,0),0)*SUM(INDIRECT("emission!"&amp;SUBSTITUTE(ADDRESS(1,MATCH(I$2,emission!$1:$1,0),4),1,"")&amp;MATCH($B151,emission!$A:$A,0)):INDIRECT("emission!"&amp;SUBSTITUTE(ADDRESS(1,MATCH(I$2,emission!$1:$1,0),4),1,"")&amp;MATCH($C151,emission!$A:$A,0)))</f>
        <v>7.573450000000001E-2</v>
      </c>
      <c r="J151">
        <f ca="1">VLOOKUP($A151,excitation!$A$1:$AC$577,MATCH('A1 PMT'!J$3,excitation!$A$1:$AC$1,0),0)*SUM(INDIRECT("emission!"&amp;SUBSTITUTE(ADDRESS(1,MATCH(J$2,emission!$1:$1,0),4),1,"")&amp;MATCH($B151,emission!$A:$A,0)):INDIRECT("emission!"&amp;SUBSTITUTE(ADDRESS(1,MATCH(J$2,emission!$1:$1,0),4),1,"")&amp;MATCH($C151,emission!$A:$A,0)))</f>
        <v>2.6514900000000001E-2</v>
      </c>
      <c r="K151">
        <f ca="1">VLOOKUP($A151,excitation!$A$1:$AC$577,MATCH('A1 PMT'!K$3,excitation!$A$1:$AC$1,0),0)*SUM(INDIRECT("emission!"&amp;SUBSTITUTE(ADDRESS(1,MATCH(K$2,emission!$1:$1,0),4),1,"")&amp;MATCH($B151,emission!$A:$A,0)):INDIRECT("emission!"&amp;SUBSTITUTE(ADDRESS(1,MATCH(K$2,emission!$1:$1,0),4),1,"")&amp;MATCH($C151,emission!$A:$A,0)))</f>
        <v>3.3796800000000002E-2</v>
      </c>
      <c r="L151" t="e">
        <f ca="1">VLOOKUP($A151,excitation!$A$1:$AC$577,MATCH('A1 PMT'!L$3,excitation!$A$1:$AC$1,0),0)*SUM(INDIRECT("emission!"&amp;SUBSTITUTE(ADDRESS(1,MATCH(L$2,emission!$1:$1,0),4),1,"")&amp;MATCH($B151,emission!$A:$A,0)):INDIRECT("emission!"&amp;SUBSTITUTE(ADDRESS(1,MATCH(L$2,emission!$1:$1,0),4),1,"")&amp;MATCH($C151,emission!$A:$A,0)))</f>
        <v>#N/A</v>
      </c>
      <c r="M151" t="e">
        <f ca="1">VLOOKUP($A151,excitation!$A$1:$AC$577,MATCH('A1 PMT'!M$3,excitation!$A$1:$AC$1,0),0)*SUM(INDIRECT("emission!"&amp;SUBSTITUTE(ADDRESS(1,MATCH(M$2,emission!$1:$1,0),4),1,"")&amp;MATCH($B151,emission!$A:$A,0)):INDIRECT("emission!"&amp;SUBSTITUTE(ADDRESS(1,MATCH(M$2,emission!$1:$1,0),4),1,"")&amp;MATCH($C151,emission!$A:$A,0)))</f>
        <v>#N/A</v>
      </c>
      <c r="AA151">
        <f t="shared" si="54"/>
        <v>514</v>
      </c>
      <c r="AB151">
        <f t="shared" ca="1" si="55"/>
        <v>0</v>
      </c>
      <c r="AC151">
        <f t="shared" ca="1" si="56"/>
        <v>0</v>
      </c>
      <c r="AD151">
        <f t="shared" ca="1" si="57"/>
        <v>2.3802215456928109E-3</v>
      </c>
      <c r="AE151">
        <f t="shared" ca="1" si="58"/>
        <v>0</v>
      </c>
      <c r="AF151">
        <f t="shared" ca="1" si="59"/>
        <v>0</v>
      </c>
      <c r="AG151">
        <f t="shared" ca="1" si="60"/>
        <v>1.7977479708054342E-2</v>
      </c>
      <c r="AH151">
        <f t="shared" ca="1" si="61"/>
        <v>8.8382650004706007E-3</v>
      </c>
      <c r="AI151">
        <f t="shared" ca="1" si="62"/>
        <v>4.1740768279814244E-3</v>
      </c>
      <c r="AJ151" t="e">
        <f t="shared" ca="1" si="63"/>
        <v>#N/A</v>
      </c>
      <c r="AK151" t="e">
        <f t="shared" ca="1" si="64"/>
        <v>#N/A</v>
      </c>
    </row>
    <row r="152" spans="1:37" x14ac:dyDescent="0.25">
      <c r="A152">
        <f t="shared" si="51"/>
        <v>514</v>
      </c>
      <c r="B152">
        <f t="shared" si="52"/>
        <v>720</v>
      </c>
      <c r="C152">
        <f t="shared" si="53"/>
        <v>729</v>
      </c>
      <c r="D152">
        <f ca="1">VLOOKUP($A152,excitation!$A$1:$AC$577,MATCH('A1 PMT'!D$3,excitation!$A$1:$AC$1,0),0)*SUM(INDIRECT("emission!"&amp;SUBSTITUTE(ADDRESS(1,MATCH(D$2,emission!$1:$1,0),4),1,"")&amp;MATCH($B152,emission!$A:$A,0)):INDIRECT("emission!"&amp;SUBSTITUTE(ADDRESS(1,MATCH(D$2,emission!$1:$1,0),4),1,"")&amp;MATCH($C152,emission!$A:$A,0)))</f>
        <v>0</v>
      </c>
      <c r="E152">
        <f ca="1">VLOOKUP($A152,excitation!$A$1:$AC$577,MATCH('A1 PMT'!E$3,excitation!$A$1:$AC$1,0),0)*SUM(INDIRECT("emission!"&amp;SUBSTITUTE(ADDRESS(1,MATCH(E$2,emission!$1:$1,0),4),1,"")&amp;MATCH($B152,emission!$A:$A,0)):INDIRECT("emission!"&amp;SUBSTITUTE(ADDRESS(1,MATCH(E$2,emission!$1:$1,0),4),1,"")&amp;MATCH($C152,emission!$A:$A,0)))</f>
        <v>0</v>
      </c>
      <c r="F152">
        <f ca="1">VLOOKUP($A152,excitation!$A$1:$AC$577,MATCH('A1 PMT'!F$3,excitation!$A$1:$AC$1,0),0)*SUM(INDIRECT("emission!"&amp;SUBSTITUTE(ADDRESS(1,MATCH(F$2,emission!$1:$1,0),4),1,"")&amp;MATCH($B152,emission!$A:$A,0)):INDIRECT("emission!"&amp;SUBSTITUTE(ADDRESS(1,MATCH(F$2,emission!$1:$1,0),4),1,"")&amp;MATCH($C152,emission!$A:$A,0)))</f>
        <v>1.0433580000000001E-2</v>
      </c>
      <c r="G152">
        <f ca="1">VLOOKUP($A152,excitation!$A$1:$AC$577,MATCH('A1 PMT'!G$3,excitation!$A$1:$AC$1,0),0)*SUM(INDIRECT("emission!"&amp;SUBSTITUTE(ADDRESS(1,MATCH(G$2,emission!$1:$1,0),4),1,"")&amp;MATCH($B152,emission!$A:$A,0)):INDIRECT("emission!"&amp;SUBSTITUTE(ADDRESS(1,MATCH(G$2,emission!$1:$1,0),4),1,"")&amp;MATCH($C152,emission!$A:$A,0)))</f>
        <v>0</v>
      </c>
      <c r="H152">
        <f ca="1">VLOOKUP($A152,excitation!$A$1:$AC$577,MATCH('A1 PMT'!H$3,excitation!$A$1:$AC$1,0),0)*SUM(INDIRECT("emission!"&amp;SUBSTITUTE(ADDRESS(1,MATCH(H$2,emission!$1:$1,0),4),1,"")&amp;MATCH($B152,emission!$A:$A,0)):INDIRECT("emission!"&amp;SUBSTITUTE(ADDRESS(1,MATCH(H$2,emission!$1:$1,0),4),1,"")&amp;MATCH($C152,emission!$A:$A,0)))</f>
        <v>0</v>
      </c>
      <c r="I152">
        <f ca="1">VLOOKUP($A152,excitation!$A$1:$AC$577,MATCH('A1 PMT'!I$3,excitation!$A$1:$AC$1,0),0)*SUM(INDIRECT("emission!"&amp;SUBSTITUTE(ADDRESS(1,MATCH(I$2,emission!$1:$1,0),4),1,"")&amp;MATCH($B152,emission!$A:$A,0)):INDIRECT("emission!"&amp;SUBSTITUTE(ADDRESS(1,MATCH(I$2,emission!$1:$1,0),4),1,"")&amp;MATCH($C152,emission!$A:$A,0)))</f>
        <v>2.9931000000000003E-2</v>
      </c>
      <c r="J152">
        <f ca="1">VLOOKUP($A152,excitation!$A$1:$AC$577,MATCH('A1 PMT'!J$3,excitation!$A$1:$AC$1,0),0)*SUM(INDIRECT("emission!"&amp;SUBSTITUTE(ADDRESS(1,MATCH(J$2,emission!$1:$1,0),4),1,"")&amp;MATCH($B152,emission!$A:$A,0)):INDIRECT("emission!"&amp;SUBSTITUTE(ADDRESS(1,MATCH(J$2,emission!$1:$1,0),4),1,"")&amp;MATCH($C152,emission!$A:$A,0)))</f>
        <v>1.6003799999999999E-2</v>
      </c>
      <c r="K152">
        <f ca="1">VLOOKUP($A152,excitation!$A$1:$AC$577,MATCH('A1 PMT'!K$3,excitation!$A$1:$AC$1,0),0)*SUM(INDIRECT("emission!"&amp;SUBSTITUTE(ADDRESS(1,MATCH(K$2,emission!$1:$1,0),4),1,"")&amp;MATCH($B152,emission!$A:$A,0)):INDIRECT("emission!"&amp;SUBSTITUTE(ADDRESS(1,MATCH(K$2,emission!$1:$1,0),4),1,"")&amp;MATCH($C152,emission!$A:$A,0)))</f>
        <v>3.0761279999999995E-2</v>
      </c>
      <c r="L152" t="e">
        <f ca="1">VLOOKUP($A152,excitation!$A$1:$AC$577,MATCH('A1 PMT'!L$3,excitation!$A$1:$AC$1,0),0)*SUM(INDIRECT("emission!"&amp;SUBSTITUTE(ADDRESS(1,MATCH(L$2,emission!$1:$1,0),4),1,"")&amp;MATCH($B152,emission!$A:$A,0)):INDIRECT("emission!"&amp;SUBSTITUTE(ADDRESS(1,MATCH(L$2,emission!$1:$1,0),4),1,"")&amp;MATCH($C152,emission!$A:$A,0)))</f>
        <v>#N/A</v>
      </c>
      <c r="M152" t="e">
        <f ca="1">VLOOKUP($A152,excitation!$A$1:$AC$577,MATCH('A1 PMT'!M$3,excitation!$A$1:$AC$1,0),0)*SUM(INDIRECT("emission!"&amp;SUBSTITUTE(ADDRESS(1,MATCH(M$2,emission!$1:$1,0),4),1,"")&amp;MATCH($B152,emission!$A:$A,0)):INDIRECT("emission!"&amp;SUBSTITUTE(ADDRESS(1,MATCH(M$2,emission!$1:$1,0),4),1,"")&amp;MATCH($C152,emission!$A:$A,0)))</f>
        <v>#N/A</v>
      </c>
      <c r="AA152">
        <f t="shared" si="54"/>
        <v>514</v>
      </c>
      <c r="AB152">
        <f t="shared" ca="1" si="55"/>
        <v>0</v>
      </c>
      <c r="AC152">
        <f t="shared" ca="1" si="56"/>
        <v>0</v>
      </c>
      <c r="AD152">
        <f t="shared" ca="1" si="57"/>
        <v>1.3423009438669838E-3</v>
      </c>
      <c r="AE152">
        <f t="shared" ca="1" si="58"/>
        <v>0</v>
      </c>
      <c r="AF152">
        <f t="shared" ca="1" si="59"/>
        <v>0</v>
      </c>
      <c r="AG152">
        <f t="shared" ca="1" si="60"/>
        <v>7.1048722199496201E-3</v>
      </c>
      <c r="AH152">
        <f t="shared" ca="1" si="61"/>
        <v>5.3345788750676559E-3</v>
      </c>
      <c r="AI152">
        <f t="shared" ca="1" si="62"/>
        <v>3.7991746569807912E-3</v>
      </c>
      <c r="AJ152" t="e">
        <f t="shared" ca="1" si="63"/>
        <v>#N/A</v>
      </c>
      <c r="AK152" t="e">
        <f t="shared" ca="1" si="64"/>
        <v>#N/A</v>
      </c>
    </row>
    <row r="153" spans="1:37" x14ac:dyDescent="0.25">
      <c r="A153">
        <f t="shared" si="51"/>
        <v>514</v>
      </c>
      <c r="B153">
        <f t="shared" si="52"/>
        <v>730</v>
      </c>
      <c r="C153">
        <f t="shared" si="53"/>
        <v>739</v>
      </c>
      <c r="D153">
        <f ca="1">VLOOKUP($A153,excitation!$A$1:$AC$577,MATCH('A1 PMT'!D$3,excitation!$A$1:$AC$1,0),0)*SUM(INDIRECT("emission!"&amp;SUBSTITUTE(ADDRESS(1,MATCH(D$2,emission!$1:$1,0),4),1,"")&amp;MATCH($B153,emission!$A:$A,0)):INDIRECT("emission!"&amp;SUBSTITUTE(ADDRESS(1,MATCH(D$2,emission!$1:$1,0),4),1,"")&amp;MATCH($C153,emission!$A:$A,0)))</f>
        <v>0</v>
      </c>
      <c r="E153">
        <f ca="1">VLOOKUP($A153,excitation!$A$1:$AC$577,MATCH('A1 PMT'!E$3,excitation!$A$1:$AC$1,0),0)*SUM(INDIRECT("emission!"&amp;SUBSTITUTE(ADDRESS(1,MATCH(E$2,emission!$1:$1,0),4),1,"")&amp;MATCH($B153,emission!$A:$A,0)):INDIRECT("emission!"&amp;SUBSTITUTE(ADDRESS(1,MATCH(E$2,emission!$1:$1,0),4),1,"")&amp;MATCH($C153,emission!$A:$A,0)))</f>
        <v>0</v>
      </c>
      <c r="F153">
        <f ca="1">VLOOKUP($A153,excitation!$A$1:$AC$577,MATCH('A1 PMT'!F$3,excitation!$A$1:$AC$1,0),0)*SUM(INDIRECT("emission!"&amp;SUBSTITUTE(ADDRESS(1,MATCH(F$2,emission!$1:$1,0),4),1,"")&amp;MATCH($B153,emission!$A:$A,0)):INDIRECT("emission!"&amp;SUBSTITUTE(ADDRESS(1,MATCH(F$2,emission!$1:$1,0),4),1,"")&amp;MATCH($C153,emission!$A:$A,0)))</f>
        <v>0</v>
      </c>
      <c r="G153">
        <f ca="1">VLOOKUP($A153,excitation!$A$1:$AC$577,MATCH('A1 PMT'!G$3,excitation!$A$1:$AC$1,0),0)*SUM(INDIRECT("emission!"&amp;SUBSTITUTE(ADDRESS(1,MATCH(G$2,emission!$1:$1,0),4),1,"")&amp;MATCH($B153,emission!$A:$A,0)):INDIRECT("emission!"&amp;SUBSTITUTE(ADDRESS(1,MATCH(G$2,emission!$1:$1,0),4),1,"")&amp;MATCH($C153,emission!$A:$A,0)))</f>
        <v>0</v>
      </c>
      <c r="H153">
        <f ca="1">VLOOKUP($A153,excitation!$A$1:$AC$577,MATCH('A1 PMT'!H$3,excitation!$A$1:$AC$1,0),0)*SUM(INDIRECT("emission!"&amp;SUBSTITUTE(ADDRESS(1,MATCH(H$2,emission!$1:$1,0),4),1,"")&amp;MATCH($B153,emission!$A:$A,0)):INDIRECT("emission!"&amp;SUBSTITUTE(ADDRESS(1,MATCH(H$2,emission!$1:$1,0),4),1,"")&amp;MATCH($C153,emission!$A:$A,0)))</f>
        <v>0</v>
      </c>
      <c r="I153">
        <f ca="1">VLOOKUP($A153,excitation!$A$1:$AC$577,MATCH('A1 PMT'!I$3,excitation!$A$1:$AC$1,0),0)*SUM(INDIRECT("emission!"&amp;SUBSTITUTE(ADDRESS(1,MATCH(I$2,emission!$1:$1,0),4),1,"")&amp;MATCH($B153,emission!$A:$A,0)):INDIRECT("emission!"&amp;SUBSTITUTE(ADDRESS(1,MATCH(I$2,emission!$1:$1,0),4),1,"")&amp;MATCH($C153,emission!$A:$A,0)))</f>
        <v>0</v>
      </c>
      <c r="J153">
        <f ca="1">VLOOKUP($A153,excitation!$A$1:$AC$577,MATCH('A1 PMT'!J$3,excitation!$A$1:$AC$1,0),0)*SUM(INDIRECT("emission!"&amp;SUBSTITUTE(ADDRESS(1,MATCH(J$2,emission!$1:$1,0),4),1,"")&amp;MATCH($B153,emission!$A:$A,0)):INDIRECT("emission!"&amp;SUBSTITUTE(ADDRESS(1,MATCH(J$2,emission!$1:$1,0),4),1,"")&amp;MATCH($C153,emission!$A:$A,0)))</f>
        <v>9.6441000000000009E-3</v>
      </c>
      <c r="K153">
        <f ca="1">VLOOKUP($A153,excitation!$A$1:$AC$577,MATCH('A1 PMT'!K$3,excitation!$A$1:$AC$1,0),0)*SUM(INDIRECT("emission!"&amp;SUBSTITUTE(ADDRESS(1,MATCH(K$2,emission!$1:$1,0),4),1,"")&amp;MATCH($B153,emission!$A:$A,0)):INDIRECT("emission!"&amp;SUBSTITUTE(ADDRESS(1,MATCH(K$2,emission!$1:$1,0),4),1,"")&amp;MATCH($C153,emission!$A:$A,0)))</f>
        <v>2.6985599999999998E-2</v>
      </c>
      <c r="L153" t="e">
        <f ca="1">VLOOKUP($A153,excitation!$A$1:$AC$577,MATCH('A1 PMT'!L$3,excitation!$A$1:$AC$1,0),0)*SUM(INDIRECT("emission!"&amp;SUBSTITUTE(ADDRESS(1,MATCH(L$2,emission!$1:$1,0),4),1,"")&amp;MATCH($B153,emission!$A:$A,0)):INDIRECT("emission!"&amp;SUBSTITUTE(ADDRESS(1,MATCH(L$2,emission!$1:$1,0),4),1,"")&amp;MATCH($C153,emission!$A:$A,0)))</f>
        <v>#N/A</v>
      </c>
      <c r="M153" t="e">
        <f ca="1">VLOOKUP($A153,excitation!$A$1:$AC$577,MATCH('A1 PMT'!M$3,excitation!$A$1:$AC$1,0),0)*SUM(INDIRECT("emission!"&amp;SUBSTITUTE(ADDRESS(1,MATCH(M$2,emission!$1:$1,0),4),1,"")&amp;MATCH($B153,emission!$A:$A,0)):INDIRECT("emission!"&amp;SUBSTITUTE(ADDRESS(1,MATCH(M$2,emission!$1:$1,0),4),1,"")&amp;MATCH($C153,emission!$A:$A,0)))</f>
        <v>#N/A</v>
      </c>
      <c r="AA153">
        <f t="shared" si="54"/>
        <v>514</v>
      </c>
      <c r="AB153">
        <f t="shared" ca="1" si="55"/>
        <v>0</v>
      </c>
      <c r="AC153">
        <f t="shared" ca="1" si="56"/>
        <v>0</v>
      </c>
      <c r="AD153">
        <f t="shared" ca="1" si="57"/>
        <v>0</v>
      </c>
      <c r="AE153">
        <f t="shared" ca="1" si="58"/>
        <v>0</v>
      </c>
      <c r="AF153">
        <f t="shared" ca="1" si="59"/>
        <v>0</v>
      </c>
      <c r="AG153">
        <f t="shared" ca="1" si="60"/>
        <v>0</v>
      </c>
      <c r="AH153">
        <f t="shared" ca="1" si="61"/>
        <v>3.2146872698384124E-3</v>
      </c>
      <c r="AI153">
        <f t="shared" ca="1" si="62"/>
        <v>3.3328589585160584E-3</v>
      </c>
      <c r="AJ153" t="e">
        <f t="shared" ca="1" si="63"/>
        <v>#N/A</v>
      </c>
      <c r="AK153" t="e">
        <f t="shared" ca="1" si="64"/>
        <v>#N/A</v>
      </c>
    </row>
    <row r="154" spans="1:37" x14ac:dyDescent="0.25">
      <c r="A154">
        <f t="shared" si="51"/>
        <v>514</v>
      </c>
      <c r="B154">
        <f t="shared" si="52"/>
        <v>740</v>
      </c>
      <c r="C154">
        <f t="shared" si="53"/>
        <v>749</v>
      </c>
      <c r="D154">
        <f ca="1">VLOOKUP($A154,excitation!$A$1:$AC$577,MATCH('A1 PMT'!D$3,excitation!$A$1:$AC$1,0),0)*SUM(INDIRECT("emission!"&amp;SUBSTITUTE(ADDRESS(1,MATCH(D$2,emission!$1:$1,0),4),1,"")&amp;MATCH($B154,emission!$A:$A,0)):INDIRECT("emission!"&amp;SUBSTITUTE(ADDRESS(1,MATCH(D$2,emission!$1:$1,0),4),1,"")&amp;MATCH($C154,emission!$A:$A,0)))</f>
        <v>0</v>
      </c>
      <c r="E154">
        <f ca="1">VLOOKUP($A154,excitation!$A$1:$AC$577,MATCH('A1 PMT'!E$3,excitation!$A$1:$AC$1,0),0)*SUM(INDIRECT("emission!"&amp;SUBSTITUTE(ADDRESS(1,MATCH(E$2,emission!$1:$1,0),4),1,"")&amp;MATCH($B154,emission!$A:$A,0)):INDIRECT("emission!"&amp;SUBSTITUTE(ADDRESS(1,MATCH(E$2,emission!$1:$1,0),4),1,"")&amp;MATCH($C154,emission!$A:$A,0)))</f>
        <v>0</v>
      </c>
      <c r="F154">
        <f ca="1">VLOOKUP($A154,excitation!$A$1:$AC$577,MATCH('A1 PMT'!F$3,excitation!$A$1:$AC$1,0),0)*SUM(INDIRECT("emission!"&amp;SUBSTITUTE(ADDRESS(1,MATCH(F$2,emission!$1:$1,0),4),1,"")&amp;MATCH($B154,emission!$A:$A,0)):INDIRECT("emission!"&amp;SUBSTITUTE(ADDRESS(1,MATCH(F$2,emission!$1:$1,0),4),1,"")&amp;MATCH($C154,emission!$A:$A,0)))</f>
        <v>0</v>
      </c>
      <c r="G154">
        <f ca="1">VLOOKUP($A154,excitation!$A$1:$AC$577,MATCH('A1 PMT'!G$3,excitation!$A$1:$AC$1,0),0)*SUM(INDIRECT("emission!"&amp;SUBSTITUTE(ADDRESS(1,MATCH(G$2,emission!$1:$1,0),4),1,"")&amp;MATCH($B154,emission!$A:$A,0)):INDIRECT("emission!"&amp;SUBSTITUTE(ADDRESS(1,MATCH(G$2,emission!$1:$1,0),4),1,"")&amp;MATCH($C154,emission!$A:$A,0)))</f>
        <v>0</v>
      </c>
      <c r="H154">
        <f ca="1">VLOOKUP($A154,excitation!$A$1:$AC$577,MATCH('A1 PMT'!H$3,excitation!$A$1:$AC$1,0),0)*SUM(INDIRECT("emission!"&amp;SUBSTITUTE(ADDRESS(1,MATCH(H$2,emission!$1:$1,0),4),1,"")&amp;MATCH($B154,emission!$A:$A,0)):INDIRECT("emission!"&amp;SUBSTITUTE(ADDRESS(1,MATCH(H$2,emission!$1:$1,0),4),1,"")&amp;MATCH($C154,emission!$A:$A,0)))</f>
        <v>0</v>
      </c>
      <c r="I154">
        <f ca="1">VLOOKUP($A154,excitation!$A$1:$AC$577,MATCH('A1 PMT'!I$3,excitation!$A$1:$AC$1,0),0)*SUM(INDIRECT("emission!"&amp;SUBSTITUTE(ADDRESS(1,MATCH(I$2,emission!$1:$1,0),4),1,"")&amp;MATCH($B154,emission!$A:$A,0)):INDIRECT("emission!"&amp;SUBSTITUTE(ADDRESS(1,MATCH(I$2,emission!$1:$1,0),4),1,"")&amp;MATCH($C154,emission!$A:$A,0)))</f>
        <v>0</v>
      </c>
      <c r="J154">
        <f ca="1">VLOOKUP($A154,excitation!$A$1:$AC$577,MATCH('A1 PMT'!J$3,excitation!$A$1:$AC$1,0),0)*SUM(INDIRECT("emission!"&amp;SUBSTITUTE(ADDRESS(1,MATCH(J$2,emission!$1:$1,0),4),1,"")&amp;MATCH($B154,emission!$A:$A,0)):INDIRECT("emission!"&amp;SUBSTITUTE(ADDRESS(1,MATCH(J$2,emission!$1:$1,0),4),1,"")&amp;MATCH($C154,emission!$A:$A,0)))</f>
        <v>6.2423999999999995E-3</v>
      </c>
      <c r="K154">
        <f ca="1">VLOOKUP($A154,excitation!$A$1:$AC$577,MATCH('A1 PMT'!K$3,excitation!$A$1:$AC$1,0),0)*SUM(INDIRECT("emission!"&amp;SUBSTITUTE(ADDRESS(1,MATCH(K$2,emission!$1:$1,0),4),1,"")&amp;MATCH($B154,emission!$A:$A,0)):INDIRECT("emission!"&amp;SUBSTITUTE(ADDRESS(1,MATCH(K$2,emission!$1:$1,0),4),1,"")&amp;MATCH($C154,emission!$A:$A,0)))</f>
        <v>2.1417119999999998E-2</v>
      </c>
      <c r="L154" t="e">
        <f ca="1">VLOOKUP($A154,excitation!$A$1:$AC$577,MATCH('A1 PMT'!L$3,excitation!$A$1:$AC$1,0),0)*SUM(INDIRECT("emission!"&amp;SUBSTITUTE(ADDRESS(1,MATCH(L$2,emission!$1:$1,0),4),1,"")&amp;MATCH($B154,emission!$A:$A,0)):INDIRECT("emission!"&amp;SUBSTITUTE(ADDRESS(1,MATCH(L$2,emission!$1:$1,0),4),1,"")&amp;MATCH($C154,emission!$A:$A,0)))</f>
        <v>#N/A</v>
      </c>
      <c r="M154" t="e">
        <f ca="1">VLOOKUP($A154,excitation!$A$1:$AC$577,MATCH('A1 PMT'!M$3,excitation!$A$1:$AC$1,0),0)*SUM(INDIRECT("emission!"&amp;SUBSTITUTE(ADDRESS(1,MATCH(M$2,emission!$1:$1,0),4),1,"")&amp;MATCH($B154,emission!$A:$A,0)):INDIRECT("emission!"&amp;SUBSTITUTE(ADDRESS(1,MATCH(M$2,emission!$1:$1,0),4),1,"")&amp;MATCH($C154,emission!$A:$A,0)))</f>
        <v>#N/A</v>
      </c>
      <c r="AA154">
        <f t="shared" si="54"/>
        <v>514</v>
      </c>
      <c r="AB154">
        <f t="shared" ca="1" si="55"/>
        <v>0</v>
      </c>
      <c r="AC154">
        <f t="shared" ca="1" si="56"/>
        <v>0</v>
      </c>
      <c r="AD154">
        <f t="shared" ca="1" si="57"/>
        <v>0</v>
      </c>
      <c r="AE154">
        <f t="shared" ca="1" si="58"/>
        <v>0</v>
      </c>
      <c r="AF154">
        <f t="shared" ca="1" si="59"/>
        <v>0</v>
      </c>
      <c r="AG154">
        <f t="shared" ca="1" si="60"/>
        <v>0</v>
      </c>
      <c r="AH154">
        <f t="shared" ca="1" si="61"/>
        <v>2.0807917600646304E-3</v>
      </c>
      <c r="AI154">
        <f t="shared" ca="1" si="62"/>
        <v>2.6451233345789397E-3</v>
      </c>
      <c r="AJ154" t="e">
        <f t="shared" ca="1" si="63"/>
        <v>#N/A</v>
      </c>
      <c r="AK154" t="e">
        <f t="shared" ca="1" si="64"/>
        <v>#N/A</v>
      </c>
    </row>
    <row r="155" spans="1:37" x14ac:dyDescent="0.25">
      <c r="A155">
        <f t="shared" si="51"/>
        <v>514</v>
      </c>
      <c r="B155">
        <f t="shared" si="52"/>
        <v>750</v>
      </c>
      <c r="C155">
        <f t="shared" si="53"/>
        <v>759</v>
      </c>
      <c r="D155">
        <f ca="1">VLOOKUP($A155,excitation!$A$1:$AC$577,MATCH('A1 PMT'!D$3,excitation!$A$1:$AC$1,0),0)*SUM(INDIRECT("emission!"&amp;SUBSTITUTE(ADDRESS(1,MATCH(D$2,emission!$1:$1,0),4),1,"")&amp;MATCH($B155,emission!$A:$A,0)):INDIRECT("emission!"&amp;SUBSTITUTE(ADDRESS(1,MATCH(D$2,emission!$1:$1,0),4),1,"")&amp;MATCH($C155,emission!$A:$A,0)))</f>
        <v>0</v>
      </c>
      <c r="E155">
        <f ca="1">VLOOKUP($A155,excitation!$A$1:$AC$577,MATCH('A1 PMT'!E$3,excitation!$A$1:$AC$1,0),0)*SUM(INDIRECT("emission!"&amp;SUBSTITUTE(ADDRESS(1,MATCH(E$2,emission!$1:$1,0),4),1,"")&amp;MATCH($B155,emission!$A:$A,0)):INDIRECT("emission!"&amp;SUBSTITUTE(ADDRESS(1,MATCH(E$2,emission!$1:$1,0),4),1,"")&amp;MATCH($C155,emission!$A:$A,0)))</f>
        <v>0</v>
      </c>
      <c r="F155">
        <f ca="1">VLOOKUP($A155,excitation!$A$1:$AC$577,MATCH('A1 PMT'!F$3,excitation!$A$1:$AC$1,0),0)*SUM(INDIRECT("emission!"&amp;SUBSTITUTE(ADDRESS(1,MATCH(F$2,emission!$1:$1,0),4),1,"")&amp;MATCH($B155,emission!$A:$A,0)):INDIRECT("emission!"&amp;SUBSTITUTE(ADDRESS(1,MATCH(F$2,emission!$1:$1,0),4),1,"")&amp;MATCH($C155,emission!$A:$A,0)))</f>
        <v>0</v>
      </c>
      <c r="G155">
        <f ca="1">VLOOKUP($A155,excitation!$A$1:$AC$577,MATCH('A1 PMT'!G$3,excitation!$A$1:$AC$1,0),0)*SUM(INDIRECT("emission!"&amp;SUBSTITUTE(ADDRESS(1,MATCH(G$2,emission!$1:$1,0),4),1,"")&amp;MATCH($B155,emission!$A:$A,0)):INDIRECT("emission!"&amp;SUBSTITUTE(ADDRESS(1,MATCH(G$2,emission!$1:$1,0),4),1,"")&amp;MATCH($C155,emission!$A:$A,0)))</f>
        <v>0</v>
      </c>
      <c r="H155">
        <f ca="1">VLOOKUP($A155,excitation!$A$1:$AC$577,MATCH('A1 PMT'!H$3,excitation!$A$1:$AC$1,0),0)*SUM(INDIRECT("emission!"&amp;SUBSTITUTE(ADDRESS(1,MATCH(H$2,emission!$1:$1,0),4),1,"")&amp;MATCH($B155,emission!$A:$A,0)):INDIRECT("emission!"&amp;SUBSTITUTE(ADDRESS(1,MATCH(H$2,emission!$1:$1,0),4),1,"")&amp;MATCH($C155,emission!$A:$A,0)))</f>
        <v>0</v>
      </c>
      <c r="I155">
        <f ca="1">VLOOKUP($A155,excitation!$A$1:$AC$577,MATCH('A1 PMT'!I$3,excitation!$A$1:$AC$1,0),0)*SUM(INDIRECT("emission!"&amp;SUBSTITUTE(ADDRESS(1,MATCH(I$2,emission!$1:$1,0),4),1,"")&amp;MATCH($B155,emission!$A:$A,0)):INDIRECT("emission!"&amp;SUBSTITUTE(ADDRESS(1,MATCH(I$2,emission!$1:$1,0),4),1,"")&amp;MATCH($C155,emission!$A:$A,0)))</f>
        <v>0</v>
      </c>
      <c r="J155">
        <f ca="1">VLOOKUP($A155,excitation!$A$1:$AC$577,MATCH('A1 PMT'!J$3,excitation!$A$1:$AC$1,0),0)*SUM(INDIRECT("emission!"&amp;SUBSTITUTE(ADDRESS(1,MATCH(J$2,emission!$1:$1,0),4),1,"")&amp;MATCH($B155,emission!$A:$A,0)):INDIRECT("emission!"&amp;SUBSTITUTE(ADDRESS(1,MATCH(J$2,emission!$1:$1,0),4),1,"")&amp;MATCH($C155,emission!$A:$A,0)))</f>
        <v>4.2228000000000005E-3</v>
      </c>
      <c r="K155">
        <f ca="1">VLOOKUP($A155,excitation!$A$1:$AC$577,MATCH('A1 PMT'!K$3,excitation!$A$1:$AC$1,0),0)*SUM(INDIRECT("emission!"&amp;SUBSTITUTE(ADDRESS(1,MATCH(K$2,emission!$1:$1,0),4),1,"")&amp;MATCH($B155,emission!$A:$A,0)):INDIRECT("emission!"&amp;SUBSTITUTE(ADDRESS(1,MATCH(K$2,emission!$1:$1,0),4),1,"")&amp;MATCH($C155,emission!$A:$A,0)))</f>
        <v>1.5137279999999998E-2</v>
      </c>
      <c r="L155" t="e">
        <f ca="1">VLOOKUP($A155,excitation!$A$1:$AC$577,MATCH('A1 PMT'!L$3,excitation!$A$1:$AC$1,0),0)*SUM(INDIRECT("emission!"&amp;SUBSTITUTE(ADDRESS(1,MATCH(L$2,emission!$1:$1,0),4),1,"")&amp;MATCH($B155,emission!$A:$A,0)):INDIRECT("emission!"&amp;SUBSTITUTE(ADDRESS(1,MATCH(L$2,emission!$1:$1,0),4),1,"")&amp;MATCH($C155,emission!$A:$A,0)))</f>
        <v>#N/A</v>
      </c>
      <c r="M155" t="e">
        <f ca="1">VLOOKUP($A155,excitation!$A$1:$AC$577,MATCH('A1 PMT'!M$3,excitation!$A$1:$AC$1,0),0)*SUM(INDIRECT("emission!"&amp;SUBSTITUTE(ADDRESS(1,MATCH(M$2,emission!$1:$1,0),4),1,"")&amp;MATCH($B155,emission!$A:$A,0)):INDIRECT("emission!"&amp;SUBSTITUTE(ADDRESS(1,MATCH(M$2,emission!$1:$1,0),4),1,"")&amp;MATCH($C155,emission!$A:$A,0)))</f>
        <v>#N/A</v>
      </c>
      <c r="AA155">
        <f t="shared" si="54"/>
        <v>514</v>
      </c>
      <c r="AB155">
        <f t="shared" ca="1" si="55"/>
        <v>0</v>
      </c>
      <c r="AC155">
        <f t="shared" ca="1" si="56"/>
        <v>0</v>
      </c>
      <c r="AD155">
        <f t="shared" ca="1" si="57"/>
        <v>0</v>
      </c>
      <c r="AE155">
        <f t="shared" ca="1" si="58"/>
        <v>0</v>
      </c>
      <c r="AF155">
        <f t="shared" ca="1" si="59"/>
        <v>0</v>
      </c>
      <c r="AG155">
        <f t="shared" ca="1" si="60"/>
        <v>0</v>
      </c>
      <c r="AH155">
        <f t="shared" ca="1" si="61"/>
        <v>1.4075944259260738E-3</v>
      </c>
      <c r="AI155">
        <f t="shared" ca="1" si="62"/>
        <v>1.8695311297716542E-3</v>
      </c>
      <c r="AJ155" t="e">
        <f t="shared" ca="1" si="63"/>
        <v>#N/A</v>
      </c>
      <c r="AK155" t="e">
        <f t="shared" ca="1" si="64"/>
        <v>#N/A</v>
      </c>
    </row>
    <row r="156" spans="1:37" x14ac:dyDescent="0.25">
      <c r="A156">
        <f t="shared" si="51"/>
        <v>514</v>
      </c>
      <c r="B156">
        <f t="shared" si="52"/>
        <v>760</v>
      </c>
      <c r="C156">
        <f t="shared" si="53"/>
        <v>769</v>
      </c>
      <c r="D156">
        <f ca="1">VLOOKUP($A156,excitation!$A$1:$AC$577,MATCH('A1 PMT'!D$3,excitation!$A$1:$AC$1,0),0)*SUM(INDIRECT("emission!"&amp;SUBSTITUTE(ADDRESS(1,MATCH(D$2,emission!$1:$1,0),4),1,"")&amp;MATCH($B156,emission!$A:$A,0)):INDIRECT("emission!"&amp;SUBSTITUTE(ADDRESS(1,MATCH(D$2,emission!$1:$1,0),4),1,"")&amp;MATCH($C156,emission!$A:$A,0)))</f>
        <v>0</v>
      </c>
      <c r="E156">
        <f ca="1">VLOOKUP($A156,excitation!$A$1:$AC$577,MATCH('A1 PMT'!E$3,excitation!$A$1:$AC$1,0),0)*SUM(INDIRECT("emission!"&amp;SUBSTITUTE(ADDRESS(1,MATCH(E$2,emission!$1:$1,0),4),1,"")&amp;MATCH($B156,emission!$A:$A,0)):INDIRECT("emission!"&amp;SUBSTITUTE(ADDRESS(1,MATCH(E$2,emission!$1:$1,0),4),1,"")&amp;MATCH($C156,emission!$A:$A,0)))</f>
        <v>0</v>
      </c>
      <c r="F156">
        <f ca="1">VLOOKUP($A156,excitation!$A$1:$AC$577,MATCH('A1 PMT'!F$3,excitation!$A$1:$AC$1,0),0)*SUM(INDIRECT("emission!"&amp;SUBSTITUTE(ADDRESS(1,MATCH(F$2,emission!$1:$1,0),4),1,"")&amp;MATCH($B156,emission!$A:$A,0)):INDIRECT("emission!"&amp;SUBSTITUTE(ADDRESS(1,MATCH(F$2,emission!$1:$1,0),4),1,"")&amp;MATCH($C156,emission!$A:$A,0)))</f>
        <v>0</v>
      </c>
      <c r="G156">
        <f ca="1">VLOOKUP($A156,excitation!$A$1:$AC$577,MATCH('A1 PMT'!G$3,excitation!$A$1:$AC$1,0),0)*SUM(INDIRECT("emission!"&amp;SUBSTITUTE(ADDRESS(1,MATCH(G$2,emission!$1:$1,0),4),1,"")&amp;MATCH($B156,emission!$A:$A,0)):INDIRECT("emission!"&amp;SUBSTITUTE(ADDRESS(1,MATCH(G$2,emission!$1:$1,0),4),1,"")&amp;MATCH($C156,emission!$A:$A,0)))</f>
        <v>0</v>
      </c>
      <c r="H156">
        <f ca="1">VLOOKUP($A156,excitation!$A$1:$AC$577,MATCH('A1 PMT'!H$3,excitation!$A$1:$AC$1,0),0)*SUM(INDIRECT("emission!"&amp;SUBSTITUTE(ADDRESS(1,MATCH(H$2,emission!$1:$1,0),4),1,"")&amp;MATCH($B156,emission!$A:$A,0)):INDIRECT("emission!"&amp;SUBSTITUTE(ADDRESS(1,MATCH(H$2,emission!$1:$1,0),4),1,"")&amp;MATCH($C156,emission!$A:$A,0)))</f>
        <v>0</v>
      </c>
      <c r="I156">
        <f ca="1">VLOOKUP($A156,excitation!$A$1:$AC$577,MATCH('A1 PMT'!I$3,excitation!$A$1:$AC$1,0),0)*SUM(INDIRECT("emission!"&amp;SUBSTITUTE(ADDRESS(1,MATCH(I$2,emission!$1:$1,0),4),1,"")&amp;MATCH($B156,emission!$A:$A,0)):INDIRECT("emission!"&amp;SUBSTITUTE(ADDRESS(1,MATCH(I$2,emission!$1:$1,0),4),1,"")&amp;MATCH($C156,emission!$A:$A,0)))</f>
        <v>0</v>
      </c>
      <c r="J156">
        <f ca="1">VLOOKUP($A156,excitation!$A$1:$AC$577,MATCH('A1 PMT'!J$3,excitation!$A$1:$AC$1,0),0)*SUM(INDIRECT("emission!"&amp;SUBSTITUTE(ADDRESS(1,MATCH(J$2,emission!$1:$1,0),4),1,"")&amp;MATCH($B156,emission!$A:$A,0)):INDIRECT("emission!"&amp;SUBSTITUTE(ADDRESS(1,MATCH(J$2,emission!$1:$1,0),4),1,"")&amp;MATCH($C156,emission!$A:$A,0)))</f>
        <v>3.0039000000000003E-3</v>
      </c>
      <c r="K156">
        <f ca="1">VLOOKUP($A156,excitation!$A$1:$AC$577,MATCH('A1 PMT'!K$3,excitation!$A$1:$AC$1,0),0)*SUM(INDIRECT("emission!"&amp;SUBSTITUTE(ADDRESS(1,MATCH(K$2,emission!$1:$1,0),4),1,"")&amp;MATCH($B156,emission!$A:$A,0)):INDIRECT("emission!"&amp;SUBSTITUTE(ADDRESS(1,MATCH(K$2,emission!$1:$1,0),4),1,"")&amp;MATCH($C156,emission!$A:$A,0)))</f>
        <v>9.9504000000000016E-3</v>
      </c>
      <c r="L156" t="e">
        <f ca="1">VLOOKUP($A156,excitation!$A$1:$AC$577,MATCH('A1 PMT'!L$3,excitation!$A$1:$AC$1,0),0)*SUM(INDIRECT("emission!"&amp;SUBSTITUTE(ADDRESS(1,MATCH(L$2,emission!$1:$1,0),4),1,"")&amp;MATCH($B156,emission!$A:$A,0)):INDIRECT("emission!"&amp;SUBSTITUTE(ADDRESS(1,MATCH(L$2,emission!$1:$1,0),4),1,"")&amp;MATCH($C156,emission!$A:$A,0)))</f>
        <v>#N/A</v>
      </c>
      <c r="M156" t="e">
        <f ca="1">VLOOKUP($A156,excitation!$A$1:$AC$577,MATCH('A1 PMT'!M$3,excitation!$A$1:$AC$1,0),0)*SUM(INDIRECT("emission!"&amp;SUBSTITUTE(ADDRESS(1,MATCH(M$2,emission!$1:$1,0),4),1,"")&amp;MATCH($B156,emission!$A:$A,0)):INDIRECT("emission!"&amp;SUBSTITUTE(ADDRESS(1,MATCH(M$2,emission!$1:$1,0),4),1,"")&amp;MATCH($C156,emission!$A:$A,0)))</f>
        <v>#N/A</v>
      </c>
      <c r="AA156">
        <f t="shared" si="54"/>
        <v>514</v>
      </c>
      <c r="AB156">
        <f t="shared" ca="1" si="55"/>
        <v>0</v>
      </c>
      <c r="AC156">
        <f t="shared" ca="1" si="56"/>
        <v>0</v>
      </c>
      <c r="AD156">
        <f t="shared" ca="1" si="57"/>
        <v>0</v>
      </c>
      <c r="AE156">
        <f t="shared" ca="1" si="58"/>
        <v>0</v>
      </c>
      <c r="AF156">
        <f t="shared" ca="1" si="59"/>
        <v>0</v>
      </c>
      <c r="AG156">
        <f t="shared" ca="1" si="60"/>
        <v>0</v>
      </c>
      <c r="AH156">
        <f t="shared" ca="1" si="61"/>
        <v>1.0012960348677023E-3</v>
      </c>
      <c r="AI156">
        <f t="shared" ca="1" si="62"/>
        <v>1.2289250482041606E-3</v>
      </c>
      <c r="AJ156" t="e">
        <f t="shared" ca="1" si="63"/>
        <v>#N/A</v>
      </c>
      <c r="AK156" t="e">
        <f t="shared" ca="1" si="64"/>
        <v>#N/A</v>
      </c>
    </row>
    <row r="157" spans="1:37" x14ac:dyDescent="0.25">
      <c r="A157">
        <f t="shared" si="51"/>
        <v>514</v>
      </c>
      <c r="B157">
        <f t="shared" si="52"/>
        <v>770</v>
      </c>
      <c r="C157">
        <f t="shared" si="53"/>
        <v>779</v>
      </c>
      <c r="D157">
        <f ca="1">VLOOKUP($A157,excitation!$A$1:$AC$577,MATCH('A1 PMT'!D$3,excitation!$A$1:$AC$1,0),0)*SUM(INDIRECT("emission!"&amp;SUBSTITUTE(ADDRESS(1,MATCH(D$2,emission!$1:$1,0),4),1,"")&amp;MATCH($B157,emission!$A:$A,0)):INDIRECT("emission!"&amp;SUBSTITUTE(ADDRESS(1,MATCH(D$2,emission!$1:$1,0),4),1,"")&amp;MATCH($C157,emission!$A:$A,0)))</f>
        <v>0</v>
      </c>
      <c r="E157">
        <f ca="1">VLOOKUP($A157,excitation!$A$1:$AC$577,MATCH('A1 PMT'!E$3,excitation!$A$1:$AC$1,0),0)*SUM(INDIRECT("emission!"&amp;SUBSTITUTE(ADDRESS(1,MATCH(E$2,emission!$1:$1,0),4),1,"")&amp;MATCH($B157,emission!$A:$A,0)):INDIRECT("emission!"&amp;SUBSTITUTE(ADDRESS(1,MATCH(E$2,emission!$1:$1,0),4),1,"")&amp;MATCH($C157,emission!$A:$A,0)))</f>
        <v>0</v>
      </c>
      <c r="F157">
        <f ca="1">VLOOKUP($A157,excitation!$A$1:$AC$577,MATCH('A1 PMT'!F$3,excitation!$A$1:$AC$1,0),0)*SUM(INDIRECT("emission!"&amp;SUBSTITUTE(ADDRESS(1,MATCH(F$2,emission!$1:$1,0),4),1,"")&amp;MATCH($B157,emission!$A:$A,0)):INDIRECT("emission!"&amp;SUBSTITUTE(ADDRESS(1,MATCH(F$2,emission!$1:$1,0),4),1,"")&amp;MATCH($C157,emission!$A:$A,0)))</f>
        <v>0</v>
      </c>
      <c r="G157">
        <f ca="1">VLOOKUP($A157,excitation!$A$1:$AC$577,MATCH('A1 PMT'!G$3,excitation!$A$1:$AC$1,0),0)*SUM(INDIRECT("emission!"&amp;SUBSTITUTE(ADDRESS(1,MATCH(G$2,emission!$1:$1,0),4),1,"")&amp;MATCH($B157,emission!$A:$A,0)):INDIRECT("emission!"&amp;SUBSTITUTE(ADDRESS(1,MATCH(G$2,emission!$1:$1,0),4),1,"")&amp;MATCH($C157,emission!$A:$A,0)))</f>
        <v>0</v>
      </c>
      <c r="H157">
        <f ca="1">VLOOKUP($A157,excitation!$A$1:$AC$577,MATCH('A1 PMT'!H$3,excitation!$A$1:$AC$1,0),0)*SUM(INDIRECT("emission!"&amp;SUBSTITUTE(ADDRESS(1,MATCH(H$2,emission!$1:$1,0),4),1,"")&amp;MATCH($B157,emission!$A:$A,0)):INDIRECT("emission!"&amp;SUBSTITUTE(ADDRESS(1,MATCH(H$2,emission!$1:$1,0),4),1,"")&amp;MATCH($C157,emission!$A:$A,0)))</f>
        <v>0</v>
      </c>
      <c r="I157">
        <f ca="1">VLOOKUP($A157,excitation!$A$1:$AC$577,MATCH('A1 PMT'!I$3,excitation!$A$1:$AC$1,0),0)*SUM(INDIRECT("emission!"&amp;SUBSTITUTE(ADDRESS(1,MATCH(I$2,emission!$1:$1,0),4),1,"")&amp;MATCH($B157,emission!$A:$A,0)):INDIRECT("emission!"&amp;SUBSTITUTE(ADDRESS(1,MATCH(I$2,emission!$1:$1,0),4),1,"")&amp;MATCH($C157,emission!$A:$A,0)))</f>
        <v>0</v>
      </c>
      <c r="J157">
        <f ca="1">VLOOKUP($A157,excitation!$A$1:$AC$577,MATCH('A1 PMT'!J$3,excitation!$A$1:$AC$1,0),0)*SUM(INDIRECT("emission!"&amp;SUBSTITUTE(ADDRESS(1,MATCH(J$2,emission!$1:$1,0),4),1,"")&amp;MATCH($B157,emission!$A:$A,0)):INDIRECT("emission!"&amp;SUBSTITUTE(ADDRESS(1,MATCH(J$2,emission!$1:$1,0),4),1,"")&amp;MATCH($C157,emission!$A:$A,0)))</f>
        <v>1.3718999999999999E-3</v>
      </c>
      <c r="K157">
        <f ca="1">VLOOKUP($A157,excitation!$A$1:$AC$577,MATCH('A1 PMT'!K$3,excitation!$A$1:$AC$1,0),0)*SUM(INDIRECT("emission!"&amp;SUBSTITUTE(ADDRESS(1,MATCH(K$2,emission!$1:$1,0),4),1,"")&amp;MATCH($B157,emission!$A:$A,0)):INDIRECT("emission!"&amp;SUBSTITUTE(ADDRESS(1,MATCH(K$2,emission!$1:$1,0),4),1,"")&amp;MATCH($C157,emission!$A:$A,0)))</f>
        <v>7.2633600000000008E-3</v>
      </c>
      <c r="L157" t="e">
        <f ca="1">VLOOKUP($A157,excitation!$A$1:$AC$577,MATCH('A1 PMT'!L$3,excitation!$A$1:$AC$1,0),0)*SUM(INDIRECT("emission!"&amp;SUBSTITUTE(ADDRESS(1,MATCH(L$2,emission!$1:$1,0),4),1,"")&amp;MATCH($B157,emission!$A:$A,0)):INDIRECT("emission!"&amp;SUBSTITUTE(ADDRESS(1,MATCH(L$2,emission!$1:$1,0),4),1,"")&amp;MATCH($C157,emission!$A:$A,0)))</f>
        <v>#N/A</v>
      </c>
      <c r="M157" t="e">
        <f ca="1">VLOOKUP($A157,excitation!$A$1:$AC$577,MATCH('A1 PMT'!M$3,excitation!$A$1:$AC$1,0),0)*SUM(INDIRECT("emission!"&amp;SUBSTITUTE(ADDRESS(1,MATCH(M$2,emission!$1:$1,0),4),1,"")&amp;MATCH($B157,emission!$A:$A,0)):INDIRECT("emission!"&amp;SUBSTITUTE(ADDRESS(1,MATCH(M$2,emission!$1:$1,0),4),1,"")&amp;MATCH($C157,emission!$A:$A,0)))</f>
        <v>#N/A</v>
      </c>
      <c r="AA157">
        <f t="shared" si="54"/>
        <v>514</v>
      </c>
      <c r="AB157">
        <f t="shared" ca="1" si="55"/>
        <v>0</v>
      </c>
      <c r="AC157">
        <f t="shared" ca="1" si="56"/>
        <v>0</v>
      </c>
      <c r="AD157">
        <f t="shared" ca="1" si="57"/>
        <v>0</v>
      </c>
      <c r="AE157">
        <f t="shared" ca="1" si="58"/>
        <v>0</v>
      </c>
      <c r="AF157">
        <f t="shared" ca="1" si="59"/>
        <v>0</v>
      </c>
      <c r="AG157">
        <f t="shared" ca="1" si="60"/>
        <v>0</v>
      </c>
      <c r="AH157">
        <f t="shared" ca="1" si="61"/>
        <v>4.5729818909917124E-4</v>
      </c>
      <c r="AI157">
        <f t="shared" ca="1" si="62"/>
        <v>8.9706193099012808E-4</v>
      </c>
      <c r="AJ157" t="e">
        <f t="shared" ca="1" si="63"/>
        <v>#N/A</v>
      </c>
      <c r="AK157" t="e">
        <f t="shared" ca="1" si="64"/>
        <v>#N/A</v>
      </c>
    </row>
    <row r="158" spans="1:37" x14ac:dyDescent="0.25">
      <c r="A158">
        <f t="shared" si="51"/>
        <v>514</v>
      </c>
      <c r="B158">
        <f t="shared" si="52"/>
        <v>780</v>
      </c>
      <c r="C158">
        <f t="shared" si="53"/>
        <v>789</v>
      </c>
      <c r="D158">
        <f ca="1">VLOOKUP($A158,excitation!$A$1:$AC$577,MATCH('A1 PMT'!D$3,excitation!$A$1:$AC$1,0),0)*SUM(INDIRECT("emission!"&amp;SUBSTITUTE(ADDRESS(1,MATCH(D$2,emission!$1:$1,0),4),1,"")&amp;MATCH($B158,emission!$A:$A,0)):INDIRECT("emission!"&amp;SUBSTITUTE(ADDRESS(1,MATCH(D$2,emission!$1:$1,0),4),1,"")&amp;MATCH($C158,emission!$A:$A,0)))</f>
        <v>0</v>
      </c>
      <c r="E158">
        <f ca="1">VLOOKUP($A158,excitation!$A$1:$AC$577,MATCH('A1 PMT'!E$3,excitation!$A$1:$AC$1,0),0)*SUM(INDIRECT("emission!"&amp;SUBSTITUTE(ADDRESS(1,MATCH(E$2,emission!$1:$1,0),4),1,"")&amp;MATCH($B158,emission!$A:$A,0)):INDIRECT("emission!"&amp;SUBSTITUTE(ADDRESS(1,MATCH(E$2,emission!$1:$1,0),4),1,"")&amp;MATCH($C158,emission!$A:$A,0)))</f>
        <v>0</v>
      </c>
      <c r="F158">
        <f ca="1">VLOOKUP($A158,excitation!$A$1:$AC$577,MATCH('A1 PMT'!F$3,excitation!$A$1:$AC$1,0),0)*SUM(INDIRECT("emission!"&amp;SUBSTITUTE(ADDRESS(1,MATCH(F$2,emission!$1:$1,0),4),1,"")&amp;MATCH($B158,emission!$A:$A,0)):INDIRECT("emission!"&amp;SUBSTITUTE(ADDRESS(1,MATCH(F$2,emission!$1:$1,0),4),1,"")&amp;MATCH($C158,emission!$A:$A,0)))</f>
        <v>0</v>
      </c>
      <c r="G158">
        <f ca="1">VLOOKUP($A158,excitation!$A$1:$AC$577,MATCH('A1 PMT'!G$3,excitation!$A$1:$AC$1,0),0)*SUM(INDIRECT("emission!"&amp;SUBSTITUTE(ADDRESS(1,MATCH(G$2,emission!$1:$1,0),4),1,"")&amp;MATCH($B158,emission!$A:$A,0)):INDIRECT("emission!"&amp;SUBSTITUTE(ADDRESS(1,MATCH(G$2,emission!$1:$1,0),4),1,"")&amp;MATCH($C158,emission!$A:$A,0)))</f>
        <v>0</v>
      </c>
      <c r="H158">
        <f ca="1">VLOOKUP($A158,excitation!$A$1:$AC$577,MATCH('A1 PMT'!H$3,excitation!$A$1:$AC$1,0),0)*SUM(INDIRECT("emission!"&amp;SUBSTITUTE(ADDRESS(1,MATCH(H$2,emission!$1:$1,0),4),1,"")&amp;MATCH($B158,emission!$A:$A,0)):INDIRECT("emission!"&amp;SUBSTITUTE(ADDRESS(1,MATCH(H$2,emission!$1:$1,0),4),1,"")&amp;MATCH($C158,emission!$A:$A,0)))</f>
        <v>0</v>
      </c>
      <c r="I158">
        <f ca="1">VLOOKUP($A158,excitation!$A$1:$AC$577,MATCH('A1 PMT'!I$3,excitation!$A$1:$AC$1,0),0)*SUM(INDIRECT("emission!"&amp;SUBSTITUTE(ADDRESS(1,MATCH(I$2,emission!$1:$1,0),4),1,"")&amp;MATCH($B158,emission!$A:$A,0)):INDIRECT("emission!"&amp;SUBSTITUTE(ADDRESS(1,MATCH(I$2,emission!$1:$1,0),4),1,"")&amp;MATCH($C158,emission!$A:$A,0)))</f>
        <v>0</v>
      </c>
      <c r="J158">
        <f ca="1">VLOOKUP($A158,excitation!$A$1:$AC$577,MATCH('A1 PMT'!J$3,excitation!$A$1:$AC$1,0),0)*SUM(INDIRECT("emission!"&amp;SUBSTITUTE(ADDRESS(1,MATCH(J$2,emission!$1:$1,0),4),1,"")&amp;MATCH($B158,emission!$A:$A,0)):INDIRECT("emission!"&amp;SUBSTITUTE(ADDRESS(1,MATCH(J$2,emission!$1:$1,0),4),1,"")&amp;MATCH($C158,emission!$A:$A,0)))</f>
        <v>0</v>
      </c>
      <c r="K158">
        <f ca="1">VLOOKUP($A158,excitation!$A$1:$AC$577,MATCH('A1 PMT'!K$3,excitation!$A$1:$AC$1,0),0)*SUM(INDIRECT("emission!"&amp;SUBSTITUTE(ADDRESS(1,MATCH(K$2,emission!$1:$1,0),4),1,"")&amp;MATCH($B158,emission!$A:$A,0)):INDIRECT("emission!"&amp;SUBSTITUTE(ADDRESS(1,MATCH(K$2,emission!$1:$1,0),4),1,"")&amp;MATCH($C158,emission!$A:$A,0)))</f>
        <v>5.3798399999999994E-3</v>
      </c>
      <c r="L158" t="e">
        <f ca="1">VLOOKUP($A158,excitation!$A$1:$AC$577,MATCH('A1 PMT'!L$3,excitation!$A$1:$AC$1,0),0)*SUM(INDIRECT("emission!"&amp;SUBSTITUTE(ADDRESS(1,MATCH(L$2,emission!$1:$1,0),4),1,"")&amp;MATCH($B158,emission!$A:$A,0)):INDIRECT("emission!"&amp;SUBSTITUTE(ADDRESS(1,MATCH(L$2,emission!$1:$1,0),4),1,"")&amp;MATCH($C158,emission!$A:$A,0)))</f>
        <v>#N/A</v>
      </c>
      <c r="M158" t="e">
        <f ca="1">VLOOKUP($A158,excitation!$A$1:$AC$577,MATCH('A1 PMT'!M$3,excitation!$A$1:$AC$1,0),0)*SUM(INDIRECT("emission!"&amp;SUBSTITUTE(ADDRESS(1,MATCH(M$2,emission!$1:$1,0),4),1,"")&amp;MATCH($B158,emission!$A:$A,0)):INDIRECT("emission!"&amp;SUBSTITUTE(ADDRESS(1,MATCH(M$2,emission!$1:$1,0),4),1,"")&amp;MATCH($C158,emission!$A:$A,0)))</f>
        <v>#N/A</v>
      </c>
      <c r="AA158">
        <f t="shared" si="54"/>
        <v>514</v>
      </c>
      <c r="AB158">
        <f t="shared" ca="1" si="55"/>
        <v>0</v>
      </c>
      <c r="AC158">
        <f t="shared" ca="1" si="56"/>
        <v>0</v>
      </c>
      <c r="AD158">
        <f t="shared" ca="1" si="57"/>
        <v>0</v>
      </c>
      <c r="AE158">
        <f t="shared" ca="1" si="58"/>
        <v>0</v>
      </c>
      <c r="AF158">
        <f t="shared" ca="1" si="59"/>
        <v>0</v>
      </c>
      <c r="AG158">
        <f t="shared" ca="1" si="60"/>
        <v>0</v>
      </c>
      <c r="AH158">
        <f t="shared" ca="1" si="61"/>
        <v>0</v>
      </c>
      <c r="AI158">
        <f t="shared" ca="1" si="62"/>
        <v>6.644376237468513E-4</v>
      </c>
      <c r="AJ158" t="e">
        <f t="shared" ca="1" si="63"/>
        <v>#N/A</v>
      </c>
      <c r="AK158" t="e">
        <f t="shared" ca="1" si="64"/>
        <v>#N/A</v>
      </c>
    </row>
    <row r="159" spans="1:37" x14ac:dyDescent="0.25">
      <c r="A159">
        <f t="shared" si="51"/>
        <v>514</v>
      </c>
      <c r="B159">
        <f t="shared" si="52"/>
        <v>790</v>
      </c>
      <c r="C159">
        <f t="shared" si="53"/>
        <v>799</v>
      </c>
      <c r="D159">
        <f ca="1">VLOOKUP($A159,excitation!$A$1:$AC$577,MATCH('A1 PMT'!D$3,excitation!$A$1:$AC$1,0),0)*SUM(INDIRECT("emission!"&amp;SUBSTITUTE(ADDRESS(1,MATCH(D$2,emission!$1:$1,0),4),1,"")&amp;MATCH($B159,emission!$A:$A,0)):INDIRECT("emission!"&amp;SUBSTITUTE(ADDRESS(1,MATCH(D$2,emission!$1:$1,0),4),1,"")&amp;MATCH($C159,emission!$A:$A,0)))</f>
        <v>0</v>
      </c>
      <c r="E159">
        <f ca="1">VLOOKUP($A159,excitation!$A$1:$AC$577,MATCH('A1 PMT'!E$3,excitation!$A$1:$AC$1,0),0)*SUM(INDIRECT("emission!"&amp;SUBSTITUTE(ADDRESS(1,MATCH(E$2,emission!$1:$1,0),4),1,"")&amp;MATCH($B159,emission!$A:$A,0)):INDIRECT("emission!"&amp;SUBSTITUTE(ADDRESS(1,MATCH(E$2,emission!$1:$1,0),4),1,"")&amp;MATCH($C159,emission!$A:$A,0)))</f>
        <v>0</v>
      </c>
      <c r="F159">
        <f ca="1">VLOOKUP($A159,excitation!$A$1:$AC$577,MATCH('A1 PMT'!F$3,excitation!$A$1:$AC$1,0),0)*SUM(INDIRECT("emission!"&amp;SUBSTITUTE(ADDRESS(1,MATCH(F$2,emission!$1:$1,0),4),1,"")&amp;MATCH($B159,emission!$A:$A,0)):INDIRECT("emission!"&amp;SUBSTITUTE(ADDRESS(1,MATCH(F$2,emission!$1:$1,0),4),1,"")&amp;MATCH($C159,emission!$A:$A,0)))</f>
        <v>0</v>
      </c>
      <c r="G159">
        <f ca="1">VLOOKUP($A159,excitation!$A$1:$AC$577,MATCH('A1 PMT'!G$3,excitation!$A$1:$AC$1,0),0)*SUM(INDIRECT("emission!"&amp;SUBSTITUTE(ADDRESS(1,MATCH(G$2,emission!$1:$1,0),4),1,"")&amp;MATCH($B159,emission!$A:$A,0)):INDIRECT("emission!"&amp;SUBSTITUTE(ADDRESS(1,MATCH(G$2,emission!$1:$1,0),4),1,"")&amp;MATCH($C159,emission!$A:$A,0)))</f>
        <v>0</v>
      </c>
      <c r="H159">
        <f ca="1">VLOOKUP($A159,excitation!$A$1:$AC$577,MATCH('A1 PMT'!H$3,excitation!$A$1:$AC$1,0),0)*SUM(INDIRECT("emission!"&amp;SUBSTITUTE(ADDRESS(1,MATCH(H$2,emission!$1:$1,0),4),1,"")&amp;MATCH($B159,emission!$A:$A,0)):INDIRECT("emission!"&amp;SUBSTITUTE(ADDRESS(1,MATCH(H$2,emission!$1:$1,0),4),1,"")&amp;MATCH($C159,emission!$A:$A,0)))</f>
        <v>0</v>
      </c>
      <c r="I159">
        <f ca="1">VLOOKUP($A159,excitation!$A$1:$AC$577,MATCH('A1 PMT'!I$3,excitation!$A$1:$AC$1,0),0)*SUM(INDIRECT("emission!"&amp;SUBSTITUTE(ADDRESS(1,MATCH(I$2,emission!$1:$1,0),4),1,"")&amp;MATCH($B159,emission!$A:$A,0)):INDIRECT("emission!"&amp;SUBSTITUTE(ADDRESS(1,MATCH(I$2,emission!$1:$1,0),4),1,"")&amp;MATCH($C159,emission!$A:$A,0)))</f>
        <v>0</v>
      </c>
      <c r="J159">
        <f ca="1">VLOOKUP($A159,excitation!$A$1:$AC$577,MATCH('A1 PMT'!J$3,excitation!$A$1:$AC$1,0),0)*SUM(INDIRECT("emission!"&amp;SUBSTITUTE(ADDRESS(1,MATCH(J$2,emission!$1:$1,0),4),1,"")&amp;MATCH($B159,emission!$A:$A,0)):INDIRECT("emission!"&amp;SUBSTITUTE(ADDRESS(1,MATCH(J$2,emission!$1:$1,0),4),1,"")&amp;MATCH($C159,emission!$A:$A,0)))</f>
        <v>0</v>
      </c>
      <c r="K159">
        <f ca="1">VLOOKUP($A159,excitation!$A$1:$AC$577,MATCH('A1 PMT'!K$3,excitation!$A$1:$AC$1,0),0)*SUM(INDIRECT("emission!"&amp;SUBSTITUTE(ADDRESS(1,MATCH(K$2,emission!$1:$1,0),4),1,"")&amp;MATCH($B159,emission!$A:$A,0)):INDIRECT("emission!"&amp;SUBSTITUTE(ADDRESS(1,MATCH(K$2,emission!$1:$1,0),4),1,"")&amp;MATCH($C159,emission!$A:$A,0)))</f>
        <v>4.2868799999999999E-3</v>
      </c>
      <c r="L159" t="e">
        <f ca="1">VLOOKUP($A159,excitation!$A$1:$AC$577,MATCH('A1 PMT'!L$3,excitation!$A$1:$AC$1,0),0)*SUM(INDIRECT("emission!"&amp;SUBSTITUTE(ADDRESS(1,MATCH(L$2,emission!$1:$1,0),4),1,"")&amp;MATCH($B159,emission!$A:$A,0)):INDIRECT("emission!"&amp;SUBSTITUTE(ADDRESS(1,MATCH(L$2,emission!$1:$1,0),4),1,"")&amp;MATCH($C159,emission!$A:$A,0)))</f>
        <v>#N/A</v>
      </c>
      <c r="M159" t="e">
        <f ca="1">VLOOKUP($A159,excitation!$A$1:$AC$577,MATCH('A1 PMT'!M$3,excitation!$A$1:$AC$1,0),0)*SUM(INDIRECT("emission!"&amp;SUBSTITUTE(ADDRESS(1,MATCH(M$2,emission!$1:$1,0),4),1,"")&amp;MATCH($B159,emission!$A:$A,0)):INDIRECT("emission!"&amp;SUBSTITUTE(ADDRESS(1,MATCH(M$2,emission!$1:$1,0),4),1,"")&amp;MATCH($C159,emission!$A:$A,0)))</f>
        <v>#N/A</v>
      </c>
      <c r="AA159">
        <f t="shared" si="54"/>
        <v>514</v>
      </c>
      <c r="AB159">
        <f t="shared" ca="1" si="55"/>
        <v>0</v>
      </c>
      <c r="AC159">
        <f t="shared" ca="1" si="56"/>
        <v>0</v>
      </c>
      <c r="AD159">
        <f t="shared" ca="1" si="57"/>
        <v>0</v>
      </c>
      <c r="AE159">
        <f t="shared" ca="1" si="58"/>
        <v>0</v>
      </c>
      <c r="AF159">
        <f t="shared" ca="1" si="59"/>
        <v>0</v>
      </c>
      <c r="AG159">
        <f t="shared" ca="1" si="60"/>
        <v>0</v>
      </c>
      <c r="AH159">
        <f t="shared" ca="1" si="61"/>
        <v>0</v>
      </c>
      <c r="AI159">
        <f t="shared" ca="1" si="62"/>
        <v>5.2945150050706007E-4</v>
      </c>
      <c r="AJ159" t="e">
        <f t="shared" ca="1" si="63"/>
        <v>#N/A</v>
      </c>
      <c r="AK159" t="e">
        <f t="shared" ca="1" si="64"/>
        <v>#N/A</v>
      </c>
    </row>
    <row r="160" spans="1:37" x14ac:dyDescent="0.25">
      <c r="A160">
        <f t="shared" si="51"/>
        <v>514</v>
      </c>
      <c r="B160">
        <f t="shared" si="52"/>
        <v>800</v>
      </c>
      <c r="C160">
        <f t="shared" si="53"/>
        <v>809</v>
      </c>
      <c r="D160">
        <f ca="1">VLOOKUP($A160,excitation!$A$1:$AC$577,MATCH('A1 PMT'!D$3,excitation!$A$1:$AC$1,0),0)*SUM(INDIRECT("emission!"&amp;SUBSTITUTE(ADDRESS(1,MATCH(D$2,emission!$1:$1,0),4),1,"")&amp;MATCH($B160,emission!$A:$A,0)):INDIRECT("emission!"&amp;SUBSTITUTE(ADDRESS(1,MATCH(D$2,emission!$1:$1,0),4),1,"")&amp;MATCH($C160,emission!$A:$A,0)))</f>
        <v>0</v>
      </c>
      <c r="E160">
        <f ca="1">VLOOKUP($A160,excitation!$A$1:$AC$577,MATCH('A1 PMT'!E$3,excitation!$A$1:$AC$1,0),0)*SUM(INDIRECT("emission!"&amp;SUBSTITUTE(ADDRESS(1,MATCH(E$2,emission!$1:$1,0),4),1,"")&amp;MATCH($B160,emission!$A:$A,0)):INDIRECT("emission!"&amp;SUBSTITUTE(ADDRESS(1,MATCH(E$2,emission!$1:$1,0),4),1,"")&amp;MATCH($C160,emission!$A:$A,0)))</f>
        <v>0</v>
      </c>
      <c r="F160">
        <f ca="1">VLOOKUP($A160,excitation!$A$1:$AC$577,MATCH('A1 PMT'!F$3,excitation!$A$1:$AC$1,0),0)*SUM(INDIRECT("emission!"&amp;SUBSTITUTE(ADDRESS(1,MATCH(F$2,emission!$1:$1,0),4),1,"")&amp;MATCH($B160,emission!$A:$A,0)):INDIRECT("emission!"&amp;SUBSTITUTE(ADDRESS(1,MATCH(F$2,emission!$1:$1,0),4),1,"")&amp;MATCH($C160,emission!$A:$A,0)))</f>
        <v>0</v>
      </c>
      <c r="G160">
        <f ca="1">VLOOKUP($A160,excitation!$A$1:$AC$577,MATCH('A1 PMT'!G$3,excitation!$A$1:$AC$1,0),0)*SUM(INDIRECT("emission!"&amp;SUBSTITUTE(ADDRESS(1,MATCH(G$2,emission!$1:$1,0),4),1,"")&amp;MATCH($B160,emission!$A:$A,0)):INDIRECT("emission!"&amp;SUBSTITUTE(ADDRESS(1,MATCH(G$2,emission!$1:$1,0),4),1,"")&amp;MATCH($C160,emission!$A:$A,0)))</f>
        <v>0</v>
      </c>
      <c r="H160">
        <f ca="1">VLOOKUP($A160,excitation!$A$1:$AC$577,MATCH('A1 PMT'!H$3,excitation!$A$1:$AC$1,0),0)*SUM(INDIRECT("emission!"&amp;SUBSTITUTE(ADDRESS(1,MATCH(H$2,emission!$1:$1,0),4),1,"")&amp;MATCH($B160,emission!$A:$A,0)):INDIRECT("emission!"&amp;SUBSTITUTE(ADDRESS(1,MATCH(H$2,emission!$1:$1,0),4),1,"")&amp;MATCH($C160,emission!$A:$A,0)))</f>
        <v>0</v>
      </c>
      <c r="I160">
        <f ca="1">VLOOKUP($A160,excitation!$A$1:$AC$577,MATCH('A1 PMT'!I$3,excitation!$A$1:$AC$1,0),0)*SUM(INDIRECT("emission!"&amp;SUBSTITUTE(ADDRESS(1,MATCH(I$2,emission!$1:$1,0),4),1,"")&amp;MATCH($B160,emission!$A:$A,0)):INDIRECT("emission!"&amp;SUBSTITUTE(ADDRESS(1,MATCH(I$2,emission!$1:$1,0),4),1,"")&amp;MATCH($C160,emission!$A:$A,0)))</f>
        <v>0</v>
      </c>
      <c r="J160">
        <f ca="1">VLOOKUP($A160,excitation!$A$1:$AC$577,MATCH('A1 PMT'!J$3,excitation!$A$1:$AC$1,0),0)*SUM(INDIRECT("emission!"&amp;SUBSTITUTE(ADDRESS(1,MATCH(J$2,emission!$1:$1,0),4),1,"")&amp;MATCH($B160,emission!$A:$A,0)):INDIRECT("emission!"&amp;SUBSTITUTE(ADDRESS(1,MATCH(J$2,emission!$1:$1,0),4),1,"")&amp;MATCH($C160,emission!$A:$A,0)))</f>
        <v>0</v>
      </c>
      <c r="K160">
        <f ca="1">VLOOKUP($A160,excitation!$A$1:$AC$577,MATCH('A1 PMT'!K$3,excitation!$A$1:$AC$1,0),0)*SUM(INDIRECT("emission!"&amp;SUBSTITUTE(ADDRESS(1,MATCH(K$2,emission!$1:$1,0),4),1,"")&amp;MATCH($B160,emission!$A:$A,0)):INDIRECT("emission!"&amp;SUBSTITUTE(ADDRESS(1,MATCH(K$2,emission!$1:$1,0),4),1,"")&amp;MATCH($C160,emission!$A:$A,0)))</f>
        <v>3.7008000000000001E-4</v>
      </c>
      <c r="L160" t="e">
        <f ca="1">VLOOKUP($A160,excitation!$A$1:$AC$577,MATCH('A1 PMT'!L$3,excitation!$A$1:$AC$1,0),0)*SUM(INDIRECT("emission!"&amp;SUBSTITUTE(ADDRESS(1,MATCH(L$2,emission!$1:$1,0),4),1,"")&amp;MATCH($B160,emission!$A:$A,0)):INDIRECT("emission!"&amp;SUBSTITUTE(ADDRESS(1,MATCH(L$2,emission!$1:$1,0),4),1,"")&amp;MATCH($C160,emission!$A:$A,0)))</f>
        <v>#N/A</v>
      </c>
      <c r="M160" t="e">
        <f ca="1">VLOOKUP($A160,excitation!$A$1:$AC$577,MATCH('A1 PMT'!M$3,excitation!$A$1:$AC$1,0),0)*SUM(INDIRECT("emission!"&amp;SUBSTITUTE(ADDRESS(1,MATCH(M$2,emission!$1:$1,0),4),1,"")&amp;MATCH($B160,emission!$A:$A,0)):INDIRECT("emission!"&amp;SUBSTITUTE(ADDRESS(1,MATCH(M$2,emission!$1:$1,0),4),1,"")&amp;MATCH($C160,emission!$A:$A,0)))</f>
        <v>#N/A</v>
      </c>
      <c r="AA160">
        <f t="shared" si="54"/>
        <v>514</v>
      </c>
      <c r="AB160">
        <f t="shared" ca="1" si="55"/>
        <v>0</v>
      </c>
      <c r="AC160">
        <f t="shared" ca="1" si="56"/>
        <v>0</v>
      </c>
      <c r="AD160">
        <f t="shared" ca="1" si="57"/>
        <v>0</v>
      </c>
      <c r="AE160">
        <f t="shared" ca="1" si="58"/>
        <v>0</v>
      </c>
      <c r="AF160">
        <f t="shared" ca="1" si="59"/>
        <v>0</v>
      </c>
      <c r="AG160">
        <f t="shared" ca="1" si="60"/>
        <v>0</v>
      </c>
      <c r="AH160">
        <f t="shared" ca="1" si="61"/>
        <v>0</v>
      </c>
      <c r="AI160">
        <f t="shared" ca="1" si="62"/>
        <v>4.5706763732050535E-5</v>
      </c>
      <c r="AJ160" t="e">
        <f t="shared" ca="1" si="63"/>
        <v>#N/A</v>
      </c>
      <c r="AK160" t="e">
        <f t="shared" ca="1" si="64"/>
        <v>#N/A</v>
      </c>
    </row>
    <row r="161" spans="1:37" x14ac:dyDescent="0.25">
      <c r="A161">
        <f t="shared" si="51"/>
        <v>561</v>
      </c>
      <c r="B161">
        <f t="shared" si="52"/>
        <v>590</v>
      </c>
      <c r="C161">
        <f t="shared" si="53"/>
        <v>599</v>
      </c>
      <c r="D161">
        <f ca="1">VLOOKUP($A161,excitation!$A$1:$AC$577,MATCH('A1 PMT'!D$3,excitation!$A$1:$AC$1,0),0)*SUM(INDIRECT("emission!"&amp;SUBSTITUTE(ADDRESS(1,MATCH(D$2,emission!$1:$1,0),4),1,"")&amp;MATCH($B161,emission!$A:$A,0)):INDIRECT("emission!"&amp;SUBSTITUTE(ADDRESS(1,MATCH(D$2,emission!$1:$1,0),4),1,"")&amp;MATCH($C161,emission!$A:$A,0)))</f>
        <v>0</v>
      </c>
      <c r="E161">
        <f ca="1">VLOOKUP($A161,excitation!$A$1:$AC$577,MATCH('A1 PMT'!E$3,excitation!$A$1:$AC$1,0),0)*SUM(INDIRECT("emission!"&amp;SUBSTITUTE(ADDRESS(1,MATCH(E$2,emission!$1:$1,0),4),1,"")&amp;MATCH($B161,emission!$A:$A,0)):INDIRECT("emission!"&amp;SUBSTITUTE(ADDRESS(1,MATCH(E$2,emission!$1:$1,0),4),1,"")&amp;MATCH($C161,emission!$A:$A,0)))</f>
        <v>0</v>
      </c>
      <c r="F161">
        <f ca="1">VLOOKUP($A161,excitation!$A$1:$AC$577,MATCH('A1 PMT'!F$3,excitation!$A$1:$AC$1,0),0)*SUM(INDIRECT("emission!"&amp;SUBSTITUTE(ADDRESS(1,MATCH(F$2,emission!$1:$1,0),4),1,"")&amp;MATCH($B161,emission!$A:$A,0)):INDIRECT("emission!"&amp;SUBSTITUTE(ADDRESS(1,MATCH(F$2,emission!$1:$1,0),4),1,"")&amp;MATCH($C161,emission!$A:$A,0)))</f>
        <v>3.0795520000000007E-2</v>
      </c>
      <c r="G161">
        <f ca="1">VLOOKUP($A161,excitation!$A$1:$AC$577,MATCH('A1 PMT'!G$3,excitation!$A$1:$AC$1,0),0)*SUM(INDIRECT("emission!"&amp;SUBSTITUTE(ADDRESS(1,MATCH(G$2,emission!$1:$1,0),4),1,"")&amp;MATCH($B161,emission!$A:$A,0)):INDIRECT("emission!"&amp;SUBSTITUTE(ADDRESS(1,MATCH(G$2,emission!$1:$1,0),4),1,"")&amp;MATCH($C161,emission!$A:$A,0)))</f>
        <v>0</v>
      </c>
      <c r="H161">
        <f ca="1">VLOOKUP($A161,excitation!$A$1:$AC$577,MATCH('A1 PMT'!H$3,excitation!$A$1:$AC$1,0),0)*SUM(INDIRECT("emission!"&amp;SUBSTITUTE(ADDRESS(1,MATCH(H$2,emission!$1:$1,0),4),1,"")&amp;MATCH($B161,emission!$A:$A,0)):INDIRECT("emission!"&amp;SUBSTITUTE(ADDRESS(1,MATCH(H$2,emission!$1:$1,0),4),1,"")&amp;MATCH($C161,emission!$A:$A,0)))</f>
        <v>3.1878879999999998E-2</v>
      </c>
      <c r="I161">
        <f ca="1">VLOOKUP($A161,excitation!$A$1:$AC$577,MATCH('A1 PMT'!I$3,excitation!$A$1:$AC$1,0),0)*SUM(INDIRECT("emission!"&amp;SUBSTITUTE(ADDRESS(1,MATCH(I$2,emission!$1:$1,0),4),1,"")&amp;MATCH($B161,emission!$A:$A,0)):INDIRECT("emission!"&amp;SUBSTITUTE(ADDRESS(1,MATCH(I$2,emission!$1:$1,0),4),1,"")&amp;MATCH($C161,emission!$A:$A,0)))</f>
        <v>3.2176202999999997</v>
      </c>
      <c r="J161">
        <f ca="1">VLOOKUP($A161,excitation!$A$1:$AC$577,MATCH('A1 PMT'!J$3,excitation!$A$1:$AC$1,0),0)*SUM(INDIRECT("emission!"&amp;SUBSTITUTE(ADDRESS(1,MATCH(J$2,emission!$1:$1,0),4),1,"")&amp;MATCH($B161,emission!$A:$A,0)):INDIRECT("emission!"&amp;SUBSTITUTE(ADDRESS(1,MATCH(J$2,emission!$1:$1,0),4),1,"")&amp;MATCH($C161,emission!$A:$A,0)))</f>
        <v>0.13135617999999999</v>
      </c>
      <c r="K161">
        <f ca="1">VLOOKUP($A161,excitation!$A$1:$AC$577,MATCH('A1 PMT'!K$3,excitation!$A$1:$AC$1,0),0)*SUM(INDIRECT("emission!"&amp;SUBSTITUTE(ADDRESS(1,MATCH(K$2,emission!$1:$1,0),4),1,"")&amp;MATCH($B161,emission!$A:$A,0)):INDIRECT("emission!"&amp;SUBSTITUTE(ADDRESS(1,MATCH(K$2,emission!$1:$1,0),4),1,"")&amp;MATCH($C161,emission!$A:$A,0)))</f>
        <v>0</v>
      </c>
      <c r="L161" t="e">
        <f ca="1">VLOOKUP($A161,excitation!$A$1:$AC$577,MATCH('A1 PMT'!L$3,excitation!$A$1:$AC$1,0),0)*SUM(INDIRECT("emission!"&amp;SUBSTITUTE(ADDRESS(1,MATCH(L$2,emission!$1:$1,0),4),1,"")&amp;MATCH($B161,emission!$A:$A,0)):INDIRECT("emission!"&amp;SUBSTITUTE(ADDRESS(1,MATCH(L$2,emission!$1:$1,0),4),1,"")&amp;MATCH($C161,emission!$A:$A,0)))</f>
        <v>#N/A</v>
      </c>
      <c r="M161" t="e">
        <f ca="1">VLOOKUP($A161,excitation!$A$1:$AC$577,MATCH('A1 PMT'!M$3,excitation!$A$1:$AC$1,0),0)*SUM(INDIRECT("emission!"&amp;SUBSTITUTE(ADDRESS(1,MATCH(M$2,emission!$1:$1,0),4),1,"")&amp;MATCH($B161,emission!$A:$A,0)):INDIRECT("emission!"&amp;SUBSTITUTE(ADDRESS(1,MATCH(M$2,emission!$1:$1,0),4),1,"")&amp;MATCH($C161,emission!$A:$A,0)))</f>
        <v>#N/A</v>
      </c>
      <c r="AA161">
        <f t="shared" si="54"/>
        <v>561</v>
      </c>
      <c r="AB161">
        <f t="shared" ca="1" si="55"/>
        <v>0</v>
      </c>
      <c r="AC161">
        <f t="shared" ca="1" si="56"/>
        <v>0</v>
      </c>
      <c r="AD161">
        <f t="shared" ca="1" si="57"/>
        <v>3.9619052676909154E-3</v>
      </c>
      <c r="AE161">
        <f t="shared" ca="1" si="58"/>
        <v>0</v>
      </c>
      <c r="AF161">
        <f t="shared" ca="1" si="59"/>
        <v>3.4396863785758408E-3</v>
      </c>
      <c r="AG161">
        <f t="shared" ca="1" si="60"/>
        <v>0.76378273642096683</v>
      </c>
      <c r="AH161">
        <f t="shared" ca="1" si="61"/>
        <v>4.3785219943862363E-2</v>
      </c>
      <c r="AI161">
        <f t="shared" ca="1" si="62"/>
        <v>0</v>
      </c>
      <c r="AJ161" t="e">
        <f t="shared" ca="1" si="63"/>
        <v>#N/A</v>
      </c>
      <c r="AK161" t="e">
        <f t="shared" ca="1" si="64"/>
        <v>#N/A</v>
      </c>
    </row>
    <row r="162" spans="1:37" x14ac:dyDescent="0.25">
      <c r="A162">
        <f t="shared" si="51"/>
        <v>561</v>
      </c>
      <c r="B162">
        <f t="shared" si="52"/>
        <v>600</v>
      </c>
      <c r="C162">
        <f t="shared" si="53"/>
        <v>609</v>
      </c>
      <c r="D162">
        <f ca="1">VLOOKUP($A162,excitation!$A$1:$AC$577,MATCH('A1 PMT'!D$3,excitation!$A$1:$AC$1,0),0)*SUM(INDIRECT("emission!"&amp;SUBSTITUTE(ADDRESS(1,MATCH(D$2,emission!$1:$1,0),4),1,"")&amp;MATCH($B162,emission!$A:$A,0)):INDIRECT("emission!"&amp;SUBSTITUTE(ADDRESS(1,MATCH(D$2,emission!$1:$1,0),4),1,"")&amp;MATCH($C162,emission!$A:$A,0)))</f>
        <v>0</v>
      </c>
      <c r="E162">
        <f ca="1">VLOOKUP($A162,excitation!$A$1:$AC$577,MATCH('A1 PMT'!E$3,excitation!$A$1:$AC$1,0),0)*SUM(INDIRECT("emission!"&amp;SUBSTITUTE(ADDRESS(1,MATCH(E$2,emission!$1:$1,0),4),1,"")&amp;MATCH($B162,emission!$A:$A,0)):INDIRECT("emission!"&amp;SUBSTITUTE(ADDRESS(1,MATCH(E$2,emission!$1:$1,0),4),1,"")&amp;MATCH($C162,emission!$A:$A,0)))</f>
        <v>0</v>
      </c>
      <c r="F162">
        <f ca="1">VLOOKUP($A162,excitation!$A$1:$AC$577,MATCH('A1 PMT'!F$3,excitation!$A$1:$AC$1,0),0)*SUM(INDIRECT("emission!"&amp;SUBSTITUTE(ADDRESS(1,MATCH(F$2,emission!$1:$1,0),4),1,"")&amp;MATCH($B162,emission!$A:$A,0)):INDIRECT("emission!"&amp;SUBSTITUTE(ADDRESS(1,MATCH(F$2,emission!$1:$1,0),4),1,"")&amp;MATCH($C162,emission!$A:$A,0)))</f>
        <v>2.5198879999999996E-2</v>
      </c>
      <c r="G162">
        <f ca="1">VLOOKUP($A162,excitation!$A$1:$AC$577,MATCH('A1 PMT'!G$3,excitation!$A$1:$AC$1,0),0)*SUM(INDIRECT("emission!"&amp;SUBSTITUTE(ADDRESS(1,MATCH(G$2,emission!$1:$1,0),4),1,"")&amp;MATCH($B162,emission!$A:$A,0)):INDIRECT("emission!"&amp;SUBSTITUTE(ADDRESS(1,MATCH(G$2,emission!$1:$1,0),4),1,"")&amp;MATCH($C162,emission!$A:$A,0)))</f>
        <v>0</v>
      </c>
      <c r="H162">
        <f ca="1">VLOOKUP($A162,excitation!$A$1:$AC$577,MATCH('A1 PMT'!H$3,excitation!$A$1:$AC$1,0),0)*SUM(INDIRECT("emission!"&amp;SUBSTITUTE(ADDRESS(1,MATCH(H$2,emission!$1:$1,0),4),1,"")&amp;MATCH($B162,emission!$A:$A,0)):INDIRECT("emission!"&amp;SUBSTITUTE(ADDRESS(1,MATCH(H$2,emission!$1:$1,0),4),1,"")&amp;MATCH($C162,emission!$A:$A,0)))</f>
        <v>2.293566E-2</v>
      </c>
      <c r="I162">
        <f ca="1">VLOOKUP($A162,excitation!$A$1:$AC$577,MATCH('A1 PMT'!I$3,excitation!$A$1:$AC$1,0),0)*SUM(INDIRECT("emission!"&amp;SUBSTITUTE(ADDRESS(1,MATCH(I$2,emission!$1:$1,0),4),1,"")&amp;MATCH($B162,emission!$A:$A,0)):INDIRECT("emission!"&amp;SUBSTITUTE(ADDRESS(1,MATCH(I$2,emission!$1:$1,0),4),1,"")&amp;MATCH($C162,emission!$A:$A,0)))</f>
        <v>3.0020983499999998</v>
      </c>
      <c r="J162">
        <f ca="1">VLOOKUP($A162,excitation!$A$1:$AC$577,MATCH('A1 PMT'!J$3,excitation!$A$1:$AC$1,0),0)*SUM(INDIRECT("emission!"&amp;SUBSTITUTE(ADDRESS(1,MATCH(J$2,emission!$1:$1,0),4),1,"")&amp;MATCH($B162,emission!$A:$A,0)):INDIRECT("emission!"&amp;SUBSTITUTE(ADDRESS(1,MATCH(J$2,emission!$1:$1,0),4),1,"")&amp;MATCH($C162,emission!$A:$A,0)))</f>
        <v>0.56473194000000004</v>
      </c>
      <c r="K162">
        <f ca="1">VLOOKUP($A162,excitation!$A$1:$AC$577,MATCH('A1 PMT'!K$3,excitation!$A$1:$AC$1,0),0)*SUM(INDIRECT("emission!"&amp;SUBSTITUTE(ADDRESS(1,MATCH(K$2,emission!$1:$1,0),4),1,"")&amp;MATCH($B162,emission!$A:$A,0)):INDIRECT("emission!"&amp;SUBSTITUTE(ADDRESS(1,MATCH(K$2,emission!$1:$1,0),4),1,"")&amp;MATCH($C162,emission!$A:$A,0)))</f>
        <v>0</v>
      </c>
      <c r="L162" t="e">
        <f ca="1">VLOOKUP($A162,excitation!$A$1:$AC$577,MATCH('A1 PMT'!L$3,excitation!$A$1:$AC$1,0),0)*SUM(INDIRECT("emission!"&amp;SUBSTITUTE(ADDRESS(1,MATCH(L$2,emission!$1:$1,0),4),1,"")&amp;MATCH($B162,emission!$A:$A,0)):INDIRECT("emission!"&amp;SUBSTITUTE(ADDRESS(1,MATCH(L$2,emission!$1:$1,0),4),1,"")&amp;MATCH($C162,emission!$A:$A,0)))</f>
        <v>#N/A</v>
      </c>
      <c r="M162" t="e">
        <f ca="1">VLOOKUP($A162,excitation!$A$1:$AC$577,MATCH('A1 PMT'!M$3,excitation!$A$1:$AC$1,0),0)*SUM(INDIRECT("emission!"&amp;SUBSTITUTE(ADDRESS(1,MATCH(M$2,emission!$1:$1,0),4),1,"")&amp;MATCH($B162,emission!$A:$A,0)):INDIRECT("emission!"&amp;SUBSTITUTE(ADDRESS(1,MATCH(M$2,emission!$1:$1,0),4),1,"")&amp;MATCH($C162,emission!$A:$A,0)))</f>
        <v>#N/A</v>
      </c>
      <c r="AA162">
        <f t="shared" si="54"/>
        <v>561</v>
      </c>
      <c r="AB162">
        <f t="shared" ca="1" si="55"/>
        <v>0</v>
      </c>
      <c r="AC162">
        <f t="shared" ca="1" si="56"/>
        <v>0</v>
      </c>
      <c r="AD162">
        <f t="shared" ca="1" si="57"/>
        <v>3.2418863332040245E-3</v>
      </c>
      <c r="AE162">
        <f t="shared" ca="1" si="58"/>
        <v>0</v>
      </c>
      <c r="AF162">
        <f t="shared" ca="1" si="59"/>
        <v>2.4747255011984982E-3</v>
      </c>
      <c r="AG162">
        <f t="shared" ca="1" si="60"/>
        <v>0.71262320565539372</v>
      </c>
      <c r="AH162">
        <f t="shared" ca="1" si="61"/>
        <v>0.18824323455679121</v>
      </c>
      <c r="AI162">
        <f t="shared" ca="1" si="62"/>
        <v>0</v>
      </c>
      <c r="AJ162" t="e">
        <f t="shared" ca="1" si="63"/>
        <v>#N/A</v>
      </c>
      <c r="AK162" t="e">
        <f t="shared" ca="1" si="64"/>
        <v>#N/A</v>
      </c>
    </row>
    <row r="163" spans="1:37" x14ac:dyDescent="0.25">
      <c r="A163">
        <f t="shared" ref="A163:A195" si="65">IF(ROW()&lt;$X$3,$S$3,IF(ROW()&lt;$X$4,$S$4,IF(ROW()&lt;$X$5,$S$5,IF(ROW()&lt;$X$6,$S$6,IF(ROW()&lt;$X$7,$S$7,IF(ROW()&lt;$X$8,$S$8,IF(ROW()&lt;$X$9,$S$9,NA())))))))</f>
        <v>561</v>
      </c>
      <c r="B163">
        <f t="shared" ref="B163:B194" si="66">IF(A163=A162,B162+$P$4,VLOOKUP(A163,$S$2:$T$9,2,FALSE))</f>
        <v>610</v>
      </c>
      <c r="C163">
        <f t="shared" si="53"/>
        <v>619</v>
      </c>
      <c r="D163">
        <f ca="1">VLOOKUP($A163,excitation!$A$1:$AC$577,MATCH('A1 PMT'!D$3,excitation!$A$1:$AC$1,0),0)*SUM(INDIRECT("emission!"&amp;SUBSTITUTE(ADDRESS(1,MATCH(D$2,emission!$1:$1,0),4),1,"")&amp;MATCH($B163,emission!$A:$A,0)):INDIRECT("emission!"&amp;SUBSTITUTE(ADDRESS(1,MATCH(D$2,emission!$1:$1,0),4),1,"")&amp;MATCH($C163,emission!$A:$A,0)))</f>
        <v>0</v>
      </c>
      <c r="E163">
        <f ca="1">VLOOKUP($A163,excitation!$A$1:$AC$577,MATCH('A1 PMT'!E$3,excitation!$A$1:$AC$1,0),0)*SUM(INDIRECT("emission!"&amp;SUBSTITUTE(ADDRESS(1,MATCH(E$2,emission!$1:$1,0),4),1,"")&amp;MATCH($B163,emission!$A:$A,0)):INDIRECT("emission!"&amp;SUBSTITUTE(ADDRESS(1,MATCH(E$2,emission!$1:$1,0),4),1,"")&amp;MATCH($C163,emission!$A:$A,0)))</f>
        <v>0</v>
      </c>
      <c r="F163">
        <f ca="1">VLOOKUP($A163,excitation!$A$1:$AC$577,MATCH('A1 PMT'!F$3,excitation!$A$1:$AC$1,0),0)*SUM(INDIRECT("emission!"&amp;SUBSTITUTE(ADDRESS(1,MATCH(F$2,emission!$1:$1,0),4),1,"")&amp;MATCH($B163,emission!$A:$A,0)):INDIRECT("emission!"&amp;SUBSTITUTE(ADDRESS(1,MATCH(F$2,emission!$1:$1,0),4),1,"")&amp;MATCH($C163,emission!$A:$A,0)))</f>
        <v>1.9944400000000001E-2</v>
      </c>
      <c r="G163">
        <f ca="1">VLOOKUP($A163,excitation!$A$1:$AC$577,MATCH('A1 PMT'!G$3,excitation!$A$1:$AC$1,0),0)*SUM(INDIRECT("emission!"&amp;SUBSTITUTE(ADDRESS(1,MATCH(G$2,emission!$1:$1,0),4),1,"")&amp;MATCH($B163,emission!$A:$A,0)):INDIRECT("emission!"&amp;SUBSTITUTE(ADDRESS(1,MATCH(G$2,emission!$1:$1,0),4),1,"")&amp;MATCH($C163,emission!$A:$A,0)))</f>
        <v>0</v>
      </c>
      <c r="H163">
        <f ca="1">VLOOKUP($A163,excitation!$A$1:$AC$577,MATCH('A1 PMT'!H$3,excitation!$A$1:$AC$1,0),0)*SUM(INDIRECT("emission!"&amp;SUBSTITUTE(ADDRESS(1,MATCH(H$2,emission!$1:$1,0),4),1,"")&amp;MATCH($B163,emission!$A:$A,0)):INDIRECT("emission!"&amp;SUBSTITUTE(ADDRESS(1,MATCH(H$2,emission!$1:$1,0),4),1,"")&amp;MATCH($C163,emission!$A:$A,0)))</f>
        <v>1.5705799999999999E-2</v>
      </c>
      <c r="I163">
        <f ca="1">VLOOKUP($A163,excitation!$A$1:$AC$577,MATCH('A1 PMT'!I$3,excitation!$A$1:$AC$1,0),0)*SUM(INDIRECT("emission!"&amp;SUBSTITUTE(ADDRESS(1,MATCH(I$2,emission!$1:$1,0),4),1,"")&amp;MATCH($B163,emission!$A:$A,0)):INDIRECT("emission!"&amp;SUBSTITUTE(ADDRESS(1,MATCH(I$2,emission!$1:$1,0),4),1,"")&amp;MATCH($C163,emission!$A:$A,0)))</f>
        <v>2.78702154</v>
      </c>
      <c r="J163">
        <f ca="1">VLOOKUP($A163,excitation!$A$1:$AC$577,MATCH('A1 PMT'!J$3,excitation!$A$1:$AC$1,0),0)*SUM(INDIRECT("emission!"&amp;SUBSTITUTE(ADDRESS(1,MATCH(J$2,emission!$1:$1,0),4),1,"")&amp;MATCH($B163,emission!$A:$A,0)):INDIRECT("emission!"&amp;SUBSTITUTE(ADDRESS(1,MATCH(J$2,emission!$1:$1,0),4),1,"")&amp;MATCH($C163,emission!$A:$A,0)))</f>
        <v>1.64807492</v>
      </c>
      <c r="K163">
        <f ca="1">VLOOKUP($A163,excitation!$A$1:$AC$577,MATCH('A1 PMT'!K$3,excitation!$A$1:$AC$1,0),0)*SUM(INDIRECT("emission!"&amp;SUBSTITUTE(ADDRESS(1,MATCH(K$2,emission!$1:$1,0),4),1,"")&amp;MATCH($B163,emission!$A:$A,0)):INDIRECT("emission!"&amp;SUBSTITUTE(ADDRESS(1,MATCH(K$2,emission!$1:$1,0),4),1,"")&amp;MATCH($C163,emission!$A:$A,0)))</f>
        <v>0</v>
      </c>
      <c r="L163" t="e">
        <f ca="1">VLOOKUP($A163,excitation!$A$1:$AC$577,MATCH('A1 PMT'!L$3,excitation!$A$1:$AC$1,0),0)*SUM(INDIRECT("emission!"&amp;SUBSTITUTE(ADDRESS(1,MATCH(L$2,emission!$1:$1,0),4),1,"")&amp;MATCH($B163,emission!$A:$A,0)):INDIRECT("emission!"&amp;SUBSTITUTE(ADDRESS(1,MATCH(L$2,emission!$1:$1,0),4),1,"")&amp;MATCH($C163,emission!$A:$A,0)))</f>
        <v>#N/A</v>
      </c>
      <c r="M163" t="e">
        <f ca="1">VLOOKUP($A163,excitation!$A$1:$AC$577,MATCH('A1 PMT'!M$3,excitation!$A$1:$AC$1,0),0)*SUM(INDIRECT("emission!"&amp;SUBSTITUTE(ADDRESS(1,MATCH(M$2,emission!$1:$1,0),4),1,"")&amp;MATCH($B163,emission!$A:$A,0)):INDIRECT("emission!"&amp;SUBSTITUTE(ADDRESS(1,MATCH(M$2,emission!$1:$1,0),4),1,"")&amp;MATCH($C163,emission!$A:$A,0)))</f>
        <v>#N/A</v>
      </c>
      <c r="AA163">
        <f t="shared" si="54"/>
        <v>561</v>
      </c>
      <c r="AB163">
        <f t="shared" ca="1" si="55"/>
        <v>0</v>
      </c>
      <c r="AC163">
        <f t="shared" ca="1" si="56"/>
        <v>0</v>
      </c>
      <c r="AD163">
        <f t="shared" ca="1" si="57"/>
        <v>2.5658869673554682E-3</v>
      </c>
      <c r="AE163">
        <f t="shared" ca="1" si="58"/>
        <v>0</v>
      </c>
      <c r="AF163">
        <f t="shared" ca="1" si="59"/>
        <v>1.6946337614319085E-3</v>
      </c>
      <c r="AG163">
        <f t="shared" ca="1" si="60"/>
        <v>0.6615693400136049</v>
      </c>
      <c r="AH163">
        <f t="shared" ca="1" si="61"/>
        <v>0.54935613121638716</v>
      </c>
      <c r="AI163">
        <f t="shared" ca="1" si="62"/>
        <v>0</v>
      </c>
      <c r="AJ163" t="e">
        <f t="shared" ca="1" si="63"/>
        <v>#N/A</v>
      </c>
      <c r="AK163" t="e">
        <f t="shared" ca="1" si="64"/>
        <v>#N/A</v>
      </c>
    </row>
    <row r="164" spans="1:37" x14ac:dyDescent="0.25">
      <c r="A164">
        <f t="shared" si="65"/>
        <v>561</v>
      </c>
      <c r="B164">
        <f t="shared" si="66"/>
        <v>620</v>
      </c>
      <c r="C164">
        <f t="shared" ref="C164:C195" si="67">B164+$P$4-1</f>
        <v>629</v>
      </c>
      <c r="D164">
        <f ca="1">VLOOKUP($A164,excitation!$A$1:$AC$577,MATCH('A1 PMT'!D$3,excitation!$A$1:$AC$1,0),0)*SUM(INDIRECT("emission!"&amp;SUBSTITUTE(ADDRESS(1,MATCH(D$2,emission!$1:$1,0),4),1,"")&amp;MATCH($B164,emission!$A:$A,0)):INDIRECT("emission!"&amp;SUBSTITUTE(ADDRESS(1,MATCH(D$2,emission!$1:$1,0),4),1,"")&amp;MATCH($C164,emission!$A:$A,0)))</f>
        <v>0</v>
      </c>
      <c r="E164">
        <f ca="1">VLOOKUP($A164,excitation!$A$1:$AC$577,MATCH('A1 PMT'!E$3,excitation!$A$1:$AC$1,0),0)*SUM(INDIRECT("emission!"&amp;SUBSTITUTE(ADDRESS(1,MATCH(E$2,emission!$1:$1,0),4),1,"")&amp;MATCH($B164,emission!$A:$A,0)):INDIRECT("emission!"&amp;SUBSTITUTE(ADDRESS(1,MATCH(E$2,emission!$1:$1,0),4),1,"")&amp;MATCH($C164,emission!$A:$A,0)))</f>
        <v>0</v>
      </c>
      <c r="F164">
        <f ca="1">VLOOKUP($A164,excitation!$A$1:$AC$577,MATCH('A1 PMT'!F$3,excitation!$A$1:$AC$1,0),0)*SUM(INDIRECT("emission!"&amp;SUBSTITUTE(ADDRESS(1,MATCH(F$2,emission!$1:$1,0),4),1,"")&amp;MATCH($B164,emission!$A:$A,0)):INDIRECT("emission!"&amp;SUBSTITUTE(ADDRESS(1,MATCH(F$2,emission!$1:$1,0),4),1,"")&amp;MATCH($C164,emission!$A:$A,0)))</f>
        <v>1.6214799999999998E-2</v>
      </c>
      <c r="G164">
        <f ca="1">VLOOKUP($A164,excitation!$A$1:$AC$577,MATCH('A1 PMT'!G$3,excitation!$A$1:$AC$1,0),0)*SUM(INDIRECT("emission!"&amp;SUBSTITUTE(ADDRESS(1,MATCH(G$2,emission!$1:$1,0),4),1,"")&amp;MATCH($B164,emission!$A:$A,0)):INDIRECT("emission!"&amp;SUBSTITUTE(ADDRESS(1,MATCH(G$2,emission!$1:$1,0),4),1,"")&amp;MATCH($C164,emission!$A:$A,0)))</f>
        <v>0</v>
      </c>
      <c r="H164">
        <f ca="1">VLOOKUP($A164,excitation!$A$1:$AC$577,MATCH('A1 PMT'!H$3,excitation!$A$1:$AC$1,0),0)*SUM(INDIRECT("emission!"&amp;SUBSTITUTE(ADDRESS(1,MATCH(H$2,emission!$1:$1,0),4),1,"")&amp;MATCH($B164,emission!$A:$A,0)):INDIRECT("emission!"&amp;SUBSTITUTE(ADDRESS(1,MATCH(H$2,emission!$1:$1,0),4),1,"")&amp;MATCH($C164,emission!$A:$A,0)))</f>
        <v>1.065894E-2</v>
      </c>
      <c r="I164">
        <f ca="1">VLOOKUP($A164,excitation!$A$1:$AC$577,MATCH('A1 PMT'!I$3,excitation!$A$1:$AC$1,0),0)*SUM(INDIRECT("emission!"&amp;SUBSTITUTE(ADDRESS(1,MATCH(I$2,emission!$1:$1,0),4),1,"")&amp;MATCH($B164,emission!$A:$A,0)):INDIRECT("emission!"&amp;SUBSTITUTE(ADDRESS(1,MATCH(I$2,emission!$1:$1,0),4),1,"")&amp;MATCH($C164,emission!$A:$A,0)))</f>
        <v>2.1529938</v>
      </c>
      <c r="J164">
        <f ca="1">VLOOKUP($A164,excitation!$A$1:$AC$577,MATCH('A1 PMT'!J$3,excitation!$A$1:$AC$1,0),0)*SUM(INDIRECT("emission!"&amp;SUBSTITUTE(ADDRESS(1,MATCH(J$2,emission!$1:$1,0),4),1,"")&amp;MATCH($B164,emission!$A:$A,0)):INDIRECT("emission!"&amp;SUBSTITUTE(ADDRESS(1,MATCH(J$2,emission!$1:$1,0),4),1,"")&amp;MATCH($C164,emission!$A:$A,0)))</f>
        <v>2.9172513799999997</v>
      </c>
      <c r="K164">
        <f ca="1">VLOOKUP($A164,excitation!$A$1:$AC$577,MATCH('A1 PMT'!K$3,excitation!$A$1:$AC$1,0),0)*SUM(INDIRECT("emission!"&amp;SUBSTITUTE(ADDRESS(1,MATCH(K$2,emission!$1:$1,0),4),1,"")&amp;MATCH($B164,emission!$A:$A,0)):INDIRECT("emission!"&amp;SUBSTITUTE(ADDRESS(1,MATCH(K$2,emission!$1:$1,0),4),1,"")&amp;MATCH($C164,emission!$A:$A,0)))</f>
        <v>0</v>
      </c>
      <c r="L164" t="e">
        <f ca="1">VLOOKUP($A164,excitation!$A$1:$AC$577,MATCH('A1 PMT'!L$3,excitation!$A$1:$AC$1,0),0)*SUM(INDIRECT("emission!"&amp;SUBSTITUTE(ADDRESS(1,MATCH(L$2,emission!$1:$1,0),4),1,"")&amp;MATCH($B164,emission!$A:$A,0)):INDIRECT("emission!"&amp;SUBSTITUTE(ADDRESS(1,MATCH(L$2,emission!$1:$1,0),4),1,"")&amp;MATCH($C164,emission!$A:$A,0)))</f>
        <v>#N/A</v>
      </c>
      <c r="M164" t="e">
        <f ca="1">VLOOKUP($A164,excitation!$A$1:$AC$577,MATCH('A1 PMT'!M$3,excitation!$A$1:$AC$1,0),0)*SUM(INDIRECT("emission!"&amp;SUBSTITUTE(ADDRESS(1,MATCH(M$2,emission!$1:$1,0),4),1,"")&amp;MATCH($B164,emission!$A:$A,0)):INDIRECT("emission!"&amp;SUBSTITUTE(ADDRESS(1,MATCH(M$2,emission!$1:$1,0),4),1,"")&amp;MATCH($C164,emission!$A:$A,0)))</f>
        <v>#N/A</v>
      </c>
      <c r="AA164">
        <f t="shared" si="54"/>
        <v>561</v>
      </c>
      <c r="AB164">
        <f t="shared" ca="1" si="55"/>
        <v>0</v>
      </c>
      <c r="AC164">
        <f t="shared" ca="1" si="56"/>
        <v>0</v>
      </c>
      <c r="AD164">
        <f t="shared" ca="1" si="57"/>
        <v>2.0860664646855979E-3</v>
      </c>
      <c r="AE164">
        <f t="shared" ca="1" si="58"/>
        <v>0</v>
      </c>
      <c r="AF164">
        <f t="shared" ca="1" si="59"/>
        <v>1.1500846556735109E-3</v>
      </c>
      <c r="AG164">
        <f t="shared" ca="1" si="60"/>
        <v>0.51106698203681022</v>
      </c>
      <c r="AH164">
        <f t="shared" ca="1" si="61"/>
        <v>0.97241327591009419</v>
      </c>
      <c r="AI164">
        <f t="shared" ca="1" si="62"/>
        <v>0</v>
      </c>
      <c r="AJ164" t="e">
        <f t="shared" ca="1" si="63"/>
        <v>#N/A</v>
      </c>
      <c r="AK164" t="e">
        <f t="shared" ca="1" si="64"/>
        <v>#N/A</v>
      </c>
    </row>
    <row r="165" spans="1:37" x14ac:dyDescent="0.25">
      <c r="A165">
        <f t="shared" si="65"/>
        <v>561</v>
      </c>
      <c r="B165">
        <f t="shared" si="66"/>
        <v>630</v>
      </c>
      <c r="C165">
        <f t="shared" si="67"/>
        <v>639</v>
      </c>
      <c r="D165">
        <f ca="1">VLOOKUP($A165,excitation!$A$1:$AC$577,MATCH('A1 PMT'!D$3,excitation!$A$1:$AC$1,0),0)*SUM(INDIRECT("emission!"&amp;SUBSTITUTE(ADDRESS(1,MATCH(D$2,emission!$1:$1,0),4),1,"")&amp;MATCH($B165,emission!$A:$A,0)):INDIRECT("emission!"&amp;SUBSTITUTE(ADDRESS(1,MATCH(D$2,emission!$1:$1,0),4),1,"")&amp;MATCH($C165,emission!$A:$A,0)))</f>
        <v>0</v>
      </c>
      <c r="E165">
        <f ca="1">VLOOKUP($A165,excitation!$A$1:$AC$577,MATCH('A1 PMT'!E$3,excitation!$A$1:$AC$1,0),0)*SUM(INDIRECT("emission!"&amp;SUBSTITUTE(ADDRESS(1,MATCH(E$2,emission!$1:$1,0),4),1,"")&amp;MATCH($B165,emission!$A:$A,0)):INDIRECT("emission!"&amp;SUBSTITUTE(ADDRESS(1,MATCH(E$2,emission!$1:$1,0),4),1,"")&amp;MATCH($C165,emission!$A:$A,0)))</f>
        <v>0</v>
      </c>
      <c r="F165">
        <f ca="1">VLOOKUP($A165,excitation!$A$1:$AC$577,MATCH('A1 PMT'!F$3,excitation!$A$1:$AC$1,0),0)*SUM(INDIRECT("emission!"&amp;SUBSTITUTE(ADDRESS(1,MATCH(F$2,emission!$1:$1,0),4),1,"")&amp;MATCH($B165,emission!$A:$A,0)):INDIRECT("emission!"&amp;SUBSTITUTE(ADDRESS(1,MATCH(F$2,emission!$1:$1,0),4),1,"")&amp;MATCH($C165,emission!$A:$A,0)))</f>
        <v>1.3505519999999998E-2</v>
      </c>
      <c r="G165">
        <f ca="1">VLOOKUP($A165,excitation!$A$1:$AC$577,MATCH('A1 PMT'!G$3,excitation!$A$1:$AC$1,0),0)*SUM(INDIRECT("emission!"&amp;SUBSTITUTE(ADDRESS(1,MATCH(G$2,emission!$1:$1,0),4),1,"")&amp;MATCH($B165,emission!$A:$A,0)):INDIRECT("emission!"&amp;SUBSTITUTE(ADDRESS(1,MATCH(G$2,emission!$1:$1,0),4),1,"")&amp;MATCH($C165,emission!$A:$A,0)))</f>
        <v>0</v>
      </c>
      <c r="H165">
        <f ca="1">VLOOKUP($A165,excitation!$A$1:$AC$577,MATCH('A1 PMT'!H$3,excitation!$A$1:$AC$1,0),0)*SUM(INDIRECT("emission!"&amp;SUBSTITUTE(ADDRESS(1,MATCH(H$2,emission!$1:$1,0),4),1,"")&amp;MATCH($B165,emission!$A:$A,0)):INDIRECT("emission!"&amp;SUBSTITUTE(ADDRESS(1,MATCH(H$2,emission!$1:$1,0),4),1,"")&amp;MATCH($C165,emission!$A:$A,0)))</f>
        <v>7.4835599999999993E-3</v>
      </c>
      <c r="I165">
        <f ca="1">VLOOKUP($A165,excitation!$A$1:$AC$577,MATCH('A1 PMT'!I$3,excitation!$A$1:$AC$1,0),0)*SUM(INDIRECT("emission!"&amp;SUBSTITUTE(ADDRESS(1,MATCH(I$2,emission!$1:$1,0),4),1,"")&amp;MATCH($B165,emission!$A:$A,0)):INDIRECT("emission!"&amp;SUBSTITUTE(ADDRESS(1,MATCH(I$2,emission!$1:$1,0),4),1,"")&amp;MATCH($C165,emission!$A:$A,0)))</f>
        <v>1.4782357500000001</v>
      </c>
      <c r="J165">
        <f ca="1">VLOOKUP($A165,excitation!$A$1:$AC$577,MATCH('A1 PMT'!J$3,excitation!$A$1:$AC$1,0),0)*SUM(INDIRECT("emission!"&amp;SUBSTITUTE(ADDRESS(1,MATCH(J$2,emission!$1:$1,0),4),1,"")&amp;MATCH($B165,emission!$A:$A,0)):INDIRECT("emission!"&amp;SUBSTITUTE(ADDRESS(1,MATCH(J$2,emission!$1:$1,0),4),1,"")&amp;MATCH($C165,emission!$A:$A,0)))</f>
        <v>3.0000118799999993</v>
      </c>
      <c r="K165">
        <f ca="1">VLOOKUP($A165,excitation!$A$1:$AC$577,MATCH('A1 PMT'!K$3,excitation!$A$1:$AC$1,0),0)*SUM(INDIRECT("emission!"&amp;SUBSTITUTE(ADDRESS(1,MATCH(K$2,emission!$1:$1,0),4),1,"")&amp;MATCH($B165,emission!$A:$A,0)):INDIRECT("emission!"&amp;SUBSTITUTE(ADDRESS(1,MATCH(K$2,emission!$1:$1,0),4),1,"")&amp;MATCH($C165,emission!$A:$A,0)))</f>
        <v>3.4911999999999999E-2</v>
      </c>
      <c r="L165" t="e">
        <f ca="1">VLOOKUP($A165,excitation!$A$1:$AC$577,MATCH('A1 PMT'!L$3,excitation!$A$1:$AC$1,0),0)*SUM(INDIRECT("emission!"&amp;SUBSTITUTE(ADDRESS(1,MATCH(L$2,emission!$1:$1,0),4),1,"")&amp;MATCH($B165,emission!$A:$A,0)):INDIRECT("emission!"&amp;SUBSTITUTE(ADDRESS(1,MATCH(L$2,emission!$1:$1,0),4),1,"")&amp;MATCH($C165,emission!$A:$A,0)))</f>
        <v>#N/A</v>
      </c>
      <c r="M165" t="e">
        <f ca="1">VLOOKUP($A165,excitation!$A$1:$AC$577,MATCH('A1 PMT'!M$3,excitation!$A$1:$AC$1,0),0)*SUM(INDIRECT("emission!"&amp;SUBSTITUTE(ADDRESS(1,MATCH(M$2,emission!$1:$1,0),4),1,"")&amp;MATCH($B165,emission!$A:$A,0)):INDIRECT("emission!"&amp;SUBSTITUTE(ADDRESS(1,MATCH(M$2,emission!$1:$1,0),4),1,"")&amp;MATCH($C165,emission!$A:$A,0)))</f>
        <v>#N/A</v>
      </c>
      <c r="AA165">
        <f t="shared" si="54"/>
        <v>561</v>
      </c>
      <c r="AB165">
        <f t="shared" ca="1" si="55"/>
        <v>0</v>
      </c>
      <c r="AC165">
        <f t="shared" ca="1" si="56"/>
        <v>0</v>
      </c>
      <c r="AD165">
        <f t="shared" ca="1" si="57"/>
        <v>1.7375121716049929E-3</v>
      </c>
      <c r="AE165">
        <f t="shared" ca="1" si="58"/>
        <v>0</v>
      </c>
      <c r="AF165">
        <f t="shared" ca="1" si="59"/>
        <v>8.0746561344862235E-4</v>
      </c>
      <c r="AG165">
        <f t="shared" ca="1" si="60"/>
        <v>0.35089626523375067</v>
      </c>
      <c r="AH165">
        <f t="shared" ca="1" si="61"/>
        <v>1</v>
      </c>
      <c r="AI165">
        <f t="shared" ca="1" si="62"/>
        <v>4.3118097044243086E-3</v>
      </c>
      <c r="AJ165" t="e">
        <f t="shared" ca="1" si="63"/>
        <v>#N/A</v>
      </c>
      <c r="AK165" t="e">
        <f t="shared" ca="1" si="64"/>
        <v>#N/A</v>
      </c>
    </row>
    <row r="166" spans="1:37" x14ac:dyDescent="0.25">
      <c r="A166">
        <f t="shared" si="65"/>
        <v>561</v>
      </c>
      <c r="B166">
        <f t="shared" si="66"/>
        <v>640</v>
      </c>
      <c r="C166">
        <f t="shared" si="67"/>
        <v>649</v>
      </c>
      <c r="D166">
        <f ca="1">VLOOKUP($A166,excitation!$A$1:$AC$577,MATCH('A1 PMT'!D$3,excitation!$A$1:$AC$1,0),0)*SUM(INDIRECT("emission!"&amp;SUBSTITUTE(ADDRESS(1,MATCH(D$2,emission!$1:$1,0),4),1,"")&amp;MATCH($B166,emission!$A:$A,0)):INDIRECT("emission!"&amp;SUBSTITUTE(ADDRESS(1,MATCH(D$2,emission!$1:$1,0),4),1,"")&amp;MATCH($C166,emission!$A:$A,0)))</f>
        <v>0</v>
      </c>
      <c r="E166">
        <f ca="1">VLOOKUP($A166,excitation!$A$1:$AC$577,MATCH('A1 PMT'!E$3,excitation!$A$1:$AC$1,0),0)*SUM(INDIRECT("emission!"&amp;SUBSTITUTE(ADDRESS(1,MATCH(E$2,emission!$1:$1,0),4),1,"")&amp;MATCH($B166,emission!$A:$A,0)):INDIRECT("emission!"&amp;SUBSTITUTE(ADDRESS(1,MATCH(E$2,emission!$1:$1,0),4),1,"")&amp;MATCH($C166,emission!$A:$A,0)))</f>
        <v>0</v>
      </c>
      <c r="F166">
        <f ca="1">VLOOKUP($A166,excitation!$A$1:$AC$577,MATCH('A1 PMT'!F$3,excitation!$A$1:$AC$1,0),0)*SUM(INDIRECT("emission!"&amp;SUBSTITUTE(ADDRESS(1,MATCH(F$2,emission!$1:$1,0),4),1,"")&amp;MATCH($B166,emission!$A:$A,0)):INDIRECT("emission!"&amp;SUBSTITUTE(ADDRESS(1,MATCH(F$2,emission!$1:$1,0),4),1,"")&amp;MATCH($C166,emission!$A:$A,0)))</f>
        <v>1.130752E-2</v>
      </c>
      <c r="G166">
        <f ca="1">VLOOKUP($A166,excitation!$A$1:$AC$577,MATCH('A1 PMT'!G$3,excitation!$A$1:$AC$1,0),0)*SUM(INDIRECT("emission!"&amp;SUBSTITUTE(ADDRESS(1,MATCH(G$2,emission!$1:$1,0),4),1,"")&amp;MATCH($B166,emission!$A:$A,0)):INDIRECT("emission!"&amp;SUBSTITUTE(ADDRESS(1,MATCH(G$2,emission!$1:$1,0),4),1,"")&amp;MATCH($C166,emission!$A:$A,0)))</f>
        <v>0</v>
      </c>
      <c r="H166">
        <f ca="1">VLOOKUP($A166,excitation!$A$1:$AC$577,MATCH('A1 PMT'!H$3,excitation!$A$1:$AC$1,0),0)*SUM(INDIRECT("emission!"&amp;SUBSTITUTE(ADDRESS(1,MATCH(H$2,emission!$1:$1,0),4),1,"")&amp;MATCH($B166,emission!$A:$A,0)):INDIRECT("emission!"&amp;SUBSTITUTE(ADDRESS(1,MATCH(H$2,emission!$1:$1,0),4),1,"")&amp;MATCH($C166,emission!$A:$A,0)))</f>
        <v>5.2804999999999996E-3</v>
      </c>
      <c r="I166">
        <f ca="1">VLOOKUP($A166,excitation!$A$1:$AC$577,MATCH('A1 PMT'!I$3,excitation!$A$1:$AC$1,0),0)*SUM(INDIRECT("emission!"&amp;SUBSTITUTE(ADDRESS(1,MATCH(I$2,emission!$1:$1,0),4),1,"")&amp;MATCH($B166,emission!$A:$A,0)):INDIRECT("emission!"&amp;SUBSTITUTE(ADDRESS(1,MATCH(I$2,emission!$1:$1,0),4),1,"")&amp;MATCH($C166,emission!$A:$A,0)))</f>
        <v>1.02634446</v>
      </c>
      <c r="J166">
        <f ca="1">VLOOKUP($A166,excitation!$A$1:$AC$577,MATCH('A1 PMT'!J$3,excitation!$A$1:$AC$1,0),0)*SUM(INDIRECT("emission!"&amp;SUBSTITUTE(ADDRESS(1,MATCH(J$2,emission!$1:$1,0),4),1,"")&amp;MATCH($B166,emission!$A:$A,0)):INDIRECT("emission!"&amp;SUBSTITUTE(ADDRESS(1,MATCH(J$2,emission!$1:$1,0),4),1,"")&amp;MATCH($C166,emission!$A:$A,0)))</f>
        <v>2.0831862400000003</v>
      </c>
      <c r="K166">
        <f ca="1">VLOOKUP($A166,excitation!$A$1:$AC$577,MATCH('A1 PMT'!K$3,excitation!$A$1:$AC$1,0),0)*SUM(INDIRECT("emission!"&amp;SUBSTITUTE(ADDRESS(1,MATCH(K$2,emission!$1:$1,0),4),1,"")&amp;MATCH($B166,emission!$A:$A,0)):INDIRECT("emission!"&amp;SUBSTITUTE(ADDRESS(1,MATCH(K$2,emission!$1:$1,0),4),1,"")&amp;MATCH($C166,emission!$A:$A,0)))</f>
        <v>0.14028000000000002</v>
      </c>
      <c r="L166" t="e">
        <f ca="1">VLOOKUP($A166,excitation!$A$1:$AC$577,MATCH('A1 PMT'!L$3,excitation!$A$1:$AC$1,0),0)*SUM(INDIRECT("emission!"&amp;SUBSTITUTE(ADDRESS(1,MATCH(L$2,emission!$1:$1,0),4),1,"")&amp;MATCH($B166,emission!$A:$A,0)):INDIRECT("emission!"&amp;SUBSTITUTE(ADDRESS(1,MATCH(L$2,emission!$1:$1,0),4),1,"")&amp;MATCH($C166,emission!$A:$A,0)))</f>
        <v>#N/A</v>
      </c>
      <c r="M166" t="e">
        <f ca="1">VLOOKUP($A166,excitation!$A$1:$AC$577,MATCH('A1 PMT'!M$3,excitation!$A$1:$AC$1,0),0)*SUM(INDIRECT("emission!"&amp;SUBSTITUTE(ADDRESS(1,MATCH(M$2,emission!$1:$1,0),4),1,"")&amp;MATCH($B166,emission!$A:$A,0)):INDIRECT("emission!"&amp;SUBSTITUTE(ADDRESS(1,MATCH(M$2,emission!$1:$1,0),4),1,"")&amp;MATCH($C166,emission!$A:$A,0)))</f>
        <v>#N/A</v>
      </c>
      <c r="AA166">
        <f t="shared" si="54"/>
        <v>561</v>
      </c>
      <c r="AB166">
        <f t="shared" ca="1" si="55"/>
        <v>0</v>
      </c>
      <c r="AC166">
        <f t="shared" ca="1" si="56"/>
        <v>0</v>
      </c>
      <c r="AD166">
        <f t="shared" ca="1" si="57"/>
        <v>1.4547350735600621E-3</v>
      </c>
      <c r="AE166">
        <f t="shared" ca="1" si="58"/>
        <v>0</v>
      </c>
      <c r="AF166">
        <f t="shared" ca="1" si="59"/>
        <v>5.6975853361440946E-4</v>
      </c>
      <c r="AG166">
        <f t="shared" ca="1" si="60"/>
        <v>0.24362855373870548</v>
      </c>
      <c r="AH166">
        <f t="shared" ca="1" si="61"/>
        <v>0.69439266353838602</v>
      </c>
      <c r="AI166">
        <f t="shared" ca="1" si="62"/>
        <v>1.7325294034619677E-2</v>
      </c>
      <c r="AJ166" t="e">
        <f t="shared" ca="1" si="63"/>
        <v>#N/A</v>
      </c>
      <c r="AK166" t="e">
        <f t="shared" ca="1" si="64"/>
        <v>#N/A</v>
      </c>
    </row>
    <row r="167" spans="1:37" x14ac:dyDescent="0.25">
      <c r="A167">
        <f t="shared" si="65"/>
        <v>561</v>
      </c>
      <c r="B167">
        <f t="shared" si="66"/>
        <v>650</v>
      </c>
      <c r="C167">
        <f t="shared" si="67"/>
        <v>659</v>
      </c>
      <c r="D167">
        <f ca="1">VLOOKUP($A167,excitation!$A$1:$AC$577,MATCH('A1 PMT'!D$3,excitation!$A$1:$AC$1,0),0)*SUM(INDIRECT("emission!"&amp;SUBSTITUTE(ADDRESS(1,MATCH(D$2,emission!$1:$1,0),4),1,"")&amp;MATCH($B167,emission!$A:$A,0)):INDIRECT("emission!"&amp;SUBSTITUTE(ADDRESS(1,MATCH(D$2,emission!$1:$1,0),4),1,"")&amp;MATCH($C167,emission!$A:$A,0)))</f>
        <v>0</v>
      </c>
      <c r="E167">
        <f ca="1">VLOOKUP($A167,excitation!$A$1:$AC$577,MATCH('A1 PMT'!E$3,excitation!$A$1:$AC$1,0),0)*SUM(INDIRECT("emission!"&amp;SUBSTITUTE(ADDRESS(1,MATCH(E$2,emission!$1:$1,0),4),1,"")&amp;MATCH($B167,emission!$A:$A,0)):INDIRECT("emission!"&amp;SUBSTITUTE(ADDRESS(1,MATCH(E$2,emission!$1:$1,0),4),1,"")&amp;MATCH($C167,emission!$A:$A,0)))</f>
        <v>0</v>
      </c>
      <c r="F167">
        <f ca="1">VLOOKUP($A167,excitation!$A$1:$AC$577,MATCH('A1 PMT'!F$3,excitation!$A$1:$AC$1,0),0)*SUM(INDIRECT("emission!"&amp;SUBSTITUTE(ADDRESS(1,MATCH(F$2,emission!$1:$1,0),4),1,"")&amp;MATCH($B167,emission!$A:$A,0)):INDIRECT("emission!"&amp;SUBSTITUTE(ADDRESS(1,MATCH(F$2,emission!$1:$1,0),4),1,"")&amp;MATCH($C167,emission!$A:$A,0)))</f>
        <v>9.1873600000000003E-3</v>
      </c>
      <c r="G167">
        <f ca="1">VLOOKUP($A167,excitation!$A$1:$AC$577,MATCH('A1 PMT'!G$3,excitation!$A$1:$AC$1,0),0)*SUM(INDIRECT("emission!"&amp;SUBSTITUTE(ADDRESS(1,MATCH(G$2,emission!$1:$1,0),4),1,"")&amp;MATCH($B167,emission!$A:$A,0)):INDIRECT("emission!"&amp;SUBSTITUTE(ADDRESS(1,MATCH(G$2,emission!$1:$1,0),4),1,"")&amp;MATCH($C167,emission!$A:$A,0)))</f>
        <v>0</v>
      </c>
      <c r="H167">
        <f ca="1">VLOOKUP($A167,excitation!$A$1:$AC$577,MATCH('A1 PMT'!H$3,excitation!$A$1:$AC$1,0),0)*SUM(INDIRECT("emission!"&amp;SUBSTITUTE(ADDRESS(1,MATCH(H$2,emission!$1:$1,0),4),1,"")&amp;MATCH($B167,emission!$A:$A,0)):INDIRECT("emission!"&amp;SUBSTITUTE(ADDRESS(1,MATCH(H$2,emission!$1:$1,0),4),1,"")&amp;MATCH($C167,emission!$A:$A,0)))</f>
        <v>3.5872E-3</v>
      </c>
      <c r="I167">
        <f ca="1">VLOOKUP($A167,excitation!$A$1:$AC$577,MATCH('A1 PMT'!I$3,excitation!$A$1:$AC$1,0),0)*SUM(INDIRECT("emission!"&amp;SUBSTITUTE(ADDRESS(1,MATCH(I$2,emission!$1:$1,0),4),1,"")&amp;MATCH($B167,emission!$A:$A,0)):INDIRECT("emission!"&amp;SUBSTITUTE(ADDRESS(1,MATCH(I$2,emission!$1:$1,0),4),1,"")&amp;MATCH($C167,emission!$A:$A,0)))</f>
        <v>0.78804618000000004</v>
      </c>
      <c r="J167">
        <f ca="1">VLOOKUP($A167,excitation!$A$1:$AC$577,MATCH('A1 PMT'!J$3,excitation!$A$1:$AC$1,0),0)*SUM(INDIRECT("emission!"&amp;SUBSTITUTE(ADDRESS(1,MATCH(J$2,emission!$1:$1,0),4),1,"")&amp;MATCH($B167,emission!$A:$A,0)):INDIRECT("emission!"&amp;SUBSTITUTE(ADDRESS(1,MATCH(J$2,emission!$1:$1,0),4),1,"")&amp;MATCH($C167,emission!$A:$A,0)))</f>
        <v>1.2376471199999999</v>
      </c>
      <c r="K167">
        <f ca="1">VLOOKUP($A167,excitation!$A$1:$AC$577,MATCH('A1 PMT'!K$3,excitation!$A$1:$AC$1,0),0)*SUM(INDIRECT("emission!"&amp;SUBSTITUTE(ADDRESS(1,MATCH(K$2,emission!$1:$1,0),4),1,"")&amp;MATCH($B167,emission!$A:$A,0)):INDIRECT("emission!"&amp;SUBSTITUTE(ADDRESS(1,MATCH(K$2,emission!$1:$1,0),4),1,"")&amp;MATCH($C167,emission!$A:$A,0)))</f>
        <v>0.39507199999999998</v>
      </c>
      <c r="L167" t="e">
        <f ca="1">VLOOKUP($A167,excitation!$A$1:$AC$577,MATCH('A1 PMT'!L$3,excitation!$A$1:$AC$1,0),0)*SUM(INDIRECT("emission!"&amp;SUBSTITUTE(ADDRESS(1,MATCH(L$2,emission!$1:$1,0),4),1,"")&amp;MATCH($B167,emission!$A:$A,0)):INDIRECT("emission!"&amp;SUBSTITUTE(ADDRESS(1,MATCH(L$2,emission!$1:$1,0),4),1,"")&amp;MATCH($C167,emission!$A:$A,0)))</f>
        <v>#N/A</v>
      </c>
      <c r="M167" t="e">
        <f ca="1">VLOOKUP($A167,excitation!$A$1:$AC$577,MATCH('A1 PMT'!M$3,excitation!$A$1:$AC$1,0),0)*SUM(INDIRECT("emission!"&amp;SUBSTITUTE(ADDRESS(1,MATCH(M$2,emission!$1:$1,0),4),1,"")&amp;MATCH($B167,emission!$A:$A,0)):INDIRECT("emission!"&amp;SUBSTITUTE(ADDRESS(1,MATCH(M$2,emission!$1:$1,0),4),1,"")&amp;MATCH($C167,emission!$A:$A,0)))</f>
        <v>#N/A</v>
      </c>
      <c r="AA167">
        <f t="shared" si="54"/>
        <v>561</v>
      </c>
      <c r="AB167">
        <f t="shared" ca="1" si="55"/>
        <v>0</v>
      </c>
      <c r="AC167">
        <f t="shared" ca="1" si="56"/>
        <v>0</v>
      </c>
      <c r="AD167">
        <f t="shared" ca="1" si="57"/>
        <v>1.1819722472675505E-3</v>
      </c>
      <c r="AE167">
        <f t="shared" ca="1" si="58"/>
        <v>0</v>
      </c>
      <c r="AF167">
        <f t="shared" ca="1" si="59"/>
        <v>3.8705384182967709E-4</v>
      </c>
      <c r="AG167">
        <f t="shared" ca="1" si="60"/>
        <v>0.1870624908061681</v>
      </c>
      <c r="AH167">
        <f t="shared" ca="1" si="61"/>
        <v>0.41254740631227105</v>
      </c>
      <c r="AI167">
        <f t="shared" ca="1" si="62"/>
        <v>4.8793402943008719E-2</v>
      </c>
      <c r="AJ167" t="e">
        <f t="shared" ca="1" si="63"/>
        <v>#N/A</v>
      </c>
      <c r="AK167" t="e">
        <f t="shared" ca="1" si="64"/>
        <v>#N/A</v>
      </c>
    </row>
    <row r="168" spans="1:37" x14ac:dyDescent="0.25">
      <c r="A168">
        <f t="shared" si="65"/>
        <v>561</v>
      </c>
      <c r="B168">
        <f t="shared" si="66"/>
        <v>660</v>
      </c>
      <c r="C168">
        <f t="shared" si="67"/>
        <v>669</v>
      </c>
      <c r="D168">
        <f ca="1">VLOOKUP($A168,excitation!$A$1:$AC$577,MATCH('A1 PMT'!D$3,excitation!$A$1:$AC$1,0),0)*SUM(INDIRECT("emission!"&amp;SUBSTITUTE(ADDRESS(1,MATCH(D$2,emission!$1:$1,0),4),1,"")&amp;MATCH($B168,emission!$A:$A,0)):INDIRECT("emission!"&amp;SUBSTITUTE(ADDRESS(1,MATCH(D$2,emission!$1:$1,0),4),1,"")&amp;MATCH($C168,emission!$A:$A,0)))</f>
        <v>0</v>
      </c>
      <c r="E168">
        <f ca="1">VLOOKUP($A168,excitation!$A$1:$AC$577,MATCH('A1 PMT'!E$3,excitation!$A$1:$AC$1,0),0)*SUM(INDIRECT("emission!"&amp;SUBSTITUTE(ADDRESS(1,MATCH(E$2,emission!$1:$1,0),4),1,"")&amp;MATCH($B168,emission!$A:$A,0)):INDIRECT("emission!"&amp;SUBSTITUTE(ADDRESS(1,MATCH(E$2,emission!$1:$1,0),4),1,"")&amp;MATCH($C168,emission!$A:$A,0)))</f>
        <v>0</v>
      </c>
      <c r="F168">
        <f ca="1">VLOOKUP($A168,excitation!$A$1:$AC$577,MATCH('A1 PMT'!F$3,excitation!$A$1:$AC$1,0),0)*SUM(INDIRECT("emission!"&amp;SUBSTITUTE(ADDRESS(1,MATCH(F$2,emission!$1:$1,0),4),1,"")&amp;MATCH($B168,emission!$A:$A,0)):INDIRECT("emission!"&amp;SUBSTITUTE(ADDRESS(1,MATCH(F$2,emission!$1:$1,0),4),1,"")&amp;MATCH($C168,emission!$A:$A,0)))</f>
        <v>7.456400000000001E-3</v>
      </c>
      <c r="G168">
        <f ca="1">VLOOKUP($A168,excitation!$A$1:$AC$577,MATCH('A1 PMT'!G$3,excitation!$A$1:$AC$1,0),0)*SUM(INDIRECT("emission!"&amp;SUBSTITUTE(ADDRESS(1,MATCH(G$2,emission!$1:$1,0),4),1,"")&amp;MATCH($B168,emission!$A:$A,0)):INDIRECT("emission!"&amp;SUBSTITUTE(ADDRESS(1,MATCH(G$2,emission!$1:$1,0),4),1,"")&amp;MATCH($C168,emission!$A:$A,0)))</f>
        <v>0</v>
      </c>
      <c r="H168">
        <f ca="1">VLOOKUP($A168,excitation!$A$1:$AC$577,MATCH('A1 PMT'!H$3,excitation!$A$1:$AC$1,0),0)*SUM(INDIRECT("emission!"&amp;SUBSTITUTE(ADDRESS(1,MATCH(H$2,emission!$1:$1,0),4),1,"")&amp;MATCH($B168,emission!$A:$A,0)):INDIRECT("emission!"&amp;SUBSTITUTE(ADDRESS(1,MATCH(H$2,emission!$1:$1,0),4),1,"")&amp;MATCH($C168,emission!$A:$A,0)))</f>
        <v>2.2596999999999999E-3</v>
      </c>
      <c r="I168">
        <f ca="1">VLOOKUP($A168,excitation!$A$1:$AC$577,MATCH('A1 PMT'!I$3,excitation!$A$1:$AC$1,0),0)*SUM(INDIRECT("emission!"&amp;SUBSTITUTE(ADDRESS(1,MATCH(I$2,emission!$1:$1,0),4),1,"")&amp;MATCH($B168,emission!$A:$A,0)):INDIRECT("emission!"&amp;SUBSTITUTE(ADDRESS(1,MATCH(I$2,emission!$1:$1,0),4),1,"")&amp;MATCH($C168,emission!$A:$A,0)))</f>
        <v>0.63499220999999995</v>
      </c>
      <c r="J168">
        <f ca="1">VLOOKUP($A168,excitation!$A$1:$AC$577,MATCH('A1 PMT'!J$3,excitation!$A$1:$AC$1,0),0)*SUM(INDIRECT("emission!"&amp;SUBSTITUTE(ADDRESS(1,MATCH(J$2,emission!$1:$1,0),4),1,"")&amp;MATCH($B168,emission!$A:$A,0)):INDIRECT("emission!"&amp;SUBSTITUTE(ADDRESS(1,MATCH(J$2,emission!$1:$1,0),4),1,"")&amp;MATCH($C168,emission!$A:$A,0)))</f>
        <v>0.75622206000000003</v>
      </c>
      <c r="K168">
        <f ca="1">VLOOKUP($A168,excitation!$A$1:$AC$577,MATCH('A1 PMT'!K$3,excitation!$A$1:$AC$1,0),0)*SUM(INDIRECT("emission!"&amp;SUBSTITUTE(ADDRESS(1,MATCH(K$2,emission!$1:$1,0),4),1,"")&amp;MATCH($B168,emission!$A:$A,0)):INDIRECT("emission!"&amp;SUBSTITUTE(ADDRESS(1,MATCH(K$2,emission!$1:$1,0),4),1,"")&amp;MATCH($C168,emission!$A:$A,0)))</f>
        <v>0.70230400000000004</v>
      </c>
      <c r="L168" t="e">
        <f ca="1">VLOOKUP($A168,excitation!$A$1:$AC$577,MATCH('A1 PMT'!L$3,excitation!$A$1:$AC$1,0),0)*SUM(INDIRECT("emission!"&amp;SUBSTITUTE(ADDRESS(1,MATCH(L$2,emission!$1:$1,0),4),1,"")&amp;MATCH($B168,emission!$A:$A,0)):INDIRECT("emission!"&amp;SUBSTITUTE(ADDRESS(1,MATCH(L$2,emission!$1:$1,0),4),1,"")&amp;MATCH($C168,emission!$A:$A,0)))</f>
        <v>#N/A</v>
      </c>
      <c r="M168" t="e">
        <f ca="1">VLOOKUP($A168,excitation!$A$1:$AC$577,MATCH('A1 PMT'!M$3,excitation!$A$1:$AC$1,0),0)*SUM(INDIRECT("emission!"&amp;SUBSTITUTE(ADDRESS(1,MATCH(M$2,emission!$1:$1,0),4),1,"")&amp;MATCH($B168,emission!$A:$A,0)):INDIRECT("emission!"&amp;SUBSTITUTE(ADDRESS(1,MATCH(M$2,emission!$1:$1,0),4),1,"")&amp;MATCH($C168,emission!$A:$A,0)))</f>
        <v>#N/A</v>
      </c>
      <c r="AA168">
        <f t="shared" si="54"/>
        <v>561</v>
      </c>
      <c r="AB168">
        <f t="shared" ca="1" si="55"/>
        <v>0</v>
      </c>
      <c r="AC168">
        <f t="shared" ca="1" si="56"/>
        <v>0</v>
      </c>
      <c r="AD168">
        <f t="shared" ca="1" si="57"/>
        <v>9.5928077973713507E-4</v>
      </c>
      <c r="AE168">
        <f t="shared" ca="1" si="58"/>
        <v>0</v>
      </c>
      <c r="AF168">
        <f t="shared" ca="1" si="59"/>
        <v>2.4381845628415513E-4</v>
      </c>
      <c r="AG168">
        <f t="shared" ca="1" si="60"/>
        <v>0.1507312990783273</v>
      </c>
      <c r="AH168">
        <f t="shared" ca="1" si="61"/>
        <v>0.2520730217908338</v>
      </c>
      <c r="AI168">
        <f t="shared" ca="1" si="62"/>
        <v>8.6738118774519077E-2</v>
      </c>
      <c r="AJ168" t="e">
        <f t="shared" ca="1" si="63"/>
        <v>#N/A</v>
      </c>
      <c r="AK168" t="e">
        <f t="shared" ca="1" si="64"/>
        <v>#N/A</v>
      </c>
    </row>
    <row r="169" spans="1:37" x14ac:dyDescent="0.25">
      <c r="A169">
        <f t="shared" si="65"/>
        <v>561</v>
      </c>
      <c r="B169">
        <f t="shared" si="66"/>
        <v>670</v>
      </c>
      <c r="C169">
        <f t="shared" si="67"/>
        <v>679</v>
      </c>
      <c r="D169">
        <f ca="1">VLOOKUP($A169,excitation!$A$1:$AC$577,MATCH('A1 PMT'!D$3,excitation!$A$1:$AC$1,0),0)*SUM(INDIRECT("emission!"&amp;SUBSTITUTE(ADDRESS(1,MATCH(D$2,emission!$1:$1,0),4),1,"")&amp;MATCH($B169,emission!$A:$A,0)):INDIRECT("emission!"&amp;SUBSTITUTE(ADDRESS(1,MATCH(D$2,emission!$1:$1,0),4),1,"")&amp;MATCH($C169,emission!$A:$A,0)))</f>
        <v>0</v>
      </c>
      <c r="E169">
        <f ca="1">VLOOKUP($A169,excitation!$A$1:$AC$577,MATCH('A1 PMT'!E$3,excitation!$A$1:$AC$1,0),0)*SUM(INDIRECT("emission!"&amp;SUBSTITUTE(ADDRESS(1,MATCH(E$2,emission!$1:$1,0),4),1,"")&amp;MATCH($B169,emission!$A:$A,0)):INDIRECT("emission!"&amp;SUBSTITUTE(ADDRESS(1,MATCH(E$2,emission!$1:$1,0),4),1,"")&amp;MATCH($C169,emission!$A:$A,0)))</f>
        <v>0</v>
      </c>
      <c r="F169">
        <f ca="1">VLOOKUP($A169,excitation!$A$1:$AC$577,MATCH('A1 PMT'!F$3,excitation!$A$1:$AC$1,0),0)*SUM(INDIRECT("emission!"&amp;SUBSTITUTE(ADDRESS(1,MATCH(F$2,emission!$1:$1,0),4),1,"")&amp;MATCH($B169,emission!$A:$A,0)):INDIRECT("emission!"&amp;SUBSTITUTE(ADDRESS(1,MATCH(F$2,emission!$1:$1,0),4),1,"")&amp;MATCH($C169,emission!$A:$A,0)))</f>
        <v>6.1516000000000001E-3</v>
      </c>
      <c r="G169">
        <f ca="1">VLOOKUP($A169,excitation!$A$1:$AC$577,MATCH('A1 PMT'!G$3,excitation!$A$1:$AC$1,0),0)*SUM(INDIRECT("emission!"&amp;SUBSTITUTE(ADDRESS(1,MATCH(G$2,emission!$1:$1,0),4),1,"")&amp;MATCH($B169,emission!$A:$A,0)):INDIRECT("emission!"&amp;SUBSTITUTE(ADDRESS(1,MATCH(G$2,emission!$1:$1,0),4),1,"")&amp;MATCH($C169,emission!$A:$A,0)))</f>
        <v>0</v>
      </c>
      <c r="H169">
        <f ca="1">VLOOKUP($A169,excitation!$A$1:$AC$577,MATCH('A1 PMT'!H$3,excitation!$A$1:$AC$1,0),0)*SUM(INDIRECT("emission!"&amp;SUBSTITUTE(ADDRESS(1,MATCH(H$2,emission!$1:$1,0),4),1,"")&amp;MATCH($B169,emission!$A:$A,0)):INDIRECT("emission!"&amp;SUBSTITUTE(ADDRESS(1,MATCH(H$2,emission!$1:$1,0),4),1,"")&amp;MATCH($C169,emission!$A:$A,0)))</f>
        <v>8.0004000000000002E-4</v>
      </c>
      <c r="I169">
        <f ca="1">VLOOKUP($A169,excitation!$A$1:$AC$577,MATCH('A1 PMT'!I$3,excitation!$A$1:$AC$1,0),0)*SUM(INDIRECT("emission!"&amp;SUBSTITUTE(ADDRESS(1,MATCH(I$2,emission!$1:$1,0),4),1,"")&amp;MATCH($B169,emission!$A:$A,0)):INDIRECT("emission!"&amp;SUBSTITUTE(ADDRESS(1,MATCH(I$2,emission!$1:$1,0),4),1,"")&amp;MATCH($C169,emission!$A:$A,0)))</f>
        <v>0.49929869999999993</v>
      </c>
      <c r="J169">
        <f ca="1">VLOOKUP($A169,excitation!$A$1:$AC$577,MATCH('A1 PMT'!J$3,excitation!$A$1:$AC$1,0),0)*SUM(INDIRECT("emission!"&amp;SUBSTITUTE(ADDRESS(1,MATCH(J$2,emission!$1:$1,0),4),1,"")&amp;MATCH($B169,emission!$A:$A,0)):INDIRECT("emission!"&amp;SUBSTITUTE(ADDRESS(1,MATCH(J$2,emission!$1:$1,0),4),1,"")&amp;MATCH($C169,emission!$A:$A,0)))</f>
        <v>0.54184825999999997</v>
      </c>
      <c r="K169">
        <f ca="1">VLOOKUP($A169,excitation!$A$1:$AC$577,MATCH('A1 PMT'!K$3,excitation!$A$1:$AC$1,0),0)*SUM(INDIRECT("emission!"&amp;SUBSTITUTE(ADDRESS(1,MATCH(K$2,emission!$1:$1,0),4),1,"")&amp;MATCH($B169,emission!$A:$A,0)):INDIRECT("emission!"&amp;SUBSTITUTE(ADDRESS(1,MATCH(K$2,emission!$1:$1,0),4),1,"")&amp;MATCH($C169,emission!$A:$A,0)))</f>
        <v>0.75875199999999998</v>
      </c>
      <c r="L169" t="e">
        <f ca="1">VLOOKUP($A169,excitation!$A$1:$AC$577,MATCH('A1 PMT'!L$3,excitation!$A$1:$AC$1,0),0)*SUM(INDIRECT("emission!"&amp;SUBSTITUTE(ADDRESS(1,MATCH(L$2,emission!$1:$1,0),4),1,"")&amp;MATCH($B169,emission!$A:$A,0)):INDIRECT("emission!"&amp;SUBSTITUTE(ADDRESS(1,MATCH(L$2,emission!$1:$1,0),4),1,"")&amp;MATCH($C169,emission!$A:$A,0)))</f>
        <v>#N/A</v>
      </c>
      <c r="M169" t="e">
        <f ca="1">VLOOKUP($A169,excitation!$A$1:$AC$577,MATCH('A1 PMT'!M$3,excitation!$A$1:$AC$1,0),0)*SUM(INDIRECT("emission!"&amp;SUBSTITUTE(ADDRESS(1,MATCH(M$2,emission!$1:$1,0),4),1,"")&amp;MATCH($B169,emission!$A:$A,0)):INDIRECT("emission!"&amp;SUBSTITUTE(ADDRESS(1,MATCH(M$2,emission!$1:$1,0),4),1,"")&amp;MATCH($C169,emission!$A:$A,0)))</f>
        <v>#N/A</v>
      </c>
      <c r="AA169">
        <f t="shared" si="54"/>
        <v>561</v>
      </c>
      <c r="AB169">
        <f t="shared" ca="1" si="55"/>
        <v>0</v>
      </c>
      <c r="AC169">
        <f t="shared" ca="1" si="56"/>
        <v>0</v>
      </c>
      <c r="AD169">
        <f t="shared" ca="1" si="57"/>
        <v>7.9141564892320137E-4</v>
      </c>
      <c r="AE169">
        <f t="shared" ca="1" si="58"/>
        <v>0</v>
      </c>
      <c r="AF169">
        <f t="shared" ca="1" si="59"/>
        <v>8.6323192355434566E-5</v>
      </c>
      <c r="AG169">
        <f t="shared" ca="1" si="60"/>
        <v>0.11852104717807486</v>
      </c>
      <c r="AH169">
        <f t="shared" ca="1" si="61"/>
        <v>0.18061537142979583</v>
      </c>
      <c r="AI169">
        <f t="shared" ca="1" si="62"/>
        <v>9.3709734098629496E-2</v>
      </c>
      <c r="AJ169" t="e">
        <f t="shared" ca="1" si="63"/>
        <v>#N/A</v>
      </c>
      <c r="AK169" t="e">
        <f t="shared" ca="1" si="64"/>
        <v>#N/A</v>
      </c>
    </row>
    <row r="170" spans="1:37" x14ac:dyDescent="0.25">
      <c r="A170">
        <f t="shared" si="65"/>
        <v>561</v>
      </c>
      <c r="B170">
        <f t="shared" si="66"/>
        <v>680</v>
      </c>
      <c r="C170">
        <f t="shared" si="67"/>
        <v>689</v>
      </c>
      <c r="D170">
        <f ca="1">VLOOKUP($A170,excitation!$A$1:$AC$577,MATCH('A1 PMT'!D$3,excitation!$A$1:$AC$1,0),0)*SUM(INDIRECT("emission!"&amp;SUBSTITUTE(ADDRESS(1,MATCH(D$2,emission!$1:$1,0),4),1,"")&amp;MATCH($B170,emission!$A:$A,0)):INDIRECT("emission!"&amp;SUBSTITUTE(ADDRESS(1,MATCH(D$2,emission!$1:$1,0),4),1,"")&amp;MATCH($C170,emission!$A:$A,0)))</f>
        <v>0</v>
      </c>
      <c r="E170">
        <f ca="1">VLOOKUP($A170,excitation!$A$1:$AC$577,MATCH('A1 PMT'!E$3,excitation!$A$1:$AC$1,0),0)*SUM(INDIRECT("emission!"&amp;SUBSTITUTE(ADDRESS(1,MATCH(E$2,emission!$1:$1,0),4),1,"")&amp;MATCH($B170,emission!$A:$A,0)):INDIRECT("emission!"&amp;SUBSTITUTE(ADDRESS(1,MATCH(E$2,emission!$1:$1,0),4),1,"")&amp;MATCH($C170,emission!$A:$A,0)))</f>
        <v>0</v>
      </c>
      <c r="F170">
        <f ca="1">VLOOKUP($A170,excitation!$A$1:$AC$577,MATCH('A1 PMT'!F$3,excitation!$A$1:$AC$1,0),0)*SUM(INDIRECT("emission!"&amp;SUBSTITUTE(ADDRESS(1,MATCH(F$2,emission!$1:$1,0),4),1,"")&amp;MATCH($B170,emission!$A:$A,0)):INDIRECT("emission!"&amp;SUBSTITUTE(ADDRESS(1,MATCH(F$2,emission!$1:$1,0),4),1,"")&amp;MATCH($C170,emission!$A:$A,0)))</f>
        <v>5.1822400000000003E-3</v>
      </c>
      <c r="G170">
        <f ca="1">VLOOKUP($A170,excitation!$A$1:$AC$577,MATCH('A1 PMT'!G$3,excitation!$A$1:$AC$1,0),0)*SUM(INDIRECT("emission!"&amp;SUBSTITUTE(ADDRESS(1,MATCH(G$2,emission!$1:$1,0),4),1,"")&amp;MATCH($B170,emission!$A:$A,0)):INDIRECT("emission!"&amp;SUBSTITUTE(ADDRESS(1,MATCH(G$2,emission!$1:$1,0),4),1,"")&amp;MATCH($C170,emission!$A:$A,0)))</f>
        <v>0</v>
      </c>
      <c r="H170">
        <f ca="1">VLOOKUP($A170,excitation!$A$1:$AC$577,MATCH('A1 PMT'!H$3,excitation!$A$1:$AC$1,0),0)*SUM(INDIRECT("emission!"&amp;SUBSTITUTE(ADDRESS(1,MATCH(H$2,emission!$1:$1,0),4),1,"")&amp;MATCH($B170,emission!$A:$A,0)):INDIRECT("emission!"&amp;SUBSTITUTE(ADDRESS(1,MATCH(H$2,emission!$1:$1,0),4),1,"")&amp;MATCH($C170,emission!$A:$A,0)))</f>
        <v>0</v>
      </c>
      <c r="I170">
        <f ca="1">VLOOKUP($A170,excitation!$A$1:$AC$577,MATCH('A1 PMT'!I$3,excitation!$A$1:$AC$1,0),0)*SUM(INDIRECT("emission!"&amp;SUBSTITUTE(ADDRESS(1,MATCH(I$2,emission!$1:$1,0),4),1,"")&amp;MATCH($B170,emission!$A:$A,0)):INDIRECT("emission!"&amp;SUBSTITUTE(ADDRESS(1,MATCH(I$2,emission!$1:$1,0),4),1,"")&amp;MATCH($C170,emission!$A:$A,0)))</f>
        <v>0.37184027999999997</v>
      </c>
      <c r="J170">
        <f ca="1">VLOOKUP($A170,excitation!$A$1:$AC$577,MATCH('A1 PMT'!J$3,excitation!$A$1:$AC$1,0),0)*SUM(INDIRECT("emission!"&amp;SUBSTITUTE(ADDRESS(1,MATCH(J$2,emission!$1:$1,0),4),1,"")&amp;MATCH($B170,emission!$A:$A,0)):INDIRECT("emission!"&amp;SUBSTITUTE(ADDRESS(1,MATCH(J$2,emission!$1:$1,0),4),1,"")&amp;MATCH($C170,emission!$A:$A,0)))</f>
        <v>0.45256333999999998</v>
      </c>
      <c r="K170">
        <f ca="1">VLOOKUP($A170,excitation!$A$1:$AC$577,MATCH('A1 PMT'!K$3,excitation!$A$1:$AC$1,0),0)*SUM(INDIRECT("emission!"&amp;SUBSTITUTE(ADDRESS(1,MATCH(K$2,emission!$1:$1,0),4),1,"")&amp;MATCH($B170,emission!$A:$A,0)):INDIRECT("emission!"&amp;SUBSTITUTE(ADDRESS(1,MATCH(K$2,emission!$1:$1,0),4),1,"")&amp;MATCH($C170,emission!$A:$A,0)))</f>
        <v>0.55920000000000003</v>
      </c>
      <c r="L170" t="e">
        <f ca="1">VLOOKUP($A170,excitation!$A$1:$AC$577,MATCH('A1 PMT'!L$3,excitation!$A$1:$AC$1,0),0)*SUM(INDIRECT("emission!"&amp;SUBSTITUTE(ADDRESS(1,MATCH(L$2,emission!$1:$1,0),4),1,"")&amp;MATCH($B170,emission!$A:$A,0)):INDIRECT("emission!"&amp;SUBSTITUTE(ADDRESS(1,MATCH(L$2,emission!$1:$1,0),4),1,"")&amp;MATCH($C170,emission!$A:$A,0)))</f>
        <v>#N/A</v>
      </c>
      <c r="M170" t="e">
        <f ca="1">VLOOKUP($A170,excitation!$A$1:$AC$577,MATCH('A1 PMT'!M$3,excitation!$A$1:$AC$1,0),0)*SUM(INDIRECT("emission!"&amp;SUBSTITUTE(ADDRESS(1,MATCH(M$2,emission!$1:$1,0),4),1,"")&amp;MATCH($B170,emission!$A:$A,0)):INDIRECT("emission!"&amp;SUBSTITUTE(ADDRESS(1,MATCH(M$2,emission!$1:$1,0),4),1,"")&amp;MATCH($C170,emission!$A:$A,0)))</f>
        <v>#N/A</v>
      </c>
      <c r="AA170">
        <f t="shared" si="54"/>
        <v>561</v>
      </c>
      <c r="AB170">
        <f t="shared" ca="1" si="55"/>
        <v>0</v>
      </c>
      <c r="AC170">
        <f t="shared" ca="1" si="56"/>
        <v>0</v>
      </c>
      <c r="AD170">
        <f t="shared" ca="1" si="57"/>
        <v>6.6670554530134788E-4</v>
      </c>
      <c r="AE170">
        <f t="shared" ca="1" si="58"/>
        <v>0</v>
      </c>
      <c r="AF170">
        <f t="shared" ca="1" si="59"/>
        <v>0</v>
      </c>
      <c r="AG170">
        <f t="shared" ca="1" si="60"/>
        <v>8.8265600067832281E-2</v>
      </c>
      <c r="AH170">
        <f t="shared" ca="1" si="61"/>
        <v>0.15085384928542353</v>
      </c>
      <c r="AI170">
        <f t="shared" ca="1" si="62"/>
        <v>6.9064046365549775E-2</v>
      </c>
      <c r="AJ170" t="e">
        <f t="shared" ca="1" si="63"/>
        <v>#N/A</v>
      </c>
      <c r="AK170" t="e">
        <f t="shared" ca="1" si="64"/>
        <v>#N/A</v>
      </c>
    </row>
    <row r="171" spans="1:37" x14ac:dyDescent="0.25">
      <c r="A171">
        <f t="shared" si="65"/>
        <v>561</v>
      </c>
      <c r="B171">
        <f t="shared" si="66"/>
        <v>690</v>
      </c>
      <c r="C171">
        <f t="shared" si="67"/>
        <v>699</v>
      </c>
      <c r="D171">
        <f ca="1">VLOOKUP($A171,excitation!$A$1:$AC$577,MATCH('A1 PMT'!D$3,excitation!$A$1:$AC$1,0),0)*SUM(INDIRECT("emission!"&amp;SUBSTITUTE(ADDRESS(1,MATCH(D$2,emission!$1:$1,0),4),1,"")&amp;MATCH($B171,emission!$A:$A,0)):INDIRECT("emission!"&amp;SUBSTITUTE(ADDRESS(1,MATCH(D$2,emission!$1:$1,0),4),1,"")&amp;MATCH($C171,emission!$A:$A,0)))</f>
        <v>0</v>
      </c>
      <c r="E171">
        <f ca="1">VLOOKUP($A171,excitation!$A$1:$AC$577,MATCH('A1 PMT'!E$3,excitation!$A$1:$AC$1,0),0)*SUM(INDIRECT("emission!"&amp;SUBSTITUTE(ADDRESS(1,MATCH(E$2,emission!$1:$1,0),4),1,"")&amp;MATCH($B171,emission!$A:$A,0)):INDIRECT("emission!"&amp;SUBSTITUTE(ADDRESS(1,MATCH(E$2,emission!$1:$1,0),4),1,"")&amp;MATCH($C171,emission!$A:$A,0)))</f>
        <v>0</v>
      </c>
      <c r="F171">
        <f ca="1">VLOOKUP($A171,excitation!$A$1:$AC$577,MATCH('A1 PMT'!F$3,excitation!$A$1:$AC$1,0),0)*SUM(INDIRECT("emission!"&amp;SUBSTITUTE(ADDRESS(1,MATCH(F$2,emission!$1:$1,0),4),1,"")&amp;MATCH($B171,emission!$A:$A,0)):INDIRECT("emission!"&amp;SUBSTITUTE(ADDRESS(1,MATCH(F$2,emission!$1:$1,0),4),1,"")&amp;MATCH($C171,emission!$A:$A,0)))</f>
        <v>4.3500800000000001E-3</v>
      </c>
      <c r="G171">
        <f ca="1">VLOOKUP($A171,excitation!$A$1:$AC$577,MATCH('A1 PMT'!G$3,excitation!$A$1:$AC$1,0),0)*SUM(INDIRECT("emission!"&amp;SUBSTITUTE(ADDRESS(1,MATCH(G$2,emission!$1:$1,0),4),1,"")&amp;MATCH($B171,emission!$A:$A,0)):INDIRECT("emission!"&amp;SUBSTITUTE(ADDRESS(1,MATCH(G$2,emission!$1:$1,0),4),1,"")&amp;MATCH($C171,emission!$A:$A,0)))</f>
        <v>0</v>
      </c>
      <c r="H171">
        <f ca="1">VLOOKUP($A171,excitation!$A$1:$AC$577,MATCH('A1 PMT'!H$3,excitation!$A$1:$AC$1,0),0)*SUM(INDIRECT("emission!"&amp;SUBSTITUTE(ADDRESS(1,MATCH(H$2,emission!$1:$1,0),4),1,"")&amp;MATCH($B171,emission!$A:$A,0)):INDIRECT("emission!"&amp;SUBSTITUTE(ADDRESS(1,MATCH(H$2,emission!$1:$1,0),4),1,"")&amp;MATCH($C171,emission!$A:$A,0)))</f>
        <v>0</v>
      </c>
      <c r="I171">
        <f ca="1">VLOOKUP($A171,excitation!$A$1:$AC$577,MATCH('A1 PMT'!I$3,excitation!$A$1:$AC$1,0),0)*SUM(INDIRECT("emission!"&amp;SUBSTITUTE(ADDRESS(1,MATCH(I$2,emission!$1:$1,0),4),1,"")&amp;MATCH($B171,emission!$A:$A,0)):INDIRECT("emission!"&amp;SUBSTITUTE(ADDRESS(1,MATCH(I$2,emission!$1:$1,0),4),1,"")&amp;MATCH($C171,emission!$A:$A,0)))</f>
        <v>0.25877472000000001</v>
      </c>
      <c r="J171">
        <f ca="1">VLOOKUP($A171,excitation!$A$1:$AC$577,MATCH('A1 PMT'!J$3,excitation!$A$1:$AC$1,0),0)*SUM(INDIRECT("emission!"&amp;SUBSTITUTE(ADDRESS(1,MATCH(J$2,emission!$1:$1,0),4),1,"")&amp;MATCH($B171,emission!$A:$A,0)):INDIRECT("emission!"&amp;SUBSTITUTE(ADDRESS(1,MATCH(J$2,emission!$1:$1,0),4),1,"")&amp;MATCH($C171,emission!$A:$A,0)))</f>
        <v>0.36456402000000004</v>
      </c>
      <c r="K171">
        <f ca="1">VLOOKUP($A171,excitation!$A$1:$AC$577,MATCH('A1 PMT'!K$3,excitation!$A$1:$AC$1,0),0)*SUM(INDIRECT("emission!"&amp;SUBSTITUTE(ADDRESS(1,MATCH(K$2,emission!$1:$1,0),4),1,"")&amp;MATCH($B171,emission!$A:$A,0)):INDIRECT("emission!"&amp;SUBSTITUTE(ADDRESS(1,MATCH(K$2,emission!$1:$1,0),4),1,"")&amp;MATCH($C171,emission!$A:$A,0)))</f>
        <v>0.351856</v>
      </c>
      <c r="L171" t="e">
        <f ca="1">VLOOKUP($A171,excitation!$A$1:$AC$577,MATCH('A1 PMT'!L$3,excitation!$A$1:$AC$1,0),0)*SUM(INDIRECT("emission!"&amp;SUBSTITUTE(ADDRESS(1,MATCH(L$2,emission!$1:$1,0),4),1,"")&amp;MATCH($B171,emission!$A:$A,0)):INDIRECT("emission!"&amp;SUBSTITUTE(ADDRESS(1,MATCH(L$2,emission!$1:$1,0),4),1,"")&amp;MATCH($C171,emission!$A:$A,0)))</f>
        <v>#N/A</v>
      </c>
      <c r="M171" t="e">
        <f ca="1">VLOOKUP($A171,excitation!$A$1:$AC$577,MATCH('A1 PMT'!M$3,excitation!$A$1:$AC$1,0),0)*SUM(INDIRECT("emission!"&amp;SUBSTITUTE(ADDRESS(1,MATCH(M$2,emission!$1:$1,0),4),1,"")&amp;MATCH($B171,emission!$A:$A,0)):INDIRECT("emission!"&amp;SUBSTITUTE(ADDRESS(1,MATCH(M$2,emission!$1:$1,0),4),1,"")&amp;MATCH($C171,emission!$A:$A,0)))</f>
        <v>#N/A</v>
      </c>
      <c r="AA171">
        <f t="shared" si="54"/>
        <v>561</v>
      </c>
      <c r="AB171">
        <f t="shared" ca="1" si="55"/>
        <v>0</v>
      </c>
      <c r="AC171">
        <f t="shared" ca="1" si="56"/>
        <v>0</v>
      </c>
      <c r="AD171">
        <f t="shared" ca="1" si="57"/>
        <v>5.5964649620713963E-4</v>
      </c>
      <c r="AE171">
        <f t="shared" ca="1" si="58"/>
        <v>0</v>
      </c>
      <c r="AF171">
        <f t="shared" ca="1" si="59"/>
        <v>0</v>
      </c>
      <c r="AG171">
        <f t="shared" ca="1" si="60"/>
        <v>6.1426658626615928E-2</v>
      </c>
      <c r="AH171">
        <f t="shared" ca="1" si="61"/>
        <v>0.12152085877739928</v>
      </c>
      <c r="AI171">
        <f t="shared" ca="1" si="62"/>
        <v>4.3456006970666809E-2</v>
      </c>
      <c r="AJ171" t="e">
        <f t="shared" ca="1" si="63"/>
        <v>#N/A</v>
      </c>
      <c r="AK171" t="e">
        <f t="shared" ca="1" si="64"/>
        <v>#N/A</v>
      </c>
    </row>
    <row r="172" spans="1:37" x14ac:dyDescent="0.25">
      <c r="A172">
        <f t="shared" si="65"/>
        <v>561</v>
      </c>
      <c r="B172">
        <f t="shared" si="66"/>
        <v>700</v>
      </c>
      <c r="C172">
        <f t="shared" si="67"/>
        <v>709</v>
      </c>
      <c r="D172">
        <f ca="1">VLOOKUP($A172,excitation!$A$1:$AC$577,MATCH('A1 PMT'!D$3,excitation!$A$1:$AC$1,0),0)*SUM(INDIRECT("emission!"&amp;SUBSTITUTE(ADDRESS(1,MATCH(D$2,emission!$1:$1,0),4),1,"")&amp;MATCH($B172,emission!$A:$A,0)):INDIRECT("emission!"&amp;SUBSTITUTE(ADDRESS(1,MATCH(D$2,emission!$1:$1,0),4),1,"")&amp;MATCH($C172,emission!$A:$A,0)))</f>
        <v>0</v>
      </c>
      <c r="E172">
        <f ca="1">VLOOKUP($A172,excitation!$A$1:$AC$577,MATCH('A1 PMT'!E$3,excitation!$A$1:$AC$1,0),0)*SUM(INDIRECT("emission!"&amp;SUBSTITUTE(ADDRESS(1,MATCH(E$2,emission!$1:$1,0),4),1,"")&amp;MATCH($B172,emission!$A:$A,0)):INDIRECT("emission!"&amp;SUBSTITUTE(ADDRESS(1,MATCH(E$2,emission!$1:$1,0),4),1,"")&amp;MATCH($C172,emission!$A:$A,0)))</f>
        <v>0</v>
      </c>
      <c r="F172">
        <f ca="1">VLOOKUP($A172,excitation!$A$1:$AC$577,MATCH('A1 PMT'!F$3,excitation!$A$1:$AC$1,0),0)*SUM(INDIRECT("emission!"&amp;SUBSTITUTE(ADDRESS(1,MATCH(F$2,emission!$1:$1,0),4),1,"")&amp;MATCH($B172,emission!$A:$A,0)):INDIRECT("emission!"&amp;SUBSTITUTE(ADDRESS(1,MATCH(F$2,emission!$1:$1,0),4),1,"")&amp;MATCH($C172,emission!$A:$A,0)))</f>
        <v>3.8612E-3</v>
      </c>
      <c r="G172">
        <f ca="1">VLOOKUP($A172,excitation!$A$1:$AC$577,MATCH('A1 PMT'!G$3,excitation!$A$1:$AC$1,0),0)*SUM(INDIRECT("emission!"&amp;SUBSTITUTE(ADDRESS(1,MATCH(G$2,emission!$1:$1,0),4),1,"")&amp;MATCH($B172,emission!$A:$A,0)):INDIRECT("emission!"&amp;SUBSTITUTE(ADDRESS(1,MATCH(G$2,emission!$1:$1,0),4),1,"")&amp;MATCH($C172,emission!$A:$A,0)))</f>
        <v>0</v>
      </c>
      <c r="H172">
        <f ca="1">VLOOKUP($A172,excitation!$A$1:$AC$577,MATCH('A1 PMT'!H$3,excitation!$A$1:$AC$1,0),0)*SUM(INDIRECT("emission!"&amp;SUBSTITUTE(ADDRESS(1,MATCH(H$2,emission!$1:$1,0),4),1,"")&amp;MATCH($B172,emission!$A:$A,0)):INDIRECT("emission!"&amp;SUBSTITUTE(ADDRESS(1,MATCH(H$2,emission!$1:$1,0),4),1,"")&amp;MATCH($C172,emission!$A:$A,0)))</f>
        <v>0</v>
      </c>
      <c r="I172">
        <f ca="1">VLOOKUP($A172,excitation!$A$1:$AC$577,MATCH('A1 PMT'!I$3,excitation!$A$1:$AC$1,0),0)*SUM(INDIRECT("emission!"&amp;SUBSTITUTE(ADDRESS(1,MATCH(I$2,emission!$1:$1,0),4),1,"")&amp;MATCH($B172,emission!$A:$A,0)):INDIRECT("emission!"&amp;SUBSTITUTE(ADDRESS(1,MATCH(I$2,emission!$1:$1,0),4),1,"")&amp;MATCH($C172,emission!$A:$A,0)))</f>
        <v>0.17813018999999999</v>
      </c>
      <c r="J172">
        <f ca="1">VLOOKUP($A172,excitation!$A$1:$AC$577,MATCH('A1 PMT'!J$3,excitation!$A$1:$AC$1,0),0)*SUM(INDIRECT("emission!"&amp;SUBSTITUTE(ADDRESS(1,MATCH(J$2,emission!$1:$1,0),4),1,"")&amp;MATCH($B172,emission!$A:$A,0)):INDIRECT("emission!"&amp;SUBSTITUTE(ADDRESS(1,MATCH(J$2,emission!$1:$1,0),4),1,"")&amp;MATCH($C172,emission!$A:$A,0)))</f>
        <v>0.26280878000000002</v>
      </c>
      <c r="K172">
        <f ca="1">VLOOKUP($A172,excitation!$A$1:$AC$577,MATCH('A1 PMT'!K$3,excitation!$A$1:$AC$1,0),0)*SUM(INDIRECT("emission!"&amp;SUBSTITUTE(ADDRESS(1,MATCH(K$2,emission!$1:$1,0),4),1,"")&amp;MATCH($B172,emission!$A:$A,0)):INDIRECT("emission!"&amp;SUBSTITUTE(ADDRESS(1,MATCH(K$2,emission!$1:$1,0),4),1,"")&amp;MATCH($C172,emission!$A:$A,0)))</f>
        <v>0.23492800000000003</v>
      </c>
      <c r="L172" t="e">
        <f ca="1">VLOOKUP($A172,excitation!$A$1:$AC$577,MATCH('A1 PMT'!L$3,excitation!$A$1:$AC$1,0),0)*SUM(INDIRECT("emission!"&amp;SUBSTITUTE(ADDRESS(1,MATCH(L$2,emission!$1:$1,0),4),1,"")&amp;MATCH($B172,emission!$A:$A,0)):INDIRECT("emission!"&amp;SUBSTITUTE(ADDRESS(1,MATCH(L$2,emission!$1:$1,0),4),1,"")&amp;MATCH($C172,emission!$A:$A,0)))</f>
        <v>#N/A</v>
      </c>
      <c r="M172" t="e">
        <f ca="1">VLOOKUP($A172,excitation!$A$1:$AC$577,MATCH('A1 PMT'!M$3,excitation!$A$1:$AC$1,0),0)*SUM(INDIRECT("emission!"&amp;SUBSTITUTE(ADDRESS(1,MATCH(M$2,emission!$1:$1,0),4),1,"")&amp;MATCH($B172,emission!$A:$A,0)):INDIRECT("emission!"&amp;SUBSTITUTE(ADDRESS(1,MATCH(M$2,emission!$1:$1,0),4),1,"")&amp;MATCH($C172,emission!$A:$A,0)))</f>
        <v>#N/A</v>
      </c>
      <c r="AA172">
        <f t="shared" si="54"/>
        <v>561</v>
      </c>
      <c r="AB172">
        <f t="shared" ca="1" si="55"/>
        <v>0</v>
      </c>
      <c r="AC172">
        <f t="shared" ca="1" si="56"/>
        <v>0</v>
      </c>
      <c r="AD172">
        <f t="shared" ca="1" si="57"/>
        <v>4.9675110599230524E-4</v>
      </c>
      <c r="AE172">
        <f t="shared" ca="1" si="58"/>
        <v>0</v>
      </c>
      <c r="AF172">
        <f t="shared" ca="1" si="59"/>
        <v>0</v>
      </c>
      <c r="AG172">
        <f t="shared" ca="1" si="60"/>
        <v>4.2283660367690601E-2</v>
      </c>
      <c r="AH172">
        <f t="shared" ca="1" si="61"/>
        <v>8.7602579760450841E-2</v>
      </c>
      <c r="AI172">
        <f t="shared" ca="1" si="62"/>
        <v>2.9014803799295205E-2</v>
      </c>
      <c r="AJ172" t="e">
        <f t="shared" ca="1" si="63"/>
        <v>#N/A</v>
      </c>
      <c r="AK172" t="e">
        <f t="shared" ca="1" si="64"/>
        <v>#N/A</v>
      </c>
    </row>
    <row r="173" spans="1:37" x14ac:dyDescent="0.25">
      <c r="A173">
        <f t="shared" si="65"/>
        <v>561</v>
      </c>
      <c r="B173">
        <f t="shared" si="66"/>
        <v>710</v>
      </c>
      <c r="C173">
        <f t="shared" si="67"/>
        <v>719</v>
      </c>
      <c r="D173">
        <f ca="1">VLOOKUP($A173,excitation!$A$1:$AC$577,MATCH('A1 PMT'!D$3,excitation!$A$1:$AC$1,0),0)*SUM(INDIRECT("emission!"&amp;SUBSTITUTE(ADDRESS(1,MATCH(D$2,emission!$1:$1,0),4),1,"")&amp;MATCH($B173,emission!$A:$A,0)):INDIRECT("emission!"&amp;SUBSTITUTE(ADDRESS(1,MATCH(D$2,emission!$1:$1,0),4),1,"")&amp;MATCH($C173,emission!$A:$A,0)))</f>
        <v>0</v>
      </c>
      <c r="E173">
        <f ca="1">VLOOKUP($A173,excitation!$A$1:$AC$577,MATCH('A1 PMT'!E$3,excitation!$A$1:$AC$1,0),0)*SUM(INDIRECT("emission!"&amp;SUBSTITUTE(ADDRESS(1,MATCH(E$2,emission!$1:$1,0),4),1,"")&amp;MATCH($B173,emission!$A:$A,0)):INDIRECT("emission!"&amp;SUBSTITUTE(ADDRESS(1,MATCH(E$2,emission!$1:$1,0),4),1,"")&amp;MATCH($C173,emission!$A:$A,0)))</f>
        <v>0</v>
      </c>
      <c r="F173">
        <f ca="1">VLOOKUP($A173,excitation!$A$1:$AC$577,MATCH('A1 PMT'!F$3,excitation!$A$1:$AC$1,0),0)*SUM(INDIRECT("emission!"&amp;SUBSTITUTE(ADDRESS(1,MATCH(F$2,emission!$1:$1,0),4),1,"")&amp;MATCH($B173,emission!$A:$A,0)):INDIRECT("emission!"&amp;SUBSTITUTE(ADDRESS(1,MATCH(F$2,emission!$1:$1,0),4),1,"")&amp;MATCH($C173,emission!$A:$A,0)))</f>
        <v>3.2580800000000004E-3</v>
      </c>
      <c r="G173">
        <f ca="1">VLOOKUP($A173,excitation!$A$1:$AC$577,MATCH('A1 PMT'!G$3,excitation!$A$1:$AC$1,0),0)*SUM(INDIRECT("emission!"&amp;SUBSTITUTE(ADDRESS(1,MATCH(G$2,emission!$1:$1,0),4),1,"")&amp;MATCH($B173,emission!$A:$A,0)):INDIRECT("emission!"&amp;SUBSTITUTE(ADDRESS(1,MATCH(G$2,emission!$1:$1,0),4),1,"")&amp;MATCH($C173,emission!$A:$A,0)))</f>
        <v>0</v>
      </c>
      <c r="H173">
        <f ca="1">VLOOKUP($A173,excitation!$A$1:$AC$577,MATCH('A1 PMT'!H$3,excitation!$A$1:$AC$1,0),0)*SUM(INDIRECT("emission!"&amp;SUBSTITUTE(ADDRESS(1,MATCH(H$2,emission!$1:$1,0),4),1,"")&amp;MATCH($B173,emission!$A:$A,0)):INDIRECT("emission!"&amp;SUBSTITUTE(ADDRESS(1,MATCH(H$2,emission!$1:$1,0),4),1,"")&amp;MATCH($C173,emission!$A:$A,0)))</f>
        <v>0</v>
      </c>
      <c r="I173">
        <f ca="1">VLOOKUP($A173,excitation!$A$1:$AC$577,MATCH('A1 PMT'!I$3,excitation!$A$1:$AC$1,0),0)*SUM(INDIRECT("emission!"&amp;SUBSTITUTE(ADDRESS(1,MATCH(I$2,emission!$1:$1,0),4),1,"")&amp;MATCH($B173,emission!$A:$A,0)):INDIRECT("emission!"&amp;SUBSTITUTE(ADDRESS(1,MATCH(I$2,emission!$1:$1,0),4),1,"")&amp;MATCH($C173,emission!$A:$A,0)))</f>
        <v>0.1238973</v>
      </c>
      <c r="J173">
        <f ca="1">VLOOKUP($A173,excitation!$A$1:$AC$577,MATCH('A1 PMT'!J$3,excitation!$A$1:$AC$1,0),0)*SUM(INDIRECT("emission!"&amp;SUBSTITUTE(ADDRESS(1,MATCH(J$2,emission!$1:$1,0),4),1,"")&amp;MATCH($B173,emission!$A:$A,0)):INDIRECT("emission!"&amp;SUBSTITUTE(ADDRESS(1,MATCH(J$2,emission!$1:$1,0),4),1,"")&amp;MATCH($C173,emission!$A:$A,0)))</f>
        <v>0.16709586000000001</v>
      </c>
      <c r="K173">
        <f ca="1">VLOOKUP($A173,excitation!$A$1:$AC$577,MATCH('A1 PMT'!K$3,excitation!$A$1:$AC$1,0),0)*SUM(INDIRECT("emission!"&amp;SUBSTITUTE(ADDRESS(1,MATCH(K$2,emission!$1:$1,0),4),1,"")&amp;MATCH($B173,emission!$A:$A,0)):INDIRECT("emission!"&amp;SUBSTITUTE(ADDRESS(1,MATCH(K$2,emission!$1:$1,0),4),1,"")&amp;MATCH($C173,emission!$A:$A,0)))</f>
        <v>0.18776000000000004</v>
      </c>
      <c r="L173" t="e">
        <f ca="1">VLOOKUP($A173,excitation!$A$1:$AC$577,MATCH('A1 PMT'!L$3,excitation!$A$1:$AC$1,0),0)*SUM(INDIRECT("emission!"&amp;SUBSTITUTE(ADDRESS(1,MATCH(L$2,emission!$1:$1,0),4),1,"")&amp;MATCH($B173,emission!$A:$A,0)):INDIRECT("emission!"&amp;SUBSTITUTE(ADDRESS(1,MATCH(L$2,emission!$1:$1,0),4),1,"")&amp;MATCH($C173,emission!$A:$A,0)))</f>
        <v>#N/A</v>
      </c>
      <c r="M173" t="e">
        <f ca="1">VLOOKUP($A173,excitation!$A$1:$AC$577,MATCH('A1 PMT'!M$3,excitation!$A$1:$AC$1,0),0)*SUM(INDIRECT("emission!"&amp;SUBSTITUTE(ADDRESS(1,MATCH(M$2,emission!$1:$1,0),4),1,"")&amp;MATCH($B173,emission!$A:$A,0)):INDIRECT("emission!"&amp;SUBSTITUTE(ADDRESS(1,MATCH(M$2,emission!$1:$1,0),4),1,"")&amp;MATCH($C173,emission!$A:$A,0)))</f>
        <v>#N/A</v>
      </c>
      <c r="AA173">
        <f t="shared" si="54"/>
        <v>561</v>
      </c>
      <c r="AB173">
        <f t="shared" ca="1" si="55"/>
        <v>0</v>
      </c>
      <c r="AC173">
        <f t="shared" ca="1" si="56"/>
        <v>0</v>
      </c>
      <c r="AD173">
        <f t="shared" ca="1" si="57"/>
        <v>4.1915851119118675E-4</v>
      </c>
      <c r="AE173">
        <f t="shared" ca="1" si="58"/>
        <v>0</v>
      </c>
      <c r="AF173">
        <f t="shared" ca="1" si="59"/>
        <v>0</v>
      </c>
      <c r="AG173">
        <f t="shared" ca="1" si="60"/>
        <v>2.9410126119968062E-2</v>
      </c>
      <c r="AH173">
        <f t="shared" ca="1" si="61"/>
        <v>5.5698399434338255E-2</v>
      </c>
      <c r="AI173">
        <f t="shared" ca="1" si="62"/>
        <v>2.3189315711007918E-2</v>
      </c>
      <c r="AJ173" t="e">
        <f t="shared" ca="1" si="63"/>
        <v>#N/A</v>
      </c>
      <c r="AK173" t="e">
        <f t="shared" ca="1" si="64"/>
        <v>#N/A</v>
      </c>
    </row>
    <row r="174" spans="1:37" x14ac:dyDescent="0.25">
      <c r="A174">
        <f t="shared" si="65"/>
        <v>561</v>
      </c>
      <c r="B174">
        <f t="shared" si="66"/>
        <v>720</v>
      </c>
      <c r="C174">
        <f t="shared" si="67"/>
        <v>729</v>
      </c>
      <c r="D174">
        <f ca="1">VLOOKUP($A174,excitation!$A$1:$AC$577,MATCH('A1 PMT'!D$3,excitation!$A$1:$AC$1,0),0)*SUM(INDIRECT("emission!"&amp;SUBSTITUTE(ADDRESS(1,MATCH(D$2,emission!$1:$1,0),4),1,"")&amp;MATCH($B174,emission!$A:$A,0)):INDIRECT("emission!"&amp;SUBSTITUTE(ADDRESS(1,MATCH(D$2,emission!$1:$1,0),4),1,"")&amp;MATCH($C174,emission!$A:$A,0)))</f>
        <v>0</v>
      </c>
      <c r="E174">
        <f ca="1">VLOOKUP($A174,excitation!$A$1:$AC$577,MATCH('A1 PMT'!E$3,excitation!$A$1:$AC$1,0),0)*SUM(INDIRECT("emission!"&amp;SUBSTITUTE(ADDRESS(1,MATCH(E$2,emission!$1:$1,0),4),1,"")&amp;MATCH($B174,emission!$A:$A,0)):INDIRECT("emission!"&amp;SUBSTITUTE(ADDRESS(1,MATCH(E$2,emission!$1:$1,0),4),1,"")&amp;MATCH($C174,emission!$A:$A,0)))</f>
        <v>0</v>
      </c>
      <c r="F174">
        <f ca="1">VLOOKUP($A174,excitation!$A$1:$AC$577,MATCH('A1 PMT'!F$3,excitation!$A$1:$AC$1,0),0)*SUM(INDIRECT("emission!"&amp;SUBSTITUTE(ADDRESS(1,MATCH(F$2,emission!$1:$1,0),4),1,"")&amp;MATCH($B174,emission!$A:$A,0)):INDIRECT("emission!"&amp;SUBSTITUTE(ADDRESS(1,MATCH(F$2,emission!$1:$1,0),4),1,"")&amp;MATCH($C174,emission!$A:$A,0)))</f>
        <v>1.8373599999999999E-3</v>
      </c>
      <c r="G174">
        <f ca="1">VLOOKUP($A174,excitation!$A$1:$AC$577,MATCH('A1 PMT'!G$3,excitation!$A$1:$AC$1,0),0)*SUM(INDIRECT("emission!"&amp;SUBSTITUTE(ADDRESS(1,MATCH(G$2,emission!$1:$1,0),4),1,"")&amp;MATCH($B174,emission!$A:$A,0)):INDIRECT("emission!"&amp;SUBSTITUTE(ADDRESS(1,MATCH(G$2,emission!$1:$1,0),4),1,"")&amp;MATCH($C174,emission!$A:$A,0)))</f>
        <v>0</v>
      </c>
      <c r="H174">
        <f ca="1">VLOOKUP($A174,excitation!$A$1:$AC$577,MATCH('A1 PMT'!H$3,excitation!$A$1:$AC$1,0),0)*SUM(INDIRECT("emission!"&amp;SUBSTITUTE(ADDRESS(1,MATCH(H$2,emission!$1:$1,0),4),1,"")&amp;MATCH($B174,emission!$A:$A,0)):INDIRECT("emission!"&amp;SUBSTITUTE(ADDRESS(1,MATCH(H$2,emission!$1:$1,0),4),1,"")&amp;MATCH($C174,emission!$A:$A,0)))</f>
        <v>0</v>
      </c>
      <c r="I174">
        <f ca="1">VLOOKUP($A174,excitation!$A$1:$AC$577,MATCH('A1 PMT'!I$3,excitation!$A$1:$AC$1,0),0)*SUM(INDIRECT("emission!"&amp;SUBSTITUTE(ADDRESS(1,MATCH(I$2,emission!$1:$1,0),4),1,"")&amp;MATCH($B174,emission!$A:$A,0)):INDIRECT("emission!"&amp;SUBSTITUTE(ADDRESS(1,MATCH(I$2,emission!$1:$1,0),4),1,"")&amp;MATCH($C174,emission!$A:$A,0)))</f>
        <v>4.8965399999999999E-2</v>
      </c>
      <c r="J174">
        <f ca="1">VLOOKUP($A174,excitation!$A$1:$AC$577,MATCH('A1 PMT'!J$3,excitation!$A$1:$AC$1,0),0)*SUM(INDIRECT("emission!"&amp;SUBSTITUTE(ADDRESS(1,MATCH(J$2,emission!$1:$1,0),4),1,"")&amp;MATCH($B174,emission!$A:$A,0)):INDIRECT("emission!"&amp;SUBSTITUTE(ADDRESS(1,MATCH(J$2,emission!$1:$1,0),4),1,"")&amp;MATCH($C174,emission!$A:$A,0)))</f>
        <v>0.10085532000000001</v>
      </c>
      <c r="K174">
        <f ca="1">VLOOKUP($A174,excitation!$A$1:$AC$577,MATCH('A1 PMT'!K$3,excitation!$A$1:$AC$1,0),0)*SUM(INDIRECT("emission!"&amp;SUBSTITUTE(ADDRESS(1,MATCH(K$2,emission!$1:$1,0),4),1,"")&amp;MATCH($B174,emission!$A:$A,0)):INDIRECT("emission!"&amp;SUBSTITUTE(ADDRESS(1,MATCH(K$2,emission!$1:$1,0),4),1,"")&amp;MATCH($C174,emission!$A:$A,0)))</f>
        <v>0.17089599999999996</v>
      </c>
      <c r="L174" t="e">
        <f ca="1">VLOOKUP($A174,excitation!$A$1:$AC$577,MATCH('A1 PMT'!L$3,excitation!$A$1:$AC$1,0),0)*SUM(INDIRECT("emission!"&amp;SUBSTITUTE(ADDRESS(1,MATCH(L$2,emission!$1:$1,0),4),1,"")&amp;MATCH($B174,emission!$A:$A,0)):INDIRECT("emission!"&amp;SUBSTITUTE(ADDRESS(1,MATCH(L$2,emission!$1:$1,0),4),1,"")&amp;MATCH($C174,emission!$A:$A,0)))</f>
        <v>#N/A</v>
      </c>
      <c r="M174" t="e">
        <f ca="1">VLOOKUP($A174,excitation!$A$1:$AC$577,MATCH('A1 PMT'!M$3,excitation!$A$1:$AC$1,0),0)*SUM(INDIRECT("emission!"&amp;SUBSTITUTE(ADDRESS(1,MATCH(M$2,emission!$1:$1,0),4),1,"")&amp;MATCH($B174,emission!$A:$A,0)):INDIRECT("emission!"&amp;SUBSTITUTE(ADDRESS(1,MATCH(M$2,emission!$1:$1,0),4),1,"")&amp;MATCH($C174,emission!$A:$A,0)))</f>
        <v>#N/A</v>
      </c>
      <c r="AA174">
        <f t="shared" si="54"/>
        <v>561</v>
      </c>
      <c r="AB174">
        <f t="shared" ca="1" si="55"/>
        <v>0</v>
      </c>
      <c r="AC174">
        <f t="shared" ca="1" si="56"/>
        <v>0</v>
      </c>
      <c r="AD174">
        <f t="shared" ca="1" si="57"/>
        <v>2.3638004042940587E-4</v>
      </c>
      <c r="AE174">
        <f t="shared" ca="1" si="58"/>
        <v>0</v>
      </c>
      <c r="AF174">
        <f t="shared" ca="1" si="59"/>
        <v>0</v>
      </c>
      <c r="AG174">
        <f t="shared" ca="1" si="60"/>
        <v>1.1623163616274803E-2</v>
      </c>
      <c r="AH174">
        <f t="shared" ca="1" si="61"/>
        <v>3.3618306871504799E-2</v>
      </c>
      <c r="AI174">
        <f t="shared" ca="1" si="62"/>
        <v>2.1106525872115506E-2</v>
      </c>
      <c r="AJ174" t="e">
        <f t="shared" ca="1" si="63"/>
        <v>#N/A</v>
      </c>
      <c r="AK174" t="e">
        <f t="shared" ca="1" si="64"/>
        <v>#N/A</v>
      </c>
    </row>
    <row r="175" spans="1:37" x14ac:dyDescent="0.25">
      <c r="A175">
        <f t="shared" si="65"/>
        <v>561</v>
      </c>
      <c r="B175">
        <f t="shared" si="66"/>
        <v>730</v>
      </c>
      <c r="C175">
        <f t="shared" si="67"/>
        <v>739</v>
      </c>
      <c r="D175">
        <f ca="1">VLOOKUP($A175,excitation!$A$1:$AC$577,MATCH('A1 PMT'!D$3,excitation!$A$1:$AC$1,0),0)*SUM(INDIRECT("emission!"&amp;SUBSTITUTE(ADDRESS(1,MATCH(D$2,emission!$1:$1,0),4),1,"")&amp;MATCH($B175,emission!$A:$A,0)):INDIRECT("emission!"&amp;SUBSTITUTE(ADDRESS(1,MATCH(D$2,emission!$1:$1,0),4),1,"")&amp;MATCH($C175,emission!$A:$A,0)))</f>
        <v>0</v>
      </c>
      <c r="E175">
        <f ca="1">VLOOKUP($A175,excitation!$A$1:$AC$577,MATCH('A1 PMT'!E$3,excitation!$A$1:$AC$1,0),0)*SUM(INDIRECT("emission!"&amp;SUBSTITUTE(ADDRESS(1,MATCH(E$2,emission!$1:$1,0),4),1,"")&amp;MATCH($B175,emission!$A:$A,0)):INDIRECT("emission!"&amp;SUBSTITUTE(ADDRESS(1,MATCH(E$2,emission!$1:$1,0),4),1,"")&amp;MATCH($C175,emission!$A:$A,0)))</f>
        <v>0</v>
      </c>
      <c r="F175">
        <f ca="1">VLOOKUP($A175,excitation!$A$1:$AC$577,MATCH('A1 PMT'!F$3,excitation!$A$1:$AC$1,0),0)*SUM(INDIRECT("emission!"&amp;SUBSTITUTE(ADDRESS(1,MATCH(F$2,emission!$1:$1,0),4),1,"")&amp;MATCH($B175,emission!$A:$A,0)):INDIRECT("emission!"&amp;SUBSTITUTE(ADDRESS(1,MATCH(F$2,emission!$1:$1,0),4),1,"")&amp;MATCH($C175,emission!$A:$A,0)))</f>
        <v>0</v>
      </c>
      <c r="G175">
        <f ca="1">VLOOKUP($A175,excitation!$A$1:$AC$577,MATCH('A1 PMT'!G$3,excitation!$A$1:$AC$1,0),0)*SUM(INDIRECT("emission!"&amp;SUBSTITUTE(ADDRESS(1,MATCH(G$2,emission!$1:$1,0),4),1,"")&amp;MATCH($B175,emission!$A:$A,0)):INDIRECT("emission!"&amp;SUBSTITUTE(ADDRESS(1,MATCH(G$2,emission!$1:$1,0),4),1,"")&amp;MATCH($C175,emission!$A:$A,0)))</f>
        <v>0</v>
      </c>
      <c r="H175">
        <f ca="1">VLOOKUP($A175,excitation!$A$1:$AC$577,MATCH('A1 PMT'!H$3,excitation!$A$1:$AC$1,0),0)*SUM(INDIRECT("emission!"&amp;SUBSTITUTE(ADDRESS(1,MATCH(H$2,emission!$1:$1,0),4),1,"")&amp;MATCH($B175,emission!$A:$A,0)):INDIRECT("emission!"&amp;SUBSTITUTE(ADDRESS(1,MATCH(H$2,emission!$1:$1,0),4),1,"")&amp;MATCH($C175,emission!$A:$A,0)))</f>
        <v>0</v>
      </c>
      <c r="I175">
        <f ca="1">VLOOKUP($A175,excitation!$A$1:$AC$577,MATCH('A1 PMT'!I$3,excitation!$A$1:$AC$1,0),0)*SUM(INDIRECT("emission!"&amp;SUBSTITUTE(ADDRESS(1,MATCH(I$2,emission!$1:$1,0),4),1,"")&amp;MATCH($B175,emission!$A:$A,0)):INDIRECT("emission!"&amp;SUBSTITUTE(ADDRESS(1,MATCH(I$2,emission!$1:$1,0),4),1,"")&amp;MATCH($C175,emission!$A:$A,0)))</f>
        <v>0</v>
      </c>
      <c r="J175">
        <f ca="1">VLOOKUP($A175,excitation!$A$1:$AC$577,MATCH('A1 PMT'!J$3,excitation!$A$1:$AC$1,0),0)*SUM(INDIRECT("emission!"&amp;SUBSTITUTE(ADDRESS(1,MATCH(J$2,emission!$1:$1,0),4),1,"")&amp;MATCH($B175,emission!$A:$A,0)):INDIRECT("emission!"&amp;SUBSTITUTE(ADDRESS(1,MATCH(J$2,emission!$1:$1,0),4),1,"")&amp;MATCH($C175,emission!$A:$A,0)))</f>
        <v>6.077674000000001E-2</v>
      </c>
      <c r="K175">
        <f ca="1">VLOOKUP($A175,excitation!$A$1:$AC$577,MATCH('A1 PMT'!K$3,excitation!$A$1:$AC$1,0),0)*SUM(INDIRECT("emission!"&amp;SUBSTITUTE(ADDRESS(1,MATCH(K$2,emission!$1:$1,0),4),1,"")&amp;MATCH($B175,emission!$A:$A,0)):INDIRECT("emission!"&amp;SUBSTITUTE(ADDRESS(1,MATCH(K$2,emission!$1:$1,0),4),1,"")&amp;MATCH($C175,emission!$A:$A,0)))</f>
        <v>0.14992</v>
      </c>
      <c r="L175" t="e">
        <f ca="1">VLOOKUP($A175,excitation!$A$1:$AC$577,MATCH('A1 PMT'!L$3,excitation!$A$1:$AC$1,0),0)*SUM(INDIRECT("emission!"&amp;SUBSTITUTE(ADDRESS(1,MATCH(L$2,emission!$1:$1,0),4),1,"")&amp;MATCH($B175,emission!$A:$A,0)):INDIRECT("emission!"&amp;SUBSTITUTE(ADDRESS(1,MATCH(L$2,emission!$1:$1,0),4),1,"")&amp;MATCH($C175,emission!$A:$A,0)))</f>
        <v>#N/A</v>
      </c>
      <c r="M175" t="e">
        <f ca="1">VLOOKUP($A175,excitation!$A$1:$AC$577,MATCH('A1 PMT'!M$3,excitation!$A$1:$AC$1,0),0)*SUM(INDIRECT("emission!"&amp;SUBSTITUTE(ADDRESS(1,MATCH(M$2,emission!$1:$1,0),4),1,"")&amp;MATCH($B175,emission!$A:$A,0)):INDIRECT("emission!"&amp;SUBSTITUTE(ADDRESS(1,MATCH(M$2,emission!$1:$1,0),4),1,"")&amp;MATCH($C175,emission!$A:$A,0)))</f>
        <v>#N/A</v>
      </c>
      <c r="AA175">
        <f t="shared" si="54"/>
        <v>561</v>
      </c>
      <c r="AB175">
        <f t="shared" ca="1" si="55"/>
        <v>0</v>
      </c>
      <c r="AC175">
        <f t="shared" ca="1" si="56"/>
        <v>0</v>
      </c>
      <c r="AD175">
        <f t="shared" ca="1" si="57"/>
        <v>0</v>
      </c>
      <c r="AE175">
        <f t="shared" ca="1" si="58"/>
        <v>0</v>
      </c>
      <c r="AF175">
        <f t="shared" ca="1" si="59"/>
        <v>0</v>
      </c>
      <c r="AG175">
        <f t="shared" ca="1" si="60"/>
        <v>0</v>
      </c>
      <c r="AH175">
        <f t="shared" ca="1" si="61"/>
        <v>2.0258833108354232E-2</v>
      </c>
      <c r="AI175">
        <f t="shared" ca="1" si="62"/>
        <v>1.851588310286699E-2</v>
      </c>
      <c r="AJ175" t="e">
        <f t="shared" ca="1" si="63"/>
        <v>#N/A</v>
      </c>
      <c r="AK175" t="e">
        <f t="shared" ca="1" si="64"/>
        <v>#N/A</v>
      </c>
    </row>
    <row r="176" spans="1:37" x14ac:dyDescent="0.25">
      <c r="A176">
        <f t="shared" si="65"/>
        <v>561</v>
      </c>
      <c r="B176">
        <f t="shared" si="66"/>
        <v>740</v>
      </c>
      <c r="C176">
        <f t="shared" si="67"/>
        <v>749</v>
      </c>
      <c r="D176">
        <f ca="1">VLOOKUP($A176,excitation!$A$1:$AC$577,MATCH('A1 PMT'!D$3,excitation!$A$1:$AC$1,0),0)*SUM(INDIRECT("emission!"&amp;SUBSTITUTE(ADDRESS(1,MATCH(D$2,emission!$1:$1,0),4),1,"")&amp;MATCH($B176,emission!$A:$A,0)):INDIRECT("emission!"&amp;SUBSTITUTE(ADDRESS(1,MATCH(D$2,emission!$1:$1,0),4),1,"")&amp;MATCH($C176,emission!$A:$A,0)))</f>
        <v>0</v>
      </c>
      <c r="E176">
        <f ca="1">VLOOKUP($A176,excitation!$A$1:$AC$577,MATCH('A1 PMT'!E$3,excitation!$A$1:$AC$1,0),0)*SUM(INDIRECT("emission!"&amp;SUBSTITUTE(ADDRESS(1,MATCH(E$2,emission!$1:$1,0),4),1,"")&amp;MATCH($B176,emission!$A:$A,0)):INDIRECT("emission!"&amp;SUBSTITUTE(ADDRESS(1,MATCH(E$2,emission!$1:$1,0),4),1,"")&amp;MATCH($C176,emission!$A:$A,0)))</f>
        <v>0</v>
      </c>
      <c r="F176">
        <f ca="1">VLOOKUP($A176,excitation!$A$1:$AC$577,MATCH('A1 PMT'!F$3,excitation!$A$1:$AC$1,0),0)*SUM(INDIRECT("emission!"&amp;SUBSTITUTE(ADDRESS(1,MATCH(F$2,emission!$1:$1,0),4),1,"")&amp;MATCH($B176,emission!$A:$A,0)):INDIRECT("emission!"&amp;SUBSTITUTE(ADDRESS(1,MATCH(F$2,emission!$1:$1,0),4),1,"")&amp;MATCH($C176,emission!$A:$A,0)))</f>
        <v>0</v>
      </c>
      <c r="G176">
        <f ca="1">VLOOKUP($A176,excitation!$A$1:$AC$577,MATCH('A1 PMT'!G$3,excitation!$A$1:$AC$1,0),0)*SUM(INDIRECT("emission!"&amp;SUBSTITUTE(ADDRESS(1,MATCH(G$2,emission!$1:$1,0),4),1,"")&amp;MATCH($B176,emission!$A:$A,0)):INDIRECT("emission!"&amp;SUBSTITUTE(ADDRESS(1,MATCH(G$2,emission!$1:$1,0),4),1,"")&amp;MATCH($C176,emission!$A:$A,0)))</f>
        <v>0</v>
      </c>
      <c r="H176">
        <f ca="1">VLOOKUP($A176,excitation!$A$1:$AC$577,MATCH('A1 PMT'!H$3,excitation!$A$1:$AC$1,0),0)*SUM(INDIRECT("emission!"&amp;SUBSTITUTE(ADDRESS(1,MATCH(H$2,emission!$1:$1,0),4),1,"")&amp;MATCH($B176,emission!$A:$A,0)):INDIRECT("emission!"&amp;SUBSTITUTE(ADDRESS(1,MATCH(H$2,emission!$1:$1,0),4),1,"")&amp;MATCH($C176,emission!$A:$A,0)))</f>
        <v>0</v>
      </c>
      <c r="I176">
        <f ca="1">VLOOKUP($A176,excitation!$A$1:$AC$577,MATCH('A1 PMT'!I$3,excitation!$A$1:$AC$1,0),0)*SUM(INDIRECT("emission!"&amp;SUBSTITUTE(ADDRESS(1,MATCH(I$2,emission!$1:$1,0),4),1,"")&amp;MATCH($B176,emission!$A:$A,0)):INDIRECT("emission!"&amp;SUBSTITUTE(ADDRESS(1,MATCH(I$2,emission!$1:$1,0),4),1,"")&amp;MATCH($C176,emission!$A:$A,0)))</f>
        <v>0</v>
      </c>
      <c r="J176">
        <f ca="1">VLOOKUP($A176,excitation!$A$1:$AC$577,MATCH('A1 PMT'!J$3,excitation!$A$1:$AC$1,0),0)*SUM(INDIRECT("emission!"&amp;SUBSTITUTE(ADDRESS(1,MATCH(J$2,emission!$1:$1,0),4),1,"")&amp;MATCH($B176,emission!$A:$A,0)):INDIRECT("emission!"&amp;SUBSTITUTE(ADDRESS(1,MATCH(J$2,emission!$1:$1,0),4),1,"")&amp;MATCH($C176,emission!$A:$A,0)))</f>
        <v>3.9339360000000004E-2</v>
      </c>
      <c r="K176">
        <f ca="1">VLOOKUP($A176,excitation!$A$1:$AC$577,MATCH('A1 PMT'!K$3,excitation!$A$1:$AC$1,0),0)*SUM(INDIRECT("emission!"&amp;SUBSTITUTE(ADDRESS(1,MATCH(K$2,emission!$1:$1,0),4),1,"")&amp;MATCH($B176,emission!$A:$A,0)):INDIRECT("emission!"&amp;SUBSTITUTE(ADDRESS(1,MATCH(K$2,emission!$1:$1,0),4),1,"")&amp;MATCH($C176,emission!$A:$A,0)))</f>
        <v>0.11898399999999999</v>
      </c>
      <c r="L176" t="e">
        <f ca="1">VLOOKUP($A176,excitation!$A$1:$AC$577,MATCH('A1 PMT'!L$3,excitation!$A$1:$AC$1,0),0)*SUM(INDIRECT("emission!"&amp;SUBSTITUTE(ADDRESS(1,MATCH(L$2,emission!$1:$1,0),4),1,"")&amp;MATCH($B176,emission!$A:$A,0)):INDIRECT("emission!"&amp;SUBSTITUTE(ADDRESS(1,MATCH(L$2,emission!$1:$1,0),4),1,"")&amp;MATCH($C176,emission!$A:$A,0)))</f>
        <v>#N/A</v>
      </c>
      <c r="M176" t="e">
        <f ca="1">VLOOKUP($A176,excitation!$A$1:$AC$577,MATCH('A1 PMT'!M$3,excitation!$A$1:$AC$1,0),0)*SUM(INDIRECT("emission!"&amp;SUBSTITUTE(ADDRESS(1,MATCH(M$2,emission!$1:$1,0),4),1,"")&amp;MATCH($B176,emission!$A:$A,0)):INDIRECT("emission!"&amp;SUBSTITUTE(ADDRESS(1,MATCH(M$2,emission!$1:$1,0),4),1,"")&amp;MATCH($C176,emission!$A:$A,0)))</f>
        <v>#N/A</v>
      </c>
      <c r="AA176">
        <f t="shared" si="54"/>
        <v>561</v>
      </c>
      <c r="AB176">
        <f t="shared" ca="1" si="55"/>
        <v>0</v>
      </c>
      <c r="AC176">
        <f t="shared" ca="1" si="56"/>
        <v>0</v>
      </c>
      <c r="AD176">
        <f t="shared" ca="1" si="57"/>
        <v>0</v>
      </c>
      <c r="AE176">
        <f t="shared" ca="1" si="58"/>
        <v>0</v>
      </c>
      <c r="AF176">
        <f t="shared" ca="1" si="59"/>
        <v>0</v>
      </c>
      <c r="AG176">
        <f t="shared" ca="1" si="60"/>
        <v>0</v>
      </c>
      <c r="AH176">
        <f t="shared" ca="1" si="61"/>
        <v>1.3113068072250439E-2</v>
      </c>
      <c r="AI176">
        <f t="shared" ca="1" si="62"/>
        <v>1.4695129636549667E-2</v>
      </c>
      <c r="AJ176" t="e">
        <f t="shared" ca="1" si="63"/>
        <v>#N/A</v>
      </c>
      <c r="AK176" t="e">
        <f t="shared" ca="1" si="64"/>
        <v>#N/A</v>
      </c>
    </row>
    <row r="177" spans="1:37" x14ac:dyDescent="0.25">
      <c r="A177">
        <f t="shared" si="65"/>
        <v>561</v>
      </c>
      <c r="B177">
        <f t="shared" si="66"/>
        <v>750</v>
      </c>
      <c r="C177">
        <f t="shared" si="67"/>
        <v>759</v>
      </c>
      <c r="D177">
        <f ca="1">VLOOKUP($A177,excitation!$A$1:$AC$577,MATCH('A1 PMT'!D$3,excitation!$A$1:$AC$1,0),0)*SUM(INDIRECT("emission!"&amp;SUBSTITUTE(ADDRESS(1,MATCH(D$2,emission!$1:$1,0),4),1,"")&amp;MATCH($B177,emission!$A:$A,0)):INDIRECT("emission!"&amp;SUBSTITUTE(ADDRESS(1,MATCH(D$2,emission!$1:$1,0),4),1,"")&amp;MATCH($C177,emission!$A:$A,0)))</f>
        <v>0</v>
      </c>
      <c r="E177">
        <f ca="1">VLOOKUP($A177,excitation!$A$1:$AC$577,MATCH('A1 PMT'!E$3,excitation!$A$1:$AC$1,0),0)*SUM(INDIRECT("emission!"&amp;SUBSTITUTE(ADDRESS(1,MATCH(E$2,emission!$1:$1,0),4),1,"")&amp;MATCH($B177,emission!$A:$A,0)):INDIRECT("emission!"&amp;SUBSTITUTE(ADDRESS(1,MATCH(E$2,emission!$1:$1,0),4),1,"")&amp;MATCH($C177,emission!$A:$A,0)))</f>
        <v>0</v>
      </c>
      <c r="F177">
        <f ca="1">VLOOKUP($A177,excitation!$A$1:$AC$577,MATCH('A1 PMT'!F$3,excitation!$A$1:$AC$1,0),0)*SUM(INDIRECT("emission!"&amp;SUBSTITUTE(ADDRESS(1,MATCH(F$2,emission!$1:$1,0),4),1,"")&amp;MATCH($B177,emission!$A:$A,0)):INDIRECT("emission!"&amp;SUBSTITUTE(ADDRESS(1,MATCH(F$2,emission!$1:$1,0),4),1,"")&amp;MATCH($C177,emission!$A:$A,0)))</f>
        <v>0</v>
      </c>
      <c r="G177">
        <f ca="1">VLOOKUP($A177,excitation!$A$1:$AC$577,MATCH('A1 PMT'!G$3,excitation!$A$1:$AC$1,0),0)*SUM(INDIRECT("emission!"&amp;SUBSTITUTE(ADDRESS(1,MATCH(G$2,emission!$1:$1,0),4),1,"")&amp;MATCH($B177,emission!$A:$A,0)):INDIRECT("emission!"&amp;SUBSTITUTE(ADDRESS(1,MATCH(G$2,emission!$1:$1,0),4),1,"")&amp;MATCH($C177,emission!$A:$A,0)))</f>
        <v>0</v>
      </c>
      <c r="H177">
        <f ca="1">VLOOKUP($A177,excitation!$A$1:$AC$577,MATCH('A1 PMT'!H$3,excitation!$A$1:$AC$1,0),0)*SUM(INDIRECT("emission!"&amp;SUBSTITUTE(ADDRESS(1,MATCH(H$2,emission!$1:$1,0),4),1,"")&amp;MATCH($B177,emission!$A:$A,0)):INDIRECT("emission!"&amp;SUBSTITUTE(ADDRESS(1,MATCH(H$2,emission!$1:$1,0),4),1,"")&amp;MATCH($C177,emission!$A:$A,0)))</f>
        <v>0</v>
      </c>
      <c r="I177">
        <f ca="1">VLOOKUP($A177,excitation!$A$1:$AC$577,MATCH('A1 PMT'!I$3,excitation!$A$1:$AC$1,0),0)*SUM(INDIRECT("emission!"&amp;SUBSTITUTE(ADDRESS(1,MATCH(I$2,emission!$1:$1,0),4),1,"")&amp;MATCH($B177,emission!$A:$A,0)):INDIRECT("emission!"&amp;SUBSTITUTE(ADDRESS(1,MATCH(I$2,emission!$1:$1,0),4),1,"")&amp;MATCH($C177,emission!$A:$A,0)))</f>
        <v>0</v>
      </c>
      <c r="J177">
        <f ca="1">VLOOKUP($A177,excitation!$A$1:$AC$577,MATCH('A1 PMT'!J$3,excitation!$A$1:$AC$1,0),0)*SUM(INDIRECT("emission!"&amp;SUBSTITUTE(ADDRESS(1,MATCH(J$2,emission!$1:$1,0),4),1,"")&amp;MATCH($B177,emission!$A:$A,0)):INDIRECT("emission!"&amp;SUBSTITUTE(ADDRESS(1,MATCH(J$2,emission!$1:$1,0),4),1,"")&amp;MATCH($C177,emission!$A:$A,0)))</f>
        <v>2.6611920000000004E-2</v>
      </c>
      <c r="K177">
        <f ca="1">VLOOKUP($A177,excitation!$A$1:$AC$577,MATCH('A1 PMT'!K$3,excitation!$A$1:$AC$1,0),0)*SUM(INDIRECT("emission!"&amp;SUBSTITUTE(ADDRESS(1,MATCH(K$2,emission!$1:$1,0),4),1,"")&amp;MATCH($B177,emission!$A:$A,0)):INDIRECT("emission!"&amp;SUBSTITUTE(ADDRESS(1,MATCH(K$2,emission!$1:$1,0),4),1,"")&amp;MATCH($C177,emission!$A:$A,0)))</f>
        <v>8.409599999999999E-2</v>
      </c>
      <c r="L177" t="e">
        <f ca="1">VLOOKUP($A177,excitation!$A$1:$AC$577,MATCH('A1 PMT'!L$3,excitation!$A$1:$AC$1,0),0)*SUM(INDIRECT("emission!"&amp;SUBSTITUTE(ADDRESS(1,MATCH(L$2,emission!$1:$1,0),4),1,"")&amp;MATCH($B177,emission!$A:$A,0)):INDIRECT("emission!"&amp;SUBSTITUTE(ADDRESS(1,MATCH(L$2,emission!$1:$1,0),4),1,"")&amp;MATCH($C177,emission!$A:$A,0)))</f>
        <v>#N/A</v>
      </c>
      <c r="M177" t="e">
        <f ca="1">VLOOKUP($A177,excitation!$A$1:$AC$577,MATCH('A1 PMT'!M$3,excitation!$A$1:$AC$1,0),0)*SUM(INDIRECT("emission!"&amp;SUBSTITUTE(ADDRESS(1,MATCH(M$2,emission!$1:$1,0),4),1,"")&amp;MATCH($B177,emission!$A:$A,0)):INDIRECT("emission!"&amp;SUBSTITUTE(ADDRESS(1,MATCH(M$2,emission!$1:$1,0),4),1,"")&amp;MATCH($C177,emission!$A:$A,0)))</f>
        <v>#N/A</v>
      </c>
      <c r="AA177">
        <f t="shared" si="54"/>
        <v>561</v>
      </c>
      <c r="AB177">
        <f t="shared" ca="1" si="55"/>
        <v>0</v>
      </c>
      <c r="AC177">
        <f t="shared" ca="1" si="56"/>
        <v>0</v>
      </c>
      <c r="AD177">
        <f t="shared" ca="1" si="57"/>
        <v>0</v>
      </c>
      <c r="AE177">
        <f t="shared" ca="1" si="58"/>
        <v>0</v>
      </c>
      <c r="AF177">
        <f t="shared" ca="1" si="59"/>
        <v>0</v>
      </c>
      <c r="AG177">
        <f t="shared" ca="1" si="60"/>
        <v>0</v>
      </c>
      <c r="AH177">
        <f t="shared" ca="1" si="61"/>
        <v>8.8706048724047082E-3</v>
      </c>
      <c r="AI177">
        <f t="shared" ca="1" si="62"/>
        <v>1.0386284054286968E-2</v>
      </c>
      <c r="AJ177" t="e">
        <f t="shared" ca="1" si="63"/>
        <v>#N/A</v>
      </c>
      <c r="AK177" t="e">
        <f t="shared" ca="1" si="64"/>
        <v>#N/A</v>
      </c>
    </row>
    <row r="178" spans="1:37" x14ac:dyDescent="0.25">
      <c r="A178">
        <f t="shared" si="65"/>
        <v>561</v>
      </c>
      <c r="B178">
        <f t="shared" si="66"/>
        <v>760</v>
      </c>
      <c r="C178">
        <f t="shared" si="67"/>
        <v>769</v>
      </c>
      <c r="D178">
        <f ca="1">VLOOKUP($A178,excitation!$A$1:$AC$577,MATCH('A1 PMT'!D$3,excitation!$A$1:$AC$1,0),0)*SUM(INDIRECT("emission!"&amp;SUBSTITUTE(ADDRESS(1,MATCH(D$2,emission!$1:$1,0),4),1,"")&amp;MATCH($B178,emission!$A:$A,0)):INDIRECT("emission!"&amp;SUBSTITUTE(ADDRESS(1,MATCH(D$2,emission!$1:$1,0),4),1,"")&amp;MATCH($C178,emission!$A:$A,0)))</f>
        <v>0</v>
      </c>
      <c r="E178">
        <f ca="1">VLOOKUP($A178,excitation!$A$1:$AC$577,MATCH('A1 PMT'!E$3,excitation!$A$1:$AC$1,0),0)*SUM(INDIRECT("emission!"&amp;SUBSTITUTE(ADDRESS(1,MATCH(E$2,emission!$1:$1,0),4),1,"")&amp;MATCH($B178,emission!$A:$A,0)):INDIRECT("emission!"&amp;SUBSTITUTE(ADDRESS(1,MATCH(E$2,emission!$1:$1,0),4),1,"")&amp;MATCH($C178,emission!$A:$A,0)))</f>
        <v>0</v>
      </c>
      <c r="F178">
        <f ca="1">VLOOKUP($A178,excitation!$A$1:$AC$577,MATCH('A1 PMT'!F$3,excitation!$A$1:$AC$1,0),0)*SUM(INDIRECT("emission!"&amp;SUBSTITUTE(ADDRESS(1,MATCH(F$2,emission!$1:$1,0),4),1,"")&amp;MATCH($B178,emission!$A:$A,0)):INDIRECT("emission!"&amp;SUBSTITUTE(ADDRESS(1,MATCH(F$2,emission!$1:$1,0),4),1,"")&amp;MATCH($C178,emission!$A:$A,0)))</f>
        <v>0</v>
      </c>
      <c r="G178">
        <f ca="1">VLOOKUP($A178,excitation!$A$1:$AC$577,MATCH('A1 PMT'!G$3,excitation!$A$1:$AC$1,0),0)*SUM(INDIRECT("emission!"&amp;SUBSTITUTE(ADDRESS(1,MATCH(G$2,emission!$1:$1,0),4),1,"")&amp;MATCH($B178,emission!$A:$A,0)):INDIRECT("emission!"&amp;SUBSTITUTE(ADDRESS(1,MATCH(G$2,emission!$1:$1,0),4),1,"")&amp;MATCH($C178,emission!$A:$A,0)))</f>
        <v>0</v>
      </c>
      <c r="H178">
        <f ca="1">VLOOKUP($A178,excitation!$A$1:$AC$577,MATCH('A1 PMT'!H$3,excitation!$A$1:$AC$1,0),0)*SUM(INDIRECT("emission!"&amp;SUBSTITUTE(ADDRESS(1,MATCH(H$2,emission!$1:$1,0),4),1,"")&amp;MATCH($B178,emission!$A:$A,0)):INDIRECT("emission!"&amp;SUBSTITUTE(ADDRESS(1,MATCH(H$2,emission!$1:$1,0),4),1,"")&amp;MATCH($C178,emission!$A:$A,0)))</f>
        <v>0</v>
      </c>
      <c r="I178">
        <f ca="1">VLOOKUP($A178,excitation!$A$1:$AC$577,MATCH('A1 PMT'!I$3,excitation!$A$1:$AC$1,0),0)*SUM(INDIRECT("emission!"&amp;SUBSTITUTE(ADDRESS(1,MATCH(I$2,emission!$1:$1,0),4),1,"")&amp;MATCH($B178,emission!$A:$A,0)):INDIRECT("emission!"&amp;SUBSTITUTE(ADDRESS(1,MATCH(I$2,emission!$1:$1,0),4),1,"")&amp;MATCH($C178,emission!$A:$A,0)))</f>
        <v>0</v>
      </c>
      <c r="J178">
        <f ca="1">VLOOKUP($A178,excitation!$A$1:$AC$577,MATCH('A1 PMT'!J$3,excitation!$A$1:$AC$1,0),0)*SUM(INDIRECT("emission!"&amp;SUBSTITUTE(ADDRESS(1,MATCH(J$2,emission!$1:$1,0),4),1,"")&amp;MATCH($B178,emission!$A:$A,0)):INDIRECT("emission!"&amp;SUBSTITUTE(ADDRESS(1,MATCH(J$2,emission!$1:$1,0),4),1,"")&amp;MATCH($C178,emission!$A:$A,0)))</f>
        <v>1.8930460000000003E-2</v>
      </c>
      <c r="K178">
        <f ca="1">VLOOKUP($A178,excitation!$A$1:$AC$577,MATCH('A1 PMT'!K$3,excitation!$A$1:$AC$1,0),0)*SUM(INDIRECT("emission!"&amp;SUBSTITUTE(ADDRESS(1,MATCH(K$2,emission!$1:$1,0),4),1,"")&amp;MATCH($B178,emission!$A:$A,0)):INDIRECT("emission!"&amp;SUBSTITUTE(ADDRESS(1,MATCH(K$2,emission!$1:$1,0),4),1,"")&amp;MATCH($C178,emission!$A:$A,0)))</f>
        <v>5.5280000000000017E-2</v>
      </c>
      <c r="L178" t="e">
        <f ca="1">VLOOKUP($A178,excitation!$A$1:$AC$577,MATCH('A1 PMT'!L$3,excitation!$A$1:$AC$1,0),0)*SUM(INDIRECT("emission!"&amp;SUBSTITUTE(ADDRESS(1,MATCH(L$2,emission!$1:$1,0),4),1,"")&amp;MATCH($B178,emission!$A:$A,0)):INDIRECT("emission!"&amp;SUBSTITUTE(ADDRESS(1,MATCH(L$2,emission!$1:$1,0),4),1,"")&amp;MATCH($C178,emission!$A:$A,0)))</f>
        <v>#N/A</v>
      </c>
      <c r="M178" t="e">
        <f ca="1">VLOOKUP($A178,excitation!$A$1:$AC$577,MATCH('A1 PMT'!M$3,excitation!$A$1:$AC$1,0),0)*SUM(INDIRECT("emission!"&amp;SUBSTITUTE(ADDRESS(1,MATCH(M$2,emission!$1:$1,0),4),1,"")&amp;MATCH($B178,emission!$A:$A,0)):INDIRECT("emission!"&amp;SUBSTITUTE(ADDRESS(1,MATCH(M$2,emission!$1:$1,0),4),1,"")&amp;MATCH($C178,emission!$A:$A,0)))</f>
        <v>#N/A</v>
      </c>
      <c r="AA178">
        <f t="shared" si="54"/>
        <v>561</v>
      </c>
      <c r="AB178">
        <f t="shared" ca="1" si="55"/>
        <v>0</v>
      </c>
      <c r="AC178">
        <f t="shared" ca="1" si="56"/>
        <v>0</v>
      </c>
      <c r="AD178">
        <f t="shared" ca="1" si="57"/>
        <v>0</v>
      </c>
      <c r="AE178">
        <f t="shared" ca="1" si="58"/>
        <v>0</v>
      </c>
      <c r="AF178">
        <f t="shared" ca="1" si="59"/>
        <v>0</v>
      </c>
      <c r="AG178">
        <f t="shared" ca="1" si="60"/>
        <v>0</v>
      </c>
      <c r="AH178">
        <f t="shared" ca="1" si="61"/>
        <v>6.3101283452250889E-3</v>
      </c>
      <c r="AI178">
        <f t="shared" ca="1" si="62"/>
        <v>6.8273613789120039E-3</v>
      </c>
      <c r="AJ178" t="e">
        <f t="shared" ca="1" si="63"/>
        <v>#N/A</v>
      </c>
      <c r="AK178" t="e">
        <f t="shared" ca="1" si="64"/>
        <v>#N/A</v>
      </c>
    </row>
    <row r="179" spans="1:37" x14ac:dyDescent="0.25">
      <c r="A179">
        <f t="shared" si="65"/>
        <v>561</v>
      </c>
      <c r="B179">
        <f t="shared" si="66"/>
        <v>770</v>
      </c>
      <c r="C179">
        <f t="shared" si="67"/>
        <v>779</v>
      </c>
      <c r="D179">
        <f ca="1">VLOOKUP($A179,excitation!$A$1:$AC$577,MATCH('A1 PMT'!D$3,excitation!$A$1:$AC$1,0),0)*SUM(INDIRECT("emission!"&amp;SUBSTITUTE(ADDRESS(1,MATCH(D$2,emission!$1:$1,0),4),1,"")&amp;MATCH($B179,emission!$A:$A,0)):INDIRECT("emission!"&amp;SUBSTITUTE(ADDRESS(1,MATCH(D$2,emission!$1:$1,0),4),1,"")&amp;MATCH($C179,emission!$A:$A,0)))</f>
        <v>0</v>
      </c>
      <c r="E179">
        <f ca="1">VLOOKUP($A179,excitation!$A$1:$AC$577,MATCH('A1 PMT'!E$3,excitation!$A$1:$AC$1,0),0)*SUM(INDIRECT("emission!"&amp;SUBSTITUTE(ADDRESS(1,MATCH(E$2,emission!$1:$1,0),4),1,"")&amp;MATCH($B179,emission!$A:$A,0)):INDIRECT("emission!"&amp;SUBSTITUTE(ADDRESS(1,MATCH(E$2,emission!$1:$1,0),4),1,"")&amp;MATCH($C179,emission!$A:$A,0)))</f>
        <v>0</v>
      </c>
      <c r="F179">
        <f ca="1">VLOOKUP($A179,excitation!$A$1:$AC$577,MATCH('A1 PMT'!F$3,excitation!$A$1:$AC$1,0),0)*SUM(INDIRECT("emission!"&amp;SUBSTITUTE(ADDRESS(1,MATCH(F$2,emission!$1:$1,0),4),1,"")&amp;MATCH($B179,emission!$A:$A,0)):INDIRECT("emission!"&amp;SUBSTITUTE(ADDRESS(1,MATCH(F$2,emission!$1:$1,0),4),1,"")&amp;MATCH($C179,emission!$A:$A,0)))</f>
        <v>0</v>
      </c>
      <c r="G179">
        <f ca="1">VLOOKUP($A179,excitation!$A$1:$AC$577,MATCH('A1 PMT'!G$3,excitation!$A$1:$AC$1,0),0)*SUM(INDIRECT("emission!"&amp;SUBSTITUTE(ADDRESS(1,MATCH(G$2,emission!$1:$1,0),4),1,"")&amp;MATCH($B179,emission!$A:$A,0)):INDIRECT("emission!"&amp;SUBSTITUTE(ADDRESS(1,MATCH(G$2,emission!$1:$1,0),4),1,"")&amp;MATCH($C179,emission!$A:$A,0)))</f>
        <v>0</v>
      </c>
      <c r="H179">
        <f ca="1">VLOOKUP($A179,excitation!$A$1:$AC$577,MATCH('A1 PMT'!H$3,excitation!$A$1:$AC$1,0),0)*SUM(INDIRECT("emission!"&amp;SUBSTITUTE(ADDRESS(1,MATCH(H$2,emission!$1:$1,0),4),1,"")&amp;MATCH($B179,emission!$A:$A,0)):INDIRECT("emission!"&amp;SUBSTITUTE(ADDRESS(1,MATCH(H$2,emission!$1:$1,0),4),1,"")&amp;MATCH($C179,emission!$A:$A,0)))</f>
        <v>0</v>
      </c>
      <c r="I179">
        <f ca="1">VLOOKUP($A179,excitation!$A$1:$AC$577,MATCH('A1 PMT'!I$3,excitation!$A$1:$AC$1,0),0)*SUM(INDIRECT("emission!"&amp;SUBSTITUTE(ADDRESS(1,MATCH(I$2,emission!$1:$1,0),4),1,"")&amp;MATCH($B179,emission!$A:$A,0)):INDIRECT("emission!"&amp;SUBSTITUTE(ADDRESS(1,MATCH(I$2,emission!$1:$1,0),4),1,"")&amp;MATCH($C179,emission!$A:$A,0)))</f>
        <v>0</v>
      </c>
      <c r="J179">
        <f ca="1">VLOOKUP($A179,excitation!$A$1:$AC$577,MATCH('A1 PMT'!J$3,excitation!$A$1:$AC$1,0),0)*SUM(INDIRECT("emission!"&amp;SUBSTITUTE(ADDRESS(1,MATCH(J$2,emission!$1:$1,0),4),1,"")&amp;MATCH($B179,emission!$A:$A,0)):INDIRECT("emission!"&amp;SUBSTITUTE(ADDRESS(1,MATCH(J$2,emission!$1:$1,0),4),1,"")&amp;MATCH($C179,emission!$A:$A,0)))</f>
        <v>8.6456600000000012E-3</v>
      </c>
      <c r="K179">
        <f ca="1">VLOOKUP($A179,excitation!$A$1:$AC$577,MATCH('A1 PMT'!K$3,excitation!$A$1:$AC$1,0),0)*SUM(INDIRECT("emission!"&amp;SUBSTITUTE(ADDRESS(1,MATCH(K$2,emission!$1:$1,0),4),1,"")&amp;MATCH($B179,emission!$A:$A,0)):INDIRECT("emission!"&amp;SUBSTITUTE(ADDRESS(1,MATCH(K$2,emission!$1:$1,0),4),1,"")&amp;MATCH($C179,emission!$A:$A,0)))</f>
        <v>4.0352000000000006E-2</v>
      </c>
      <c r="L179" t="e">
        <f ca="1">VLOOKUP($A179,excitation!$A$1:$AC$577,MATCH('A1 PMT'!L$3,excitation!$A$1:$AC$1,0),0)*SUM(INDIRECT("emission!"&amp;SUBSTITUTE(ADDRESS(1,MATCH(L$2,emission!$1:$1,0),4),1,"")&amp;MATCH($B179,emission!$A:$A,0)):INDIRECT("emission!"&amp;SUBSTITUTE(ADDRESS(1,MATCH(L$2,emission!$1:$1,0),4),1,"")&amp;MATCH($C179,emission!$A:$A,0)))</f>
        <v>#N/A</v>
      </c>
      <c r="M179" t="e">
        <f ca="1">VLOOKUP($A179,excitation!$A$1:$AC$577,MATCH('A1 PMT'!M$3,excitation!$A$1:$AC$1,0),0)*SUM(INDIRECT("emission!"&amp;SUBSTITUTE(ADDRESS(1,MATCH(M$2,emission!$1:$1,0),4),1,"")&amp;MATCH($B179,emission!$A:$A,0)):INDIRECT("emission!"&amp;SUBSTITUTE(ADDRESS(1,MATCH(M$2,emission!$1:$1,0),4),1,"")&amp;MATCH($C179,emission!$A:$A,0)))</f>
        <v>#N/A</v>
      </c>
      <c r="AA179">
        <f t="shared" si="54"/>
        <v>561</v>
      </c>
      <c r="AB179">
        <f t="shared" ca="1" si="55"/>
        <v>0</v>
      </c>
      <c r="AC179">
        <f t="shared" ref="AC179:AC195" ca="1" si="68">E179/MAX(E$3:E$1000)</f>
        <v>0</v>
      </c>
      <c r="AD179">
        <f t="shared" ref="AD179:AD195" ca="1" si="69">F179/MAX(F$3:F$1000)</f>
        <v>0</v>
      </c>
      <c r="AE179">
        <f t="shared" ref="AE179:AE195" ca="1" si="70">G179/MAX(G$3:G$1000)</f>
        <v>0</v>
      </c>
      <c r="AF179">
        <f t="shared" ref="AF179:AF195" ca="1" si="71">H179/MAX(H$3:H$1000)</f>
        <v>0</v>
      </c>
      <c r="AG179">
        <f t="shared" ref="AG179:AG195" ca="1" si="72">I179/MAX(I$3:I$1000)</f>
        <v>0</v>
      </c>
      <c r="AH179">
        <f t="shared" ref="AH179:AH195" ca="1" si="73">J179/MAX(J$3:J$1000)</f>
        <v>2.8818752544406603E-3</v>
      </c>
      <c r="AI179">
        <f t="shared" ref="AI179:AI195" ca="1" si="74">K179/MAX(K$3:K$1000)</f>
        <v>4.9836773943896006E-3</v>
      </c>
      <c r="AJ179" t="e">
        <f t="shared" ref="AJ179:AJ195" ca="1" si="75">L179/MAX(L$3:L$1000)</f>
        <v>#N/A</v>
      </c>
      <c r="AK179" t="e">
        <f t="shared" ref="AK179:AK195" ca="1" si="76">M179/MAX(M$3:M$1000)</f>
        <v>#N/A</v>
      </c>
    </row>
    <row r="180" spans="1:37" x14ac:dyDescent="0.25">
      <c r="A180">
        <f t="shared" si="65"/>
        <v>561</v>
      </c>
      <c r="B180">
        <f t="shared" si="66"/>
        <v>780</v>
      </c>
      <c r="C180">
        <f t="shared" si="67"/>
        <v>789</v>
      </c>
      <c r="D180">
        <f ca="1">VLOOKUP($A180,excitation!$A$1:$AC$577,MATCH('A1 PMT'!D$3,excitation!$A$1:$AC$1,0),0)*SUM(INDIRECT("emission!"&amp;SUBSTITUTE(ADDRESS(1,MATCH(D$2,emission!$1:$1,0),4),1,"")&amp;MATCH($B180,emission!$A:$A,0)):INDIRECT("emission!"&amp;SUBSTITUTE(ADDRESS(1,MATCH(D$2,emission!$1:$1,0),4),1,"")&amp;MATCH($C180,emission!$A:$A,0)))</f>
        <v>0</v>
      </c>
      <c r="E180">
        <f ca="1">VLOOKUP($A180,excitation!$A$1:$AC$577,MATCH('A1 PMT'!E$3,excitation!$A$1:$AC$1,0),0)*SUM(INDIRECT("emission!"&amp;SUBSTITUTE(ADDRESS(1,MATCH(E$2,emission!$1:$1,0),4),1,"")&amp;MATCH($B180,emission!$A:$A,0)):INDIRECT("emission!"&amp;SUBSTITUTE(ADDRESS(1,MATCH(E$2,emission!$1:$1,0),4),1,"")&amp;MATCH($C180,emission!$A:$A,0)))</f>
        <v>0</v>
      </c>
      <c r="F180">
        <f ca="1">VLOOKUP($A180,excitation!$A$1:$AC$577,MATCH('A1 PMT'!F$3,excitation!$A$1:$AC$1,0),0)*SUM(INDIRECT("emission!"&amp;SUBSTITUTE(ADDRESS(1,MATCH(F$2,emission!$1:$1,0),4),1,"")&amp;MATCH($B180,emission!$A:$A,0)):INDIRECT("emission!"&amp;SUBSTITUTE(ADDRESS(1,MATCH(F$2,emission!$1:$1,0),4),1,"")&amp;MATCH($C180,emission!$A:$A,0)))</f>
        <v>0</v>
      </c>
      <c r="G180">
        <f ca="1">VLOOKUP($A180,excitation!$A$1:$AC$577,MATCH('A1 PMT'!G$3,excitation!$A$1:$AC$1,0),0)*SUM(INDIRECT("emission!"&amp;SUBSTITUTE(ADDRESS(1,MATCH(G$2,emission!$1:$1,0),4),1,"")&amp;MATCH($B180,emission!$A:$A,0)):INDIRECT("emission!"&amp;SUBSTITUTE(ADDRESS(1,MATCH(G$2,emission!$1:$1,0),4),1,"")&amp;MATCH($C180,emission!$A:$A,0)))</f>
        <v>0</v>
      </c>
      <c r="H180">
        <f ca="1">VLOOKUP($A180,excitation!$A$1:$AC$577,MATCH('A1 PMT'!H$3,excitation!$A$1:$AC$1,0),0)*SUM(INDIRECT("emission!"&amp;SUBSTITUTE(ADDRESS(1,MATCH(H$2,emission!$1:$1,0),4),1,"")&amp;MATCH($B180,emission!$A:$A,0)):INDIRECT("emission!"&amp;SUBSTITUTE(ADDRESS(1,MATCH(H$2,emission!$1:$1,0),4),1,"")&amp;MATCH($C180,emission!$A:$A,0)))</f>
        <v>0</v>
      </c>
      <c r="I180">
        <f ca="1">VLOOKUP($A180,excitation!$A$1:$AC$577,MATCH('A1 PMT'!I$3,excitation!$A$1:$AC$1,0),0)*SUM(INDIRECT("emission!"&amp;SUBSTITUTE(ADDRESS(1,MATCH(I$2,emission!$1:$1,0),4),1,"")&amp;MATCH($B180,emission!$A:$A,0)):INDIRECT("emission!"&amp;SUBSTITUTE(ADDRESS(1,MATCH(I$2,emission!$1:$1,0),4),1,"")&amp;MATCH($C180,emission!$A:$A,0)))</f>
        <v>0</v>
      </c>
      <c r="J180">
        <f ca="1">VLOOKUP($A180,excitation!$A$1:$AC$577,MATCH('A1 PMT'!J$3,excitation!$A$1:$AC$1,0),0)*SUM(INDIRECT("emission!"&amp;SUBSTITUTE(ADDRESS(1,MATCH(J$2,emission!$1:$1,0),4),1,"")&amp;MATCH($B180,emission!$A:$A,0)):INDIRECT("emission!"&amp;SUBSTITUTE(ADDRESS(1,MATCH(J$2,emission!$1:$1,0),4),1,"")&amp;MATCH($C180,emission!$A:$A,0)))</f>
        <v>0</v>
      </c>
      <c r="K180">
        <f ca="1">VLOOKUP($A180,excitation!$A$1:$AC$577,MATCH('A1 PMT'!K$3,excitation!$A$1:$AC$1,0),0)*SUM(INDIRECT("emission!"&amp;SUBSTITUTE(ADDRESS(1,MATCH(K$2,emission!$1:$1,0),4),1,"")&amp;MATCH($B180,emission!$A:$A,0)):INDIRECT("emission!"&amp;SUBSTITUTE(ADDRESS(1,MATCH(K$2,emission!$1:$1,0),4),1,"")&amp;MATCH($C180,emission!$A:$A,0)))</f>
        <v>2.9887999999999998E-2</v>
      </c>
      <c r="L180" t="e">
        <f ca="1">VLOOKUP($A180,excitation!$A$1:$AC$577,MATCH('A1 PMT'!L$3,excitation!$A$1:$AC$1,0),0)*SUM(INDIRECT("emission!"&amp;SUBSTITUTE(ADDRESS(1,MATCH(L$2,emission!$1:$1,0),4),1,"")&amp;MATCH($B180,emission!$A:$A,0)):INDIRECT("emission!"&amp;SUBSTITUTE(ADDRESS(1,MATCH(L$2,emission!$1:$1,0),4),1,"")&amp;MATCH($C180,emission!$A:$A,0)))</f>
        <v>#N/A</v>
      </c>
      <c r="M180" t="e">
        <f ca="1">VLOOKUP($A180,excitation!$A$1:$AC$577,MATCH('A1 PMT'!M$3,excitation!$A$1:$AC$1,0),0)*SUM(INDIRECT("emission!"&amp;SUBSTITUTE(ADDRESS(1,MATCH(M$2,emission!$1:$1,0),4),1,"")&amp;MATCH($B180,emission!$A:$A,0)):INDIRECT("emission!"&amp;SUBSTITUTE(ADDRESS(1,MATCH(M$2,emission!$1:$1,0),4),1,"")&amp;MATCH($C180,emission!$A:$A,0)))</f>
        <v>#N/A</v>
      </c>
      <c r="AA180">
        <f t="shared" si="54"/>
        <v>561</v>
      </c>
      <c r="AB180">
        <f t="shared" ca="1" si="55"/>
        <v>0</v>
      </c>
      <c r="AC180">
        <f t="shared" ca="1" si="68"/>
        <v>0</v>
      </c>
      <c r="AD180">
        <f t="shared" ca="1" si="69"/>
        <v>0</v>
      </c>
      <c r="AE180">
        <f t="shared" ca="1" si="70"/>
        <v>0</v>
      </c>
      <c r="AF180">
        <f t="shared" ca="1" si="71"/>
        <v>0</v>
      </c>
      <c r="AG180">
        <f t="shared" ca="1" si="72"/>
        <v>0</v>
      </c>
      <c r="AH180">
        <f t="shared" ca="1" si="73"/>
        <v>0</v>
      </c>
      <c r="AI180">
        <f t="shared" ca="1" si="74"/>
        <v>3.6913201319269517E-3</v>
      </c>
      <c r="AJ180" t="e">
        <f t="shared" ca="1" si="75"/>
        <v>#N/A</v>
      </c>
      <c r="AK180" t="e">
        <f t="shared" ca="1" si="76"/>
        <v>#N/A</v>
      </c>
    </row>
    <row r="181" spans="1:37" x14ac:dyDescent="0.25">
      <c r="A181">
        <f t="shared" si="65"/>
        <v>561</v>
      </c>
      <c r="B181">
        <f t="shared" si="66"/>
        <v>790</v>
      </c>
      <c r="C181">
        <f t="shared" si="67"/>
        <v>799</v>
      </c>
      <c r="D181">
        <f ca="1">VLOOKUP($A181,excitation!$A$1:$AC$577,MATCH('A1 PMT'!D$3,excitation!$A$1:$AC$1,0),0)*SUM(INDIRECT("emission!"&amp;SUBSTITUTE(ADDRESS(1,MATCH(D$2,emission!$1:$1,0),4),1,"")&amp;MATCH($B181,emission!$A:$A,0)):INDIRECT("emission!"&amp;SUBSTITUTE(ADDRESS(1,MATCH(D$2,emission!$1:$1,0),4),1,"")&amp;MATCH($C181,emission!$A:$A,0)))</f>
        <v>0</v>
      </c>
      <c r="E181">
        <f ca="1">VLOOKUP($A181,excitation!$A$1:$AC$577,MATCH('A1 PMT'!E$3,excitation!$A$1:$AC$1,0),0)*SUM(INDIRECT("emission!"&amp;SUBSTITUTE(ADDRESS(1,MATCH(E$2,emission!$1:$1,0),4),1,"")&amp;MATCH($B181,emission!$A:$A,0)):INDIRECT("emission!"&amp;SUBSTITUTE(ADDRESS(1,MATCH(E$2,emission!$1:$1,0),4),1,"")&amp;MATCH($C181,emission!$A:$A,0)))</f>
        <v>0</v>
      </c>
      <c r="F181">
        <f ca="1">VLOOKUP($A181,excitation!$A$1:$AC$577,MATCH('A1 PMT'!F$3,excitation!$A$1:$AC$1,0),0)*SUM(INDIRECT("emission!"&amp;SUBSTITUTE(ADDRESS(1,MATCH(F$2,emission!$1:$1,0),4),1,"")&amp;MATCH($B181,emission!$A:$A,0)):INDIRECT("emission!"&amp;SUBSTITUTE(ADDRESS(1,MATCH(F$2,emission!$1:$1,0),4),1,"")&amp;MATCH($C181,emission!$A:$A,0)))</f>
        <v>0</v>
      </c>
      <c r="G181">
        <f ca="1">VLOOKUP($A181,excitation!$A$1:$AC$577,MATCH('A1 PMT'!G$3,excitation!$A$1:$AC$1,0),0)*SUM(INDIRECT("emission!"&amp;SUBSTITUTE(ADDRESS(1,MATCH(G$2,emission!$1:$1,0),4),1,"")&amp;MATCH($B181,emission!$A:$A,0)):INDIRECT("emission!"&amp;SUBSTITUTE(ADDRESS(1,MATCH(G$2,emission!$1:$1,0),4),1,"")&amp;MATCH($C181,emission!$A:$A,0)))</f>
        <v>0</v>
      </c>
      <c r="H181">
        <f ca="1">VLOOKUP($A181,excitation!$A$1:$AC$577,MATCH('A1 PMT'!H$3,excitation!$A$1:$AC$1,0),0)*SUM(INDIRECT("emission!"&amp;SUBSTITUTE(ADDRESS(1,MATCH(H$2,emission!$1:$1,0),4),1,"")&amp;MATCH($B181,emission!$A:$A,0)):INDIRECT("emission!"&amp;SUBSTITUTE(ADDRESS(1,MATCH(H$2,emission!$1:$1,0),4),1,"")&amp;MATCH($C181,emission!$A:$A,0)))</f>
        <v>0</v>
      </c>
      <c r="I181">
        <f ca="1">VLOOKUP($A181,excitation!$A$1:$AC$577,MATCH('A1 PMT'!I$3,excitation!$A$1:$AC$1,0),0)*SUM(INDIRECT("emission!"&amp;SUBSTITUTE(ADDRESS(1,MATCH(I$2,emission!$1:$1,0),4),1,"")&amp;MATCH($B181,emission!$A:$A,0)):INDIRECT("emission!"&amp;SUBSTITUTE(ADDRESS(1,MATCH(I$2,emission!$1:$1,0),4),1,"")&amp;MATCH($C181,emission!$A:$A,0)))</f>
        <v>0</v>
      </c>
      <c r="J181">
        <f ca="1">VLOOKUP($A181,excitation!$A$1:$AC$577,MATCH('A1 PMT'!J$3,excitation!$A$1:$AC$1,0),0)*SUM(INDIRECT("emission!"&amp;SUBSTITUTE(ADDRESS(1,MATCH(J$2,emission!$1:$1,0),4),1,"")&amp;MATCH($B181,emission!$A:$A,0)):INDIRECT("emission!"&amp;SUBSTITUTE(ADDRESS(1,MATCH(J$2,emission!$1:$1,0),4),1,"")&amp;MATCH($C181,emission!$A:$A,0)))</f>
        <v>0</v>
      </c>
      <c r="K181">
        <f ca="1">VLOOKUP($A181,excitation!$A$1:$AC$577,MATCH('A1 PMT'!K$3,excitation!$A$1:$AC$1,0),0)*SUM(INDIRECT("emission!"&amp;SUBSTITUTE(ADDRESS(1,MATCH(K$2,emission!$1:$1,0),4),1,"")&amp;MATCH($B181,emission!$A:$A,0)):INDIRECT("emission!"&amp;SUBSTITUTE(ADDRESS(1,MATCH(K$2,emission!$1:$1,0),4),1,"")&amp;MATCH($C181,emission!$A:$A,0)))</f>
        <v>2.3816000000000004E-2</v>
      </c>
      <c r="L181" t="e">
        <f ca="1">VLOOKUP($A181,excitation!$A$1:$AC$577,MATCH('A1 PMT'!L$3,excitation!$A$1:$AC$1,0),0)*SUM(INDIRECT("emission!"&amp;SUBSTITUTE(ADDRESS(1,MATCH(L$2,emission!$1:$1,0),4),1,"")&amp;MATCH($B181,emission!$A:$A,0)):INDIRECT("emission!"&amp;SUBSTITUTE(ADDRESS(1,MATCH(L$2,emission!$1:$1,0),4),1,"")&amp;MATCH($C181,emission!$A:$A,0)))</f>
        <v>#N/A</v>
      </c>
      <c r="M181" t="e">
        <f ca="1">VLOOKUP($A181,excitation!$A$1:$AC$577,MATCH('A1 PMT'!M$3,excitation!$A$1:$AC$1,0),0)*SUM(INDIRECT("emission!"&amp;SUBSTITUTE(ADDRESS(1,MATCH(M$2,emission!$1:$1,0),4),1,"")&amp;MATCH($B181,emission!$A:$A,0)):INDIRECT("emission!"&amp;SUBSTITUTE(ADDRESS(1,MATCH(M$2,emission!$1:$1,0),4),1,"")&amp;MATCH($C181,emission!$A:$A,0)))</f>
        <v>#N/A</v>
      </c>
      <c r="AA181">
        <f t="shared" si="54"/>
        <v>561</v>
      </c>
      <c r="AB181">
        <f t="shared" ca="1" si="55"/>
        <v>0</v>
      </c>
      <c r="AC181">
        <f t="shared" ca="1" si="68"/>
        <v>0</v>
      </c>
      <c r="AD181">
        <f t="shared" ca="1" si="69"/>
        <v>0</v>
      </c>
      <c r="AE181">
        <f t="shared" ca="1" si="70"/>
        <v>0</v>
      </c>
      <c r="AF181">
        <f t="shared" ca="1" si="71"/>
        <v>0</v>
      </c>
      <c r="AG181">
        <f t="shared" ca="1" si="72"/>
        <v>0</v>
      </c>
      <c r="AH181">
        <f t="shared" ca="1" si="73"/>
        <v>0</v>
      </c>
      <c r="AI181">
        <f t="shared" ca="1" si="74"/>
        <v>2.941397225039223E-3</v>
      </c>
      <c r="AJ181" t="e">
        <f t="shared" ca="1" si="75"/>
        <v>#N/A</v>
      </c>
      <c r="AK181" t="e">
        <f t="shared" ca="1" si="76"/>
        <v>#N/A</v>
      </c>
    </row>
    <row r="182" spans="1:37" x14ac:dyDescent="0.25">
      <c r="A182">
        <f t="shared" si="65"/>
        <v>561</v>
      </c>
      <c r="B182">
        <f t="shared" si="66"/>
        <v>800</v>
      </c>
      <c r="C182">
        <f t="shared" si="67"/>
        <v>809</v>
      </c>
      <c r="D182">
        <f ca="1">VLOOKUP($A182,excitation!$A$1:$AC$577,MATCH('A1 PMT'!D$3,excitation!$A$1:$AC$1,0),0)*SUM(INDIRECT("emission!"&amp;SUBSTITUTE(ADDRESS(1,MATCH(D$2,emission!$1:$1,0),4),1,"")&amp;MATCH($B182,emission!$A:$A,0)):INDIRECT("emission!"&amp;SUBSTITUTE(ADDRESS(1,MATCH(D$2,emission!$1:$1,0),4),1,"")&amp;MATCH($C182,emission!$A:$A,0)))</f>
        <v>0</v>
      </c>
      <c r="E182">
        <f ca="1">VLOOKUP($A182,excitation!$A$1:$AC$577,MATCH('A1 PMT'!E$3,excitation!$A$1:$AC$1,0),0)*SUM(INDIRECT("emission!"&amp;SUBSTITUTE(ADDRESS(1,MATCH(E$2,emission!$1:$1,0),4),1,"")&amp;MATCH($B182,emission!$A:$A,0)):INDIRECT("emission!"&amp;SUBSTITUTE(ADDRESS(1,MATCH(E$2,emission!$1:$1,0),4),1,"")&amp;MATCH($C182,emission!$A:$A,0)))</f>
        <v>0</v>
      </c>
      <c r="F182">
        <f ca="1">VLOOKUP($A182,excitation!$A$1:$AC$577,MATCH('A1 PMT'!F$3,excitation!$A$1:$AC$1,0),0)*SUM(INDIRECT("emission!"&amp;SUBSTITUTE(ADDRESS(1,MATCH(F$2,emission!$1:$1,0),4),1,"")&amp;MATCH($B182,emission!$A:$A,0)):INDIRECT("emission!"&amp;SUBSTITUTE(ADDRESS(1,MATCH(F$2,emission!$1:$1,0),4),1,"")&amp;MATCH($C182,emission!$A:$A,0)))</f>
        <v>0</v>
      </c>
      <c r="G182">
        <f ca="1">VLOOKUP($A182,excitation!$A$1:$AC$577,MATCH('A1 PMT'!G$3,excitation!$A$1:$AC$1,0),0)*SUM(INDIRECT("emission!"&amp;SUBSTITUTE(ADDRESS(1,MATCH(G$2,emission!$1:$1,0),4),1,"")&amp;MATCH($B182,emission!$A:$A,0)):INDIRECT("emission!"&amp;SUBSTITUTE(ADDRESS(1,MATCH(G$2,emission!$1:$1,0),4),1,"")&amp;MATCH($C182,emission!$A:$A,0)))</f>
        <v>0</v>
      </c>
      <c r="H182">
        <f ca="1">VLOOKUP($A182,excitation!$A$1:$AC$577,MATCH('A1 PMT'!H$3,excitation!$A$1:$AC$1,0),0)*SUM(INDIRECT("emission!"&amp;SUBSTITUTE(ADDRESS(1,MATCH(H$2,emission!$1:$1,0),4),1,"")&amp;MATCH($B182,emission!$A:$A,0)):INDIRECT("emission!"&amp;SUBSTITUTE(ADDRESS(1,MATCH(H$2,emission!$1:$1,0),4),1,"")&amp;MATCH($C182,emission!$A:$A,0)))</f>
        <v>0</v>
      </c>
      <c r="I182">
        <f ca="1">VLOOKUP($A182,excitation!$A$1:$AC$577,MATCH('A1 PMT'!I$3,excitation!$A$1:$AC$1,0),0)*SUM(INDIRECT("emission!"&amp;SUBSTITUTE(ADDRESS(1,MATCH(I$2,emission!$1:$1,0),4),1,"")&amp;MATCH($B182,emission!$A:$A,0)):INDIRECT("emission!"&amp;SUBSTITUTE(ADDRESS(1,MATCH(I$2,emission!$1:$1,0),4),1,"")&amp;MATCH($C182,emission!$A:$A,0)))</f>
        <v>0</v>
      </c>
      <c r="J182">
        <f ca="1">VLOOKUP($A182,excitation!$A$1:$AC$577,MATCH('A1 PMT'!J$3,excitation!$A$1:$AC$1,0),0)*SUM(INDIRECT("emission!"&amp;SUBSTITUTE(ADDRESS(1,MATCH(J$2,emission!$1:$1,0),4),1,"")&amp;MATCH($B182,emission!$A:$A,0)):INDIRECT("emission!"&amp;SUBSTITUTE(ADDRESS(1,MATCH(J$2,emission!$1:$1,0),4),1,"")&amp;MATCH($C182,emission!$A:$A,0)))</f>
        <v>0</v>
      </c>
      <c r="K182">
        <f ca="1">VLOOKUP($A182,excitation!$A$1:$AC$577,MATCH('A1 PMT'!K$3,excitation!$A$1:$AC$1,0),0)*SUM(INDIRECT("emission!"&amp;SUBSTITUTE(ADDRESS(1,MATCH(K$2,emission!$1:$1,0),4),1,"")&amp;MATCH($B182,emission!$A:$A,0)):INDIRECT("emission!"&amp;SUBSTITUTE(ADDRESS(1,MATCH(K$2,emission!$1:$1,0),4),1,"")&amp;MATCH($C182,emission!$A:$A,0)))</f>
        <v>2.0560000000000001E-3</v>
      </c>
      <c r="L182" t="e">
        <f ca="1">VLOOKUP($A182,excitation!$A$1:$AC$577,MATCH('A1 PMT'!L$3,excitation!$A$1:$AC$1,0),0)*SUM(INDIRECT("emission!"&amp;SUBSTITUTE(ADDRESS(1,MATCH(L$2,emission!$1:$1,0),4),1,"")&amp;MATCH($B182,emission!$A:$A,0)):INDIRECT("emission!"&amp;SUBSTITUTE(ADDRESS(1,MATCH(L$2,emission!$1:$1,0),4),1,"")&amp;MATCH($C182,emission!$A:$A,0)))</f>
        <v>#N/A</v>
      </c>
      <c r="M182" t="e">
        <f ca="1">VLOOKUP($A182,excitation!$A$1:$AC$577,MATCH('A1 PMT'!M$3,excitation!$A$1:$AC$1,0),0)*SUM(INDIRECT("emission!"&amp;SUBSTITUTE(ADDRESS(1,MATCH(M$2,emission!$1:$1,0),4),1,"")&amp;MATCH($B182,emission!$A:$A,0)):INDIRECT("emission!"&amp;SUBSTITUTE(ADDRESS(1,MATCH(M$2,emission!$1:$1,0),4),1,"")&amp;MATCH($C182,emission!$A:$A,0)))</f>
        <v>#N/A</v>
      </c>
      <c r="AA182">
        <f t="shared" si="54"/>
        <v>561</v>
      </c>
      <c r="AB182">
        <f t="shared" ca="1" si="55"/>
        <v>0</v>
      </c>
      <c r="AC182">
        <f t="shared" ca="1" si="68"/>
        <v>0</v>
      </c>
      <c r="AD182">
        <f t="shared" ca="1" si="69"/>
        <v>0</v>
      </c>
      <c r="AE182">
        <f t="shared" ca="1" si="70"/>
        <v>0</v>
      </c>
      <c r="AF182">
        <f t="shared" ca="1" si="71"/>
        <v>0</v>
      </c>
      <c r="AG182">
        <f t="shared" ca="1" si="72"/>
        <v>0</v>
      </c>
      <c r="AH182">
        <f t="shared" ca="1" si="73"/>
        <v>0</v>
      </c>
      <c r="AI182">
        <f t="shared" ca="1" si="74"/>
        <v>2.5392646517805853E-4</v>
      </c>
      <c r="AJ182" t="e">
        <f t="shared" ca="1" si="75"/>
        <v>#N/A</v>
      </c>
      <c r="AK182" t="e">
        <f t="shared" ca="1" si="76"/>
        <v>#N/A</v>
      </c>
    </row>
    <row r="183" spans="1:37" x14ac:dyDescent="0.25">
      <c r="A183">
        <f t="shared" si="65"/>
        <v>641</v>
      </c>
      <c r="B183">
        <f t="shared" si="66"/>
        <v>670</v>
      </c>
      <c r="C183">
        <f t="shared" si="67"/>
        <v>679</v>
      </c>
      <c r="D183">
        <f ca="1">VLOOKUP($A183,excitation!$A$1:$AC$577,MATCH('A1 PMT'!D$3,excitation!$A$1:$AC$1,0),0)*SUM(INDIRECT("emission!"&amp;SUBSTITUTE(ADDRESS(1,MATCH(D$2,emission!$1:$1,0),4),1,"")&amp;MATCH($B183,emission!$A:$A,0)):INDIRECT("emission!"&amp;SUBSTITUTE(ADDRESS(1,MATCH(D$2,emission!$1:$1,0),4),1,"")&amp;MATCH($C183,emission!$A:$A,0)))</f>
        <v>0</v>
      </c>
      <c r="E183">
        <f ca="1">VLOOKUP($A183,excitation!$A$1:$AC$577,MATCH('A1 PMT'!E$3,excitation!$A$1:$AC$1,0),0)*SUM(INDIRECT("emission!"&amp;SUBSTITUTE(ADDRESS(1,MATCH(E$2,emission!$1:$1,0),4),1,"")&amp;MATCH($B183,emission!$A:$A,0)):INDIRECT("emission!"&amp;SUBSTITUTE(ADDRESS(1,MATCH(E$2,emission!$1:$1,0),4),1,"")&amp;MATCH($C183,emission!$A:$A,0)))</f>
        <v>0</v>
      </c>
      <c r="F183">
        <f ca="1">VLOOKUP($A183,excitation!$A$1:$AC$577,MATCH('A1 PMT'!F$3,excitation!$A$1:$AC$1,0),0)*SUM(INDIRECT("emission!"&amp;SUBSTITUTE(ADDRESS(1,MATCH(F$2,emission!$1:$1,0),4),1,"")&amp;MATCH($B183,emission!$A:$A,0)):INDIRECT("emission!"&amp;SUBSTITUTE(ADDRESS(1,MATCH(F$2,emission!$1:$1,0),4),1,"")&amp;MATCH($C183,emission!$A:$A,0)))</f>
        <v>0</v>
      </c>
      <c r="G183">
        <f ca="1">VLOOKUP($A183,excitation!$A$1:$AC$577,MATCH('A1 PMT'!G$3,excitation!$A$1:$AC$1,0),0)*SUM(INDIRECT("emission!"&amp;SUBSTITUTE(ADDRESS(1,MATCH(G$2,emission!$1:$1,0),4),1,"")&amp;MATCH($B183,emission!$A:$A,0)):INDIRECT("emission!"&amp;SUBSTITUTE(ADDRESS(1,MATCH(G$2,emission!$1:$1,0),4),1,"")&amp;MATCH($C183,emission!$A:$A,0)))</f>
        <v>0</v>
      </c>
      <c r="H183">
        <f ca="1">VLOOKUP($A183,excitation!$A$1:$AC$577,MATCH('A1 PMT'!H$3,excitation!$A$1:$AC$1,0),0)*SUM(INDIRECT("emission!"&amp;SUBSTITUTE(ADDRESS(1,MATCH(H$2,emission!$1:$1,0),4),1,"")&amp;MATCH($B183,emission!$A:$A,0)):INDIRECT("emission!"&amp;SUBSTITUTE(ADDRESS(1,MATCH(H$2,emission!$1:$1,0),4),1,"")&amp;MATCH($C183,emission!$A:$A,0)))</f>
        <v>0</v>
      </c>
      <c r="I183">
        <f ca="1">VLOOKUP($A183,excitation!$A$1:$AC$577,MATCH('A1 PMT'!I$3,excitation!$A$1:$AC$1,0),0)*SUM(INDIRECT("emission!"&amp;SUBSTITUTE(ADDRESS(1,MATCH(I$2,emission!$1:$1,0),4),1,"")&amp;MATCH($B183,emission!$A:$A,0)):INDIRECT("emission!"&amp;SUBSTITUTE(ADDRESS(1,MATCH(I$2,emission!$1:$1,0),4),1,"")&amp;MATCH($C183,emission!$A:$A,0)))</f>
        <v>0</v>
      </c>
      <c r="J183">
        <f ca="1">VLOOKUP($A183,excitation!$A$1:$AC$577,MATCH('A1 PMT'!J$3,excitation!$A$1:$AC$1,0),0)*SUM(INDIRECT("emission!"&amp;SUBSTITUTE(ADDRESS(1,MATCH(J$2,emission!$1:$1,0),4),1,"")&amp;MATCH($B183,emission!$A:$A,0)):INDIRECT("emission!"&amp;SUBSTITUTE(ADDRESS(1,MATCH(J$2,emission!$1:$1,0),4),1,"")&amp;MATCH($C183,emission!$A:$A,0)))</f>
        <v>0.13402905000000001</v>
      </c>
      <c r="K183">
        <f ca="1">VLOOKUP($A183,excitation!$A$1:$AC$577,MATCH('A1 PMT'!K$3,excitation!$A$1:$AC$1,0),0)*SUM(INDIRECT("emission!"&amp;SUBSTITUTE(ADDRESS(1,MATCH(K$2,emission!$1:$1,0),4),1,"")&amp;MATCH($B183,emission!$A:$A,0)):INDIRECT("emission!"&amp;SUBSTITUTE(ADDRESS(1,MATCH(K$2,emission!$1:$1,0),4),1,"")&amp;MATCH($C183,emission!$A:$A,0)))</f>
        <v>8.0968322799999992</v>
      </c>
      <c r="L183" t="e">
        <f ca="1">VLOOKUP($A183,excitation!$A$1:$AC$577,MATCH('A1 PMT'!L$3,excitation!$A$1:$AC$1,0),0)*SUM(INDIRECT("emission!"&amp;SUBSTITUTE(ADDRESS(1,MATCH(L$2,emission!$1:$1,0),4),1,"")&amp;MATCH($B183,emission!$A:$A,0)):INDIRECT("emission!"&amp;SUBSTITUTE(ADDRESS(1,MATCH(L$2,emission!$1:$1,0),4),1,"")&amp;MATCH($C183,emission!$A:$A,0)))</f>
        <v>#N/A</v>
      </c>
      <c r="M183" t="e">
        <f ca="1">VLOOKUP($A183,excitation!$A$1:$AC$577,MATCH('A1 PMT'!M$3,excitation!$A$1:$AC$1,0),0)*SUM(INDIRECT("emission!"&amp;SUBSTITUTE(ADDRESS(1,MATCH(M$2,emission!$1:$1,0),4),1,"")&amp;MATCH($B183,emission!$A:$A,0)):INDIRECT("emission!"&amp;SUBSTITUTE(ADDRESS(1,MATCH(M$2,emission!$1:$1,0),4),1,"")&amp;MATCH($C183,emission!$A:$A,0)))</f>
        <v>#N/A</v>
      </c>
      <c r="AA183">
        <f t="shared" si="54"/>
        <v>641</v>
      </c>
      <c r="AB183">
        <f t="shared" ca="1" si="55"/>
        <v>0</v>
      </c>
      <c r="AC183">
        <f t="shared" ca="1" si="68"/>
        <v>0</v>
      </c>
      <c r="AD183">
        <f t="shared" ca="1" si="69"/>
        <v>0</v>
      </c>
      <c r="AE183">
        <f t="shared" ca="1" si="70"/>
        <v>0</v>
      </c>
      <c r="AF183">
        <f t="shared" ca="1" si="71"/>
        <v>0</v>
      </c>
      <c r="AG183">
        <f t="shared" ca="1" si="72"/>
        <v>0</v>
      </c>
      <c r="AH183">
        <f t="shared" ca="1" si="73"/>
        <v>4.4676173082354609E-2</v>
      </c>
      <c r="AI183">
        <f t="shared" ca="1" si="74"/>
        <v>1</v>
      </c>
      <c r="AJ183" t="e">
        <f t="shared" ca="1" si="75"/>
        <v>#N/A</v>
      </c>
      <c r="AK183" t="e">
        <f t="shared" ca="1" si="76"/>
        <v>#N/A</v>
      </c>
    </row>
    <row r="184" spans="1:37" x14ac:dyDescent="0.25">
      <c r="A184">
        <f t="shared" si="65"/>
        <v>641</v>
      </c>
      <c r="B184">
        <f t="shared" si="66"/>
        <v>680</v>
      </c>
      <c r="C184">
        <f t="shared" si="67"/>
        <v>689</v>
      </c>
      <c r="D184">
        <f ca="1">VLOOKUP($A184,excitation!$A$1:$AC$577,MATCH('A1 PMT'!D$3,excitation!$A$1:$AC$1,0),0)*SUM(INDIRECT("emission!"&amp;SUBSTITUTE(ADDRESS(1,MATCH(D$2,emission!$1:$1,0),4),1,"")&amp;MATCH($B184,emission!$A:$A,0)):INDIRECT("emission!"&amp;SUBSTITUTE(ADDRESS(1,MATCH(D$2,emission!$1:$1,0),4),1,"")&amp;MATCH($C184,emission!$A:$A,0)))</f>
        <v>0</v>
      </c>
      <c r="E184">
        <f ca="1">VLOOKUP($A184,excitation!$A$1:$AC$577,MATCH('A1 PMT'!E$3,excitation!$A$1:$AC$1,0),0)*SUM(INDIRECT("emission!"&amp;SUBSTITUTE(ADDRESS(1,MATCH(E$2,emission!$1:$1,0),4),1,"")&amp;MATCH($B184,emission!$A:$A,0)):INDIRECT("emission!"&amp;SUBSTITUTE(ADDRESS(1,MATCH(E$2,emission!$1:$1,0),4),1,"")&amp;MATCH($C184,emission!$A:$A,0)))</f>
        <v>0</v>
      </c>
      <c r="F184">
        <f ca="1">VLOOKUP($A184,excitation!$A$1:$AC$577,MATCH('A1 PMT'!F$3,excitation!$A$1:$AC$1,0),0)*SUM(INDIRECT("emission!"&amp;SUBSTITUTE(ADDRESS(1,MATCH(F$2,emission!$1:$1,0),4),1,"")&amp;MATCH($B184,emission!$A:$A,0)):INDIRECT("emission!"&amp;SUBSTITUTE(ADDRESS(1,MATCH(F$2,emission!$1:$1,0),4),1,"")&amp;MATCH($C184,emission!$A:$A,0)))</f>
        <v>0</v>
      </c>
      <c r="G184">
        <f ca="1">VLOOKUP($A184,excitation!$A$1:$AC$577,MATCH('A1 PMT'!G$3,excitation!$A$1:$AC$1,0),0)*SUM(INDIRECT("emission!"&amp;SUBSTITUTE(ADDRESS(1,MATCH(G$2,emission!$1:$1,0),4),1,"")&amp;MATCH($B184,emission!$A:$A,0)):INDIRECT("emission!"&amp;SUBSTITUTE(ADDRESS(1,MATCH(G$2,emission!$1:$1,0),4),1,"")&amp;MATCH($C184,emission!$A:$A,0)))</f>
        <v>0</v>
      </c>
      <c r="H184">
        <f ca="1">VLOOKUP($A184,excitation!$A$1:$AC$577,MATCH('A1 PMT'!H$3,excitation!$A$1:$AC$1,0),0)*SUM(INDIRECT("emission!"&amp;SUBSTITUTE(ADDRESS(1,MATCH(H$2,emission!$1:$1,0),4),1,"")&amp;MATCH($B184,emission!$A:$A,0)):INDIRECT("emission!"&amp;SUBSTITUTE(ADDRESS(1,MATCH(H$2,emission!$1:$1,0),4),1,"")&amp;MATCH($C184,emission!$A:$A,0)))</f>
        <v>0</v>
      </c>
      <c r="I184">
        <f ca="1">VLOOKUP($A184,excitation!$A$1:$AC$577,MATCH('A1 PMT'!I$3,excitation!$A$1:$AC$1,0),0)*SUM(INDIRECT("emission!"&amp;SUBSTITUTE(ADDRESS(1,MATCH(I$2,emission!$1:$1,0),4),1,"")&amp;MATCH($B184,emission!$A:$A,0)):INDIRECT("emission!"&amp;SUBSTITUTE(ADDRESS(1,MATCH(I$2,emission!$1:$1,0),4),1,"")&amp;MATCH($C184,emission!$A:$A,0)))</f>
        <v>0</v>
      </c>
      <c r="J184">
        <f ca="1">VLOOKUP($A184,excitation!$A$1:$AC$577,MATCH('A1 PMT'!J$3,excitation!$A$1:$AC$1,0),0)*SUM(INDIRECT("emission!"&amp;SUBSTITUTE(ADDRESS(1,MATCH(J$2,emission!$1:$1,0),4),1,"")&amp;MATCH($B184,emission!$A:$A,0)):INDIRECT("emission!"&amp;SUBSTITUTE(ADDRESS(1,MATCH(J$2,emission!$1:$1,0),4),1,"")&amp;MATCH($C184,emission!$A:$A,0)))</f>
        <v>0.11194395</v>
      </c>
      <c r="K184">
        <f ca="1">VLOOKUP($A184,excitation!$A$1:$AC$577,MATCH('A1 PMT'!K$3,excitation!$A$1:$AC$1,0),0)*SUM(INDIRECT("emission!"&amp;SUBSTITUTE(ADDRESS(1,MATCH(K$2,emission!$1:$1,0),4),1,"")&amp;MATCH($B184,emission!$A:$A,0)):INDIRECT("emission!"&amp;SUBSTITUTE(ADDRESS(1,MATCH(K$2,emission!$1:$1,0),4),1,"")&amp;MATCH($C184,emission!$A:$A,0)))</f>
        <v>5.9673630000000006</v>
      </c>
      <c r="L184" t="e">
        <f ca="1">VLOOKUP($A184,excitation!$A$1:$AC$577,MATCH('A1 PMT'!L$3,excitation!$A$1:$AC$1,0),0)*SUM(INDIRECT("emission!"&amp;SUBSTITUTE(ADDRESS(1,MATCH(L$2,emission!$1:$1,0),4),1,"")&amp;MATCH($B184,emission!$A:$A,0)):INDIRECT("emission!"&amp;SUBSTITUTE(ADDRESS(1,MATCH(L$2,emission!$1:$1,0),4),1,"")&amp;MATCH($C184,emission!$A:$A,0)))</f>
        <v>#N/A</v>
      </c>
      <c r="M184" t="e">
        <f ca="1">VLOOKUP($A184,excitation!$A$1:$AC$577,MATCH('A1 PMT'!M$3,excitation!$A$1:$AC$1,0),0)*SUM(INDIRECT("emission!"&amp;SUBSTITUTE(ADDRESS(1,MATCH(M$2,emission!$1:$1,0),4),1,"")&amp;MATCH($B184,emission!$A:$A,0)):INDIRECT("emission!"&amp;SUBSTITUTE(ADDRESS(1,MATCH(M$2,emission!$1:$1,0),4),1,"")&amp;MATCH($C184,emission!$A:$A,0)))</f>
        <v>#N/A</v>
      </c>
      <c r="AA184">
        <f t="shared" si="54"/>
        <v>641</v>
      </c>
      <c r="AB184">
        <f t="shared" ca="1" si="55"/>
        <v>0</v>
      </c>
      <c r="AC184">
        <f t="shared" ca="1" si="68"/>
        <v>0</v>
      </c>
      <c r="AD184">
        <f t="shared" ca="1" si="69"/>
        <v>0</v>
      </c>
      <c r="AE184">
        <f t="shared" ca="1" si="70"/>
        <v>0</v>
      </c>
      <c r="AF184">
        <f t="shared" ca="1" si="71"/>
        <v>0</v>
      </c>
      <c r="AG184">
        <f t="shared" ca="1" si="72"/>
        <v>0</v>
      </c>
      <c r="AH184">
        <f t="shared" ca="1" si="73"/>
        <v>3.731450223457116E-2</v>
      </c>
      <c r="AI184">
        <f t="shared" ca="1" si="74"/>
        <v>0.73699970477837307</v>
      </c>
      <c r="AJ184" t="e">
        <f t="shared" ca="1" si="75"/>
        <v>#N/A</v>
      </c>
      <c r="AK184" t="e">
        <f t="shared" ca="1" si="76"/>
        <v>#N/A</v>
      </c>
    </row>
    <row r="185" spans="1:37" x14ac:dyDescent="0.25">
      <c r="A185">
        <f t="shared" si="65"/>
        <v>641</v>
      </c>
      <c r="B185">
        <f t="shared" si="66"/>
        <v>690</v>
      </c>
      <c r="C185">
        <f t="shared" si="67"/>
        <v>699</v>
      </c>
      <c r="D185">
        <f ca="1">VLOOKUP($A185,excitation!$A$1:$AC$577,MATCH('A1 PMT'!D$3,excitation!$A$1:$AC$1,0),0)*SUM(INDIRECT("emission!"&amp;SUBSTITUTE(ADDRESS(1,MATCH(D$2,emission!$1:$1,0),4),1,"")&amp;MATCH($B185,emission!$A:$A,0)):INDIRECT("emission!"&amp;SUBSTITUTE(ADDRESS(1,MATCH(D$2,emission!$1:$1,0),4),1,"")&amp;MATCH($C185,emission!$A:$A,0)))</f>
        <v>0</v>
      </c>
      <c r="E185">
        <f ca="1">VLOOKUP($A185,excitation!$A$1:$AC$577,MATCH('A1 PMT'!E$3,excitation!$A$1:$AC$1,0),0)*SUM(INDIRECT("emission!"&amp;SUBSTITUTE(ADDRESS(1,MATCH(E$2,emission!$1:$1,0),4),1,"")&amp;MATCH($B185,emission!$A:$A,0)):INDIRECT("emission!"&amp;SUBSTITUTE(ADDRESS(1,MATCH(E$2,emission!$1:$1,0),4),1,"")&amp;MATCH($C185,emission!$A:$A,0)))</f>
        <v>0</v>
      </c>
      <c r="F185">
        <f ca="1">VLOOKUP($A185,excitation!$A$1:$AC$577,MATCH('A1 PMT'!F$3,excitation!$A$1:$AC$1,0),0)*SUM(INDIRECT("emission!"&amp;SUBSTITUTE(ADDRESS(1,MATCH(F$2,emission!$1:$1,0),4),1,"")&amp;MATCH($B185,emission!$A:$A,0)):INDIRECT("emission!"&amp;SUBSTITUTE(ADDRESS(1,MATCH(F$2,emission!$1:$1,0),4),1,"")&amp;MATCH($C185,emission!$A:$A,0)))</f>
        <v>0</v>
      </c>
      <c r="G185">
        <f ca="1">VLOOKUP($A185,excitation!$A$1:$AC$577,MATCH('A1 PMT'!G$3,excitation!$A$1:$AC$1,0),0)*SUM(INDIRECT("emission!"&amp;SUBSTITUTE(ADDRESS(1,MATCH(G$2,emission!$1:$1,0),4),1,"")&amp;MATCH($B185,emission!$A:$A,0)):INDIRECT("emission!"&amp;SUBSTITUTE(ADDRESS(1,MATCH(G$2,emission!$1:$1,0),4),1,"")&amp;MATCH($C185,emission!$A:$A,0)))</f>
        <v>0</v>
      </c>
      <c r="H185">
        <f ca="1">VLOOKUP($A185,excitation!$A$1:$AC$577,MATCH('A1 PMT'!H$3,excitation!$A$1:$AC$1,0),0)*SUM(INDIRECT("emission!"&amp;SUBSTITUTE(ADDRESS(1,MATCH(H$2,emission!$1:$1,0),4),1,"")&amp;MATCH($B185,emission!$A:$A,0)):INDIRECT("emission!"&amp;SUBSTITUTE(ADDRESS(1,MATCH(H$2,emission!$1:$1,0),4),1,"")&amp;MATCH($C185,emission!$A:$A,0)))</f>
        <v>0</v>
      </c>
      <c r="I185">
        <f ca="1">VLOOKUP($A185,excitation!$A$1:$AC$577,MATCH('A1 PMT'!I$3,excitation!$A$1:$AC$1,0),0)*SUM(INDIRECT("emission!"&amp;SUBSTITUTE(ADDRESS(1,MATCH(I$2,emission!$1:$1,0),4),1,"")&amp;MATCH($B185,emission!$A:$A,0)):INDIRECT("emission!"&amp;SUBSTITUTE(ADDRESS(1,MATCH(I$2,emission!$1:$1,0),4),1,"")&amp;MATCH($C185,emission!$A:$A,0)))</f>
        <v>0</v>
      </c>
      <c r="J185">
        <f ca="1">VLOOKUP($A185,excitation!$A$1:$AC$577,MATCH('A1 PMT'!J$3,excitation!$A$1:$AC$1,0),0)*SUM(INDIRECT("emission!"&amp;SUBSTITUTE(ADDRESS(1,MATCH(J$2,emission!$1:$1,0),4),1,"")&amp;MATCH($B185,emission!$A:$A,0)):INDIRECT("emission!"&amp;SUBSTITUTE(ADDRESS(1,MATCH(J$2,emission!$1:$1,0),4),1,"")&amp;MATCH($C185,emission!$A:$A,0)))</f>
        <v>9.0176850000000003E-2</v>
      </c>
      <c r="K185">
        <f ca="1">VLOOKUP($A185,excitation!$A$1:$AC$577,MATCH('A1 PMT'!K$3,excitation!$A$1:$AC$1,0),0)*SUM(INDIRECT("emission!"&amp;SUBSTITUTE(ADDRESS(1,MATCH(K$2,emission!$1:$1,0),4),1,"")&amp;MATCH($B185,emission!$A:$A,0)):INDIRECT("emission!"&amp;SUBSTITUTE(ADDRESS(1,MATCH(K$2,emission!$1:$1,0),4),1,"")&amp;MATCH($C185,emission!$A:$A,0)))</f>
        <v>3.7547433400000001</v>
      </c>
      <c r="L185" t="e">
        <f ca="1">VLOOKUP($A185,excitation!$A$1:$AC$577,MATCH('A1 PMT'!L$3,excitation!$A$1:$AC$1,0),0)*SUM(INDIRECT("emission!"&amp;SUBSTITUTE(ADDRESS(1,MATCH(L$2,emission!$1:$1,0),4),1,"")&amp;MATCH($B185,emission!$A:$A,0)):INDIRECT("emission!"&amp;SUBSTITUTE(ADDRESS(1,MATCH(L$2,emission!$1:$1,0),4),1,"")&amp;MATCH($C185,emission!$A:$A,0)))</f>
        <v>#N/A</v>
      </c>
      <c r="M185" t="e">
        <f ca="1">VLOOKUP($A185,excitation!$A$1:$AC$577,MATCH('A1 PMT'!M$3,excitation!$A$1:$AC$1,0),0)*SUM(INDIRECT("emission!"&amp;SUBSTITUTE(ADDRESS(1,MATCH(M$2,emission!$1:$1,0),4),1,"")&amp;MATCH($B185,emission!$A:$A,0)):INDIRECT("emission!"&amp;SUBSTITUTE(ADDRESS(1,MATCH(M$2,emission!$1:$1,0),4),1,"")&amp;MATCH($C185,emission!$A:$A,0)))</f>
        <v>#N/A</v>
      </c>
      <c r="AA185">
        <f t="shared" si="54"/>
        <v>641</v>
      </c>
      <c r="AB185">
        <f t="shared" ca="1" si="55"/>
        <v>0</v>
      </c>
      <c r="AC185">
        <f t="shared" ca="1" si="68"/>
        <v>0</v>
      </c>
      <c r="AD185">
        <f t="shared" ca="1" si="69"/>
        <v>0</v>
      </c>
      <c r="AE185">
        <f t="shared" ca="1" si="70"/>
        <v>0</v>
      </c>
      <c r="AF185">
        <f t="shared" ca="1" si="71"/>
        <v>0</v>
      </c>
      <c r="AG185">
        <f t="shared" ca="1" si="72"/>
        <v>0</v>
      </c>
      <c r="AH185">
        <f t="shared" ca="1" si="73"/>
        <v>3.0058830967029378E-2</v>
      </c>
      <c r="AI185">
        <f t="shared" ca="1" si="74"/>
        <v>0.46372991438572819</v>
      </c>
      <c r="AJ185" t="e">
        <f t="shared" ca="1" si="75"/>
        <v>#N/A</v>
      </c>
      <c r="AK185" t="e">
        <f t="shared" ca="1" si="76"/>
        <v>#N/A</v>
      </c>
    </row>
    <row r="186" spans="1:37" x14ac:dyDescent="0.25">
      <c r="A186">
        <f t="shared" si="65"/>
        <v>641</v>
      </c>
      <c r="B186">
        <f t="shared" si="66"/>
        <v>700</v>
      </c>
      <c r="C186">
        <f t="shared" si="67"/>
        <v>709</v>
      </c>
      <c r="D186">
        <f ca="1">VLOOKUP($A186,excitation!$A$1:$AC$577,MATCH('A1 PMT'!D$3,excitation!$A$1:$AC$1,0),0)*SUM(INDIRECT("emission!"&amp;SUBSTITUTE(ADDRESS(1,MATCH(D$2,emission!$1:$1,0),4),1,"")&amp;MATCH($B186,emission!$A:$A,0)):INDIRECT("emission!"&amp;SUBSTITUTE(ADDRESS(1,MATCH(D$2,emission!$1:$1,0),4),1,"")&amp;MATCH($C186,emission!$A:$A,0)))</f>
        <v>0</v>
      </c>
      <c r="E186">
        <f ca="1">VLOOKUP($A186,excitation!$A$1:$AC$577,MATCH('A1 PMT'!E$3,excitation!$A$1:$AC$1,0),0)*SUM(INDIRECT("emission!"&amp;SUBSTITUTE(ADDRESS(1,MATCH(E$2,emission!$1:$1,0),4),1,"")&amp;MATCH($B186,emission!$A:$A,0)):INDIRECT("emission!"&amp;SUBSTITUTE(ADDRESS(1,MATCH(E$2,emission!$1:$1,0),4),1,"")&amp;MATCH($C186,emission!$A:$A,0)))</f>
        <v>0</v>
      </c>
      <c r="F186">
        <f ca="1">VLOOKUP($A186,excitation!$A$1:$AC$577,MATCH('A1 PMT'!F$3,excitation!$A$1:$AC$1,0),0)*SUM(INDIRECT("emission!"&amp;SUBSTITUTE(ADDRESS(1,MATCH(F$2,emission!$1:$1,0),4),1,"")&amp;MATCH($B186,emission!$A:$A,0)):INDIRECT("emission!"&amp;SUBSTITUTE(ADDRESS(1,MATCH(F$2,emission!$1:$1,0),4),1,"")&amp;MATCH($C186,emission!$A:$A,0)))</f>
        <v>0</v>
      </c>
      <c r="G186">
        <f ca="1">VLOOKUP($A186,excitation!$A$1:$AC$577,MATCH('A1 PMT'!G$3,excitation!$A$1:$AC$1,0),0)*SUM(INDIRECT("emission!"&amp;SUBSTITUTE(ADDRESS(1,MATCH(G$2,emission!$1:$1,0),4),1,"")&amp;MATCH($B186,emission!$A:$A,0)):INDIRECT("emission!"&amp;SUBSTITUTE(ADDRESS(1,MATCH(G$2,emission!$1:$1,0),4),1,"")&amp;MATCH($C186,emission!$A:$A,0)))</f>
        <v>0</v>
      </c>
      <c r="H186">
        <f ca="1">VLOOKUP($A186,excitation!$A$1:$AC$577,MATCH('A1 PMT'!H$3,excitation!$A$1:$AC$1,0),0)*SUM(INDIRECT("emission!"&amp;SUBSTITUTE(ADDRESS(1,MATCH(H$2,emission!$1:$1,0),4),1,"")&amp;MATCH($B186,emission!$A:$A,0)):INDIRECT("emission!"&amp;SUBSTITUTE(ADDRESS(1,MATCH(H$2,emission!$1:$1,0),4),1,"")&amp;MATCH($C186,emission!$A:$A,0)))</f>
        <v>0</v>
      </c>
      <c r="I186">
        <f ca="1">VLOOKUP($A186,excitation!$A$1:$AC$577,MATCH('A1 PMT'!I$3,excitation!$A$1:$AC$1,0),0)*SUM(INDIRECT("emission!"&amp;SUBSTITUTE(ADDRESS(1,MATCH(I$2,emission!$1:$1,0),4),1,"")&amp;MATCH($B186,emission!$A:$A,0)):INDIRECT("emission!"&amp;SUBSTITUTE(ADDRESS(1,MATCH(I$2,emission!$1:$1,0),4),1,"")&amp;MATCH($C186,emission!$A:$A,0)))</f>
        <v>0</v>
      </c>
      <c r="J186">
        <f ca="1">VLOOKUP($A186,excitation!$A$1:$AC$577,MATCH('A1 PMT'!J$3,excitation!$A$1:$AC$1,0),0)*SUM(INDIRECT("emission!"&amp;SUBSTITUTE(ADDRESS(1,MATCH(J$2,emission!$1:$1,0),4),1,"")&amp;MATCH($B186,emission!$A:$A,0)):INDIRECT("emission!"&amp;SUBSTITUTE(ADDRESS(1,MATCH(J$2,emission!$1:$1,0),4),1,"")&amp;MATCH($C186,emission!$A:$A,0)))</f>
        <v>6.500715E-2</v>
      </c>
      <c r="K186">
        <f ca="1">VLOOKUP($A186,excitation!$A$1:$AC$577,MATCH('A1 PMT'!K$3,excitation!$A$1:$AC$1,0),0)*SUM(INDIRECT("emission!"&amp;SUBSTITUTE(ADDRESS(1,MATCH(K$2,emission!$1:$1,0),4),1,"")&amp;MATCH($B186,emission!$A:$A,0)):INDIRECT("emission!"&amp;SUBSTITUTE(ADDRESS(1,MATCH(K$2,emission!$1:$1,0),4),1,"")&amp;MATCH($C186,emission!$A:$A,0)))</f>
        <v>2.5069754200000003</v>
      </c>
      <c r="L186" t="e">
        <f ca="1">VLOOKUP($A186,excitation!$A$1:$AC$577,MATCH('A1 PMT'!L$3,excitation!$A$1:$AC$1,0),0)*SUM(INDIRECT("emission!"&amp;SUBSTITUTE(ADDRESS(1,MATCH(L$2,emission!$1:$1,0),4),1,"")&amp;MATCH($B186,emission!$A:$A,0)):INDIRECT("emission!"&amp;SUBSTITUTE(ADDRESS(1,MATCH(L$2,emission!$1:$1,0),4),1,"")&amp;MATCH($C186,emission!$A:$A,0)))</f>
        <v>#N/A</v>
      </c>
      <c r="M186" t="e">
        <f ca="1">VLOOKUP($A186,excitation!$A$1:$AC$577,MATCH('A1 PMT'!M$3,excitation!$A$1:$AC$1,0),0)*SUM(INDIRECT("emission!"&amp;SUBSTITUTE(ADDRESS(1,MATCH(M$2,emission!$1:$1,0),4),1,"")&amp;MATCH($B186,emission!$A:$A,0)):INDIRECT("emission!"&amp;SUBSTITUTE(ADDRESS(1,MATCH(M$2,emission!$1:$1,0),4),1,"")&amp;MATCH($C186,emission!$A:$A,0)))</f>
        <v>#N/A</v>
      </c>
      <c r="AA186">
        <f t="shared" si="54"/>
        <v>641</v>
      </c>
      <c r="AB186">
        <f t="shared" ca="1" si="55"/>
        <v>0</v>
      </c>
      <c r="AC186">
        <f t="shared" ca="1" si="68"/>
        <v>0</v>
      </c>
      <c r="AD186">
        <f t="shared" ca="1" si="69"/>
        <v>0</v>
      </c>
      <c r="AE186">
        <f t="shared" ca="1" si="70"/>
        <v>0</v>
      </c>
      <c r="AF186">
        <f t="shared" ca="1" si="71"/>
        <v>0</v>
      </c>
      <c r="AG186">
        <f t="shared" ca="1" si="72"/>
        <v>0</v>
      </c>
      <c r="AH186">
        <f t="shared" ca="1" si="73"/>
        <v>2.1668964190901811E-2</v>
      </c>
      <c r="AI186">
        <f t="shared" ca="1" si="74"/>
        <v>0.30962422504322895</v>
      </c>
      <c r="AJ186" t="e">
        <f t="shared" ca="1" si="75"/>
        <v>#N/A</v>
      </c>
      <c r="AK186" t="e">
        <f t="shared" ca="1" si="76"/>
        <v>#N/A</v>
      </c>
    </row>
    <row r="187" spans="1:37" x14ac:dyDescent="0.25">
      <c r="A187">
        <f t="shared" si="65"/>
        <v>641</v>
      </c>
      <c r="B187">
        <f t="shared" si="66"/>
        <v>710</v>
      </c>
      <c r="C187">
        <f t="shared" si="67"/>
        <v>719</v>
      </c>
      <c r="D187">
        <f ca="1">VLOOKUP($A187,excitation!$A$1:$AC$577,MATCH('A1 PMT'!D$3,excitation!$A$1:$AC$1,0),0)*SUM(INDIRECT("emission!"&amp;SUBSTITUTE(ADDRESS(1,MATCH(D$2,emission!$1:$1,0),4),1,"")&amp;MATCH($B187,emission!$A:$A,0)):INDIRECT("emission!"&amp;SUBSTITUTE(ADDRESS(1,MATCH(D$2,emission!$1:$1,0),4),1,"")&amp;MATCH($C187,emission!$A:$A,0)))</f>
        <v>0</v>
      </c>
      <c r="E187">
        <f ca="1">VLOOKUP($A187,excitation!$A$1:$AC$577,MATCH('A1 PMT'!E$3,excitation!$A$1:$AC$1,0),0)*SUM(INDIRECT("emission!"&amp;SUBSTITUTE(ADDRESS(1,MATCH(E$2,emission!$1:$1,0),4),1,"")&amp;MATCH($B187,emission!$A:$A,0)):INDIRECT("emission!"&amp;SUBSTITUTE(ADDRESS(1,MATCH(E$2,emission!$1:$1,0),4),1,"")&amp;MATCH($C187,emission!$A:$A,0)))</f>
        <v>0</v>
      </c>
      <c r="F187">
        <f ca="1">VLOOKUP($A187,excitation!$A$1:$AC$577,MATCH('A1 PMT'!F$3,excitation!$A$1:$AC$1,0),0)*SUM(INDIRECT("emission!"&amp;SUBSTITUTE(ADDRESS(1,MATCH(F$2,emission!$1:$1,0),4),1,"")&amp;MATCH($B187,emission!$A:$A,0)):INDIRECT("emission!"&amp;SUBSTITUTE(ADDRESS(1,MATCH(F$2,emission!$1:$1,0),4),1,"")&amp;MATCH($C187,emission!$A:$A,0)))</f>
        <v>0</v>
      </c>
      <c r="G187">
        <f ca="1">VLOOKUP($A187,excitation!$A$1:$AC$577,MATCH('A1 PMT'!G$3,excitation!$A$1:$AC$1,0),0)*SUM(INDIRECT("emission!"&amp;SUBSTITUTE(ADDRESS(1,MATCH(G$2,emission!$1:$1,0),4),1,"")&amp;MATCH($B187,emission!$A:$A,0)):INDIRECT("emission!"&amp;SUBSTITUTE(ADDRESS(1,MATCH(G$2,emission!$1:$1,0),4),1,"")&amp;MATCH($C187,emission!$A:$A,0)))</f>
        <v>0</v>
      </c>
      <c r="H187">
        <f ca="1">VLOOKUP($A187,excitation!$A$1:$AC$577,MATCH('A1 PMT'!H$3,excitation!$A$1:$AC$1,0),0)*SUM(INDIRECT("emission!"&amp;SUBSTITUTE(ADDRESS(1,MATCH(H$2,emission!$1:$1,0),4),1,"")&amp;MATCH($B187,emission!$A:$A,0)):INDIRECT("emission!"&amp;SUBSTITUTE(ADDRESS(1,MATCH(H$2,emission!$1:$1,0),4),1,"")&amp;MATCH($C187,emission!$A:$A,0)))</f>
        <v>0</v>
      </c>
      <c r="I187">
        <f ca="1">VLOOKUP($A187,excitation!$A$1:$AC$577,MATCH('A1 PMT'!I$3,excitation!$A$1:$AC$1,0),0)*SUM(INDIRECT("emission!"&amp;SUBSTITUTE(ADDRESS(1,MATCH(I$2,emission!$1:$1,0),4),1,"")&amp;MATCH($B187,emission!$A:$A,0)):INDIRECT("emission!"&amp;SUBSTITUTE(ADDRESS(1,MATCH(I$2,emission!$1:$1,0),4),1,"")&amp;MATCH($C187,emission!$A:$A,0)))</f>
        <v>0</v>
      </c>
      <c r="J187">
        <f ca="1">VLOOKUP($A187,excitation!$A$1:$AC$577,MATCH('A1 PMT'!J$3,excitation!$A$1:$AC$1,0),0)*SUM(INDIRECT("emission!"&amp;SUBSTITUTE(ADDRESS(1,MATCH(J$2,emission!$1:$1,0),4),1,"")&amp;MATCH($B187,emission!$A:$A,0)):INDIRECT("emission!"&amp;SUBSTITUTE(ADDRESS(1,MATCH(J$2,emission!$1:$1,0),4),1,"")&amp;MATCH($C187,emission!$A:$A,0)))</f>
        <v>4.1332050000000002E-2</v>
      </c>
      <c r="K187">
        <f ca="1">VLOOKUP($A187,excitation!$A$1:$AC$577,MATCH('A1 PMT'!K$3,excitation!$A$1:$AC$1,0),0)*SUM(INDIRECT("emission!"&amp;SUBSTITUTE(ADDRESS(1,MATCH(K$2,emission!$1:$1,0),4),1,"")&amp;MATCH($B187,emission!$A:$A,0)):INDIRECT("emission!"&amp;SUBSTITUTE(ADDRESS(1,MATCH(K$2,emission!$1:$1,0),4),1,"")&amp;MATCH($C187,emission!$A:$A,0)))</f>
        <v>2.0036339000000005</v>
      </c>
      <c r="L187" t="e">
        <f ca="1">VLOOKUP($A187,excitation!$A$1:$AC$577,MATCH('A1 PMT'!L$3,excitation!$A$1:$AC$1,0),0)*SUM(INDIRECT("emission!"&amp;SUBSTITUTE(ADDRESS(1,MATCH(L$2,emission!$1:$1,0),4),1,"")&amp;MATCH($B187,emission!$A:$A,0)):INDIRECT("emission!"&amp;SUBSTITUTE(ADDRESS(1,MATCH(L$2,emission!$1:$1,0),4),1,"")&amp;MATCH($C187,emission!$A:$A,0)))</f>
        <v>#N/A</v>
      </c>
      <c r="M187" t="e">
        <f ca="1">VLOOKUP($A187,excitation!$A$1:$AC$577,MATCH('A1 PMT'!M$3,excitation!$A$1:$AC$1,0),0)*SUM(INDIRECT("emission!"&amp;SUBSTITUTE(ADDRESS(1,MATCH(M$2,emission!$1:$1,0),4),1,"")&amp;MATCH($B187,emission!$A:$A,0)):INDIRECT("emission!"&amp;SUBSTITUTE(ADDRESS(1,MATCH(M$2,emission!$1:$1,0),4),1,"")&amp;MATCH($C187,emission!$A:$A,0)))</f>
        <v>#N/A</v>
      </c>
      <c r="AA187">
        <f t="shared" si="54"/>
        <v>641</v>
      </c>
      <c r="AB187">
        <f t="shared" ca="1" si="55"/>
        <v>0</v>
      </c>
      <c r="AC187">
        <f t="shared" ca="1" si="68"/>
        <v>0</v>
      </c>
      <c r="AD187">
        <f t="shared" ca="1" si="69"/>
        <v>0</v>
      </c>
      <c r="AE187">
        <f t="shared" ca="1" si="70"/>
        <v>0</v>
      </c>
      <c r="AF187">
        <f t="shared" ca="1" si="71"/>
        <v>0</v>
      </c>
      <c r="AG187">
        <f t="shared" ca="1" si="72"/>
        <v>0</v>
      </c>
      <c r="AH187">
        <f t="shared" ca="1" si="73"/>
        <v>1.3777295441910054E-2</v>
      </c>
      <c r="AI187">
        <f t="shared" ca="1" si="74"/>
        <v>0.24745898528109325</v>
      </c>
      <c r="AJ187" t="e">
        <f t="shared" ca="1" si="75"/>
        <v>#N/A</v>
      </c>
      <c r="AK187" t="e">
        <f t="shared" ca="1" si="76"/>
        <v>#N/A</v>
      </c>
    </row>
    <row r="188" spans="1:37" x14ac:dyDescent="0.25">
      <c r="A188">
        <f t="shared" si="65"/>
        <v>641</v>
      </c>
      <c r="B188">
        <f t="shared" si="66"/>
        <v>720</v>
      </c>
      <c r="C188">
        <f t="shared" si="67"/>
        <v>729</v>
      </c>
      <c r="D188">
        <f ca="1">VLOOKUP($A188,excitation!$A$1:$AC$577,MATCH('A1 PMT'!D$3,excitation!$A$1:$AC$1,0),0)*SUM(INDIRECT("emission!"&amp;SUBSTITUTE(ADDRESS(1,MATCH(D$2,emission!$1:$1,0),4),1,"")&amp;MATCH($B188,emission!$A:$A,0)):INDIRECT("emission!"&amp;SUBSTITUTE(ADDRESS(1,MATCH(D$2,emission!$1:$1,0),4),1,"")&amp;MATCH($C188,emission!$A:$A,0)))</f>
        <v>0</v>
      </c>
      <c r="E188">
        <f ca="1">VLOOKUP($A188,excitation!$A$1:$AC$577,MATCH('A1 PMT'!E$3,excitation!$A$1:$AC$1,0),0)*SUM(INDIRECT("emission!"&amp;SUBSTITUTE(ADDRESS(1,MATCH(E$2,emission!$1:$1,0),4),1,"")&amp;MATCH($B188,emission!$A:$A,0)):INDIRECT("emission!"&amp;SUBSTITUTE(ADDRESS(1,MATCH(E$2,emission!$1:$1,0),4),1,"")&amp;MATCH($C188,emission!$A:$A,0)))</f>
        <v>0</v>
      </c>
      <c r="F188">
        <f ca="1">VLOOKUP($A188,excitation!$A$1:$AC$577,MATCH('A1 PMT'!F$3,excitation!$A$1:$AC$1,0),0)*SUM(INDIRECT("emission!"&amp;SUBSTITUTE(ADDRESS(1,MATCH(F$2,emission!$1:$1,0),4),1,"")&amp;MATCH($B188,emission!$A:$A,0)):INDIRECT("emission!"&amp;SUBSTITUTE(ADDRESS(1,MATCH(F$2,emission!$1:$1,0),4),1,"")&amp;MATCH($C188,emission!$A:$A,0)))</f>
        <v>0</v>
      </c>
      <c r="G188">
        <f ca="1">VLOOKUP($A188,excitation!$A$1:$AC$577,MATCH('A1 PMT'!G$3,excitation!$A$1:$AC$1,0),0)*SUM(INDIRECT("emission!"&amp;SUBSTITUTE(ADDRESS(1,MATCH(G$2,emission!$1:$1,0),4),1,"")&amp;MATCH($B188,emission!$A:$A,0)):INDIRECT("emission!"&amp;SUBSTITUTE(ADDRESS(1,MATCH(G$2,emission!$1:$1,0),4),1,"")&amp;MATCH($C188,emission!$A:$A,0)))</f>
        <v>0</v>
      </c>
      <c r="H188">
        <f ca="1">VLOOKUP($A188,excitation!$A$1:$AC$577,MATCH('A1 PMT'!H$3,excitation!$A$1:$AC$1,0),0)*SUM(INDIRECT("emission!"&amp;SUBSTITUTE(ADDRESS(1,MATCH(H$2,emission!$1:$1,0),4),1,"")&amp;MATCH($B188,emission!$A:$A,0)):INDIRECT("emission!"&amp;SUBSTITUTE(ADDRESS(1,MATCH(H$2,emission!$1:$1,0),4),1,"")&amp;MATCH($C188,emission!$A:$A,0)))</f>
        <v>0</v>
      </c>
      <c r="I188">
        <f ca="1">VLOOKUP($A188,excitation!$A$1:$AC$577,MATCH('A1 PMT'!I$3,excitation!$A$1:$AC$1,0),0)*SUM(INDIRECT("emission!"&amp;SUBSTITUTE(ADDRESS(1,MATCH(I$2,emission!$1:$1,0),4),1,"")&amp;MATCH($B188,emission!$A:$A,0)):INDIRECT("emission!"&amp;SUBSTITUTE(ADDRESS(1,MATCH(I$2,emission!$1:$1,0),4),1,"")&amp;MATCH($C188,emission!$A:$A,0)))</f>
        <v>0</v>
      </c>
      <c r="J188">
        <f ca="1">VLOOKUP($A188,excitation!$A$1:$AC$577,MATCH('A1 PMT'!J$3,excitation!$A$1:$AC$1,0),0)*SUM(INDIRECT("emission!"&amp;SUBSTITUTE(ADDRESS(1,MATCH(J$2,emission!$1:$1,0),4),1,"")&amp;MATCH($B188,emission!$A:$A,0)):INDIRECT("emission!"&amp;SUBSTITUTE(ADDRESS(1,MATCH(J$2,emission!$1:$1,0),4),1,"")&amp;MATCH($C188,emission!$A:$A,0)))</f>
        <v>2.4947100000000003E-2</v>
      </c>
      <c r="K188">
        <f ca="1">VLOOKUP($A188,excitation!$A$1:$AC$577,MATCH('A1 PMT'!K$3,excitation!$A$1:$AC$1,0),0)*SUM(INDIRECT("emission!"&amp;SUBSTITUTE(ADDRESS(1,MATCH(K$2,emission!$1:$1,0),4),1,"")&amp;MATCH($B188,emission!$A:$A,0)):INDIRECT("emission!"&amp;SUBSTITUTE(ADDRESS(1,MATCH(K$2,emission!$1:$1,0),4),1,"")&amp;MATCH($C188,emission!$A:$A,0)))</f>
        <v>1.8236739399999997</v>
      </c>
      <c r="L188" t="e">
        <f ca="1">VLOOKUP($A188,excitation!$A$1:$AC$577,MATCH('A1 PMT'!L$3,excitation!$A$1:$AC$1,0),0)*SUM(INDIRECT("emission!"&amp;SUBSTITUTE(ADDRESS(1,MATCH(L$2,emission!$1:$1,0),4),1,"")&amp;MATCH($B188,emission!$A:$A,0)):INDIRECT("emission!"&amp;SUBSTITUTE(ADDRESS(1,MATCH(L$2,emission!$1:$1,0),4),1,"")&amp;MATCH($C188,emission!$A:$A,0)))</f>
        <v>#N/A</v>
      </c>
      <c r="M188" t="e">
        <f ca="1">VLOOKUP($A188,excitation!$A$1:$AC$577,MATCH('A1 PMT'!M$3,excitation!$A$1:$AC$1,0),0)*SUM(INDIRECT("emission!"&amp;SUBSTITUTE(ADDRESS(1,MATCH(M$2,emission!$1:$1,0),4),1,"")&amp;MATCH($B188,emission!$A:$A,0)):INDIRECT("emission!"&amp;SUBSTITUTE(ADDRESS(1,MATCH(M$2,emission!$1:$1,0),4),1,"")&amp;MATCH($C188,emission!$A:$A,0)))</f>
        <v>#N/A</v>
      </c>
      <c r="AA188">
        <f t="shared" si="54"/>
        <v>641</v>
      </c>
      <c r="AB188">
        <f t="shared" ca="1" si="55"/>
        <v>0</v>
      </c>
      <c r="AC188">
        <f t="shared" ca="1" si="68"/>
        <v>0</v>
      </c>
      <c r="AD188">
        <f t="shared" ca="1" si="69"/>
        <v>0</v>
      </c>
      <c r="AE188">
        <f t="shared" ca="1" si="70"/>
        <v>0</v>
      </c>
      <c r="AF188">
        <f t="shared" ca="1" si="71"/>
        <v>0</v>
      </c>
      <c r="AG188">
        <f t="shared" ca="1" si="72"/>
        <v>0</v>
      </c>
      <c r="AH188">
        <f t="shared" ca="1" si="73"/>
        <v>8.3156670699584059E-3</v>
      </c>
      <c r="AI188">
        <f t="shared" ca="1" si="74"/>
        <v>0.22523301421281261</v>
      </c>
      <c r="AJ188" t="e">
        <f t="shared" ca="1" si="75"/>
        <v>#N/A</v>
      </c>
      <c r="AK188" t="e">
        <f t="shared" ca="1" si="76"/>
        <v>#N/A</v>
      </c>
    </row>
    <row r="189" spans="1:37" x14ac:dyDescent="0.25">
      <c r="A189">
        <f t="shared" si="65"/>
        <v>641</v>
      </c>
      <c r="B189">
        <f t="shared" si="66"/>
        <v>730</v>
      </c>
      <c r="C189">
        <f t="shared" si="67"/>
        <v>739</v>
      </c>
      <c r="D189">
        <f ca="1">VLOOKUP($A189,excitation!$A$1:$AC$577,MATCH('A1 PMT'!D$3,excitation!$A$1:$AC$1,0),0)*SUM(INDIRECT("emission!"&amp;SUBSTITUTE(ADDRESS(1,MATCH(D$2,emission!$1:$1,0),4),1,"")&amp;MATCH($B189,emission!$A:$A,0)):INDIRECT("emission!"&amp;SUBSTITUTE(ADDRESS(1,MATCH(D$2,emission!$1:$1,0),4),1,"")&amp;MATCH($C189,emission!$A:$A,0)))</f>
        <v>0</v>
      </c>
      <c r="E189">
        <f ca="1">VLOOKUP($A189,excitation!$A$1:$AC$577,MATCH('A1 PMT'!E$3,excitation!$A$1:$AC$1,0),0)*SUM(INDIRECT("emission!"&amp;SUBSTITUTE(ADDRESS(1,MATCH(E$2,emission!$1:$1,0),4),1,"")&amp;MATCH($B189,emission!$A:$A,0)):INDIRECT("emission!"&amp;SUBSTITUTE(ADDRESS(1,MATCH(E$2,emission!$1:$1,0),4),1,"")&amp;MATCH($C189,emission!$A:$A,0)))</f>
        <v>0</v>
      </c>
      <c r="F189">
        <f ca="1">VLOOKUP($A189,excitation!$A$1:$AC$577,MATCH('A1 PMT'!F$3,excitation!$A$1:$AC$1,0),0)*SUM(INDIRECT("emission!"&amp;SUBSTITUTE(ADDRESS(1,MATCH(F$2,emission!$1:$1,0),4),1,"")&amp;MATCH($B189,emission!$A:$A,0)):INDIRECT("emission!"&amp;SUBSTITUTE(ADDRESS(1,MATCH(F$2,emission!$1:$1,0),4),1,"")&amp;MATCH($C189,emission!$A:$A,0)))</f>
        <v>0</v>
      </c>
      <c r="G189">
        <f ca="1">VLOOKUP($A189,excitation!$A$1:$AC$577,MATCH('A1 PMT'!G$3,excitation!$A$1:$AC$1,0),0)*SUM(INDIRECT("emission!"&amp;SUBSTITUTE(ADDRESS(1,MATCH(G$2,emission!$1:$1,0),4),1,"")&amp;MATCH($B189,emission!$A:$A,0)):INDIRECT("emission!"&amp;SUBSTITUTE(ADDRESS(1,MATCH(G$2,emission!$1:$1,0),4),1,"")&amp;MATCH($C189,emission!$A:$A,0)))</f>
        <v>0</v>
      </c>
      <c r="H189">
        <f ca="1">VLOOKUP($A189,excitation!$A$1:$AC$577,MATCH('A1 PMT'!H$3,excitation!$A$1:$AC$1,0),0)*SUM(INDIRECT("emission!"&amp;SUBSTITUTE(ADDRESS(1,MATCH(H$2,emission!$1:$1,0),4),1,"")&amp;MATCH($B189,emission!$A:$A,0)):INDIRECT("emission!"&amp;SUBSTITUTE(ADDRESS(1,MATCH(H$2,emission!$1:$1,0),4),1,"")&amp;MATCH($C189,emission!$A:$A,0)))</f>
        <v>0</v>
      </c>
      <c r="I189">
        <f ca="1">VLOOKUP($A189,excitation!$A$1:$AC$577,MATCH('A1 PMT'!I$3,excitation!$A$1:$AC$1,0),0)*SUM(INDIRECT("emission!"&amp;SUBSTITUTE(ADDRESS(1,MATCH(I$2,emission!$1:$1,0),4),1,"")&amp;MATCH($B189,emission!$A:$A,0)):INDIRECT("emission!"&amp;SUBSTITUTE(ADDRESS(1,MATCH(I$2,emission!$1:$1,0),4),1,"")&amp;MATCH($C189,emission!$A:$A,0)))</f>
        <v>0</v>
      </c>
      <c r="J189">
        <f ca="1">VLOOKUP($A189,excitation!$A$1:$AC$577,MATCH('A1 PMT'!J$3,excitation!$A$1:$AC$1,0),0)*SUM(INDIRECT("emission!"&amp;SUBSTITUTE(ADDRESS(1,MATCH(J$2,emission!$1:$1,0),4),1,"")&amp;MATCH($B189,emission!$A:$A,0)):INDIRECT("emission!"&amp;SUBSTITUTE(ADDRESS(1,MATCH(J$2,emission!$1:$1,0),4),1,"")&amp;MATCH($C189,emission!$A:$A,0)))</f>
        <v>1.5033450000000002E-2</v>
      </c>
      <c r="K189">
        <f ca="1">VLOOKUP($A189,excitation!$A$1:$AC$577,MATCH('A1 PMT'!K$3,excitation!$A$1:$AC$1,0),0)*SUM(INDIRECT("emission!"&amp;SUBSTITUTE(ADDRESS(1,MATCH(K$2,emission!$1:$1,0),4),1,"")&amp;MATCH($B189,emission!$A:$A,0)):INDIRECT("emission!"&amp;SUBSTITUTE(ADDRESS(1,MATCH(K$2,emission!$1:$1,0),4),1,"")&amp;MATCH($C189,emission!$A:$A,0)))</f>
        <v>1.5998337999999999</v>
      </c>
      <c r="L189" t="e">
        <f ca="1">VLOOKUP($A189,excitation!$A$1:$AC$577,MATCH('A1 PMT'!L$3,excitation!$A$1:$AC$1,0),0)*SUM(INDIRECT("emission!"&amp;SUBSTITUTE(ADDRESS(1,MATCH(L$2,emission!$1:$1,0),4),1,"")&amp;MATCH($B189,emission!$A:$A,0)):INDIRECT("emission!"&amp;SUBSTITUTE(ADDRESS(1,MATCH(L$2,emission!$1:$1,0),4),1,"")&amp;MATCH($C189,emission!$A:$A,0)))</f>
        <v>#N/A</v>
      </c>
      <c r="M189" t="e">
        <f ca="1">VLOOKUP($A189,excitation!$A$1:$AC$577,MATCH('A1 PMT'!M$3,excitation!$A$1:$AC$1,0),0)*SUM(INDIRECT("emission!"&amp;SUBSTITUTE(ADDRESS(1,MATCH(M$2,emission!$1:$1,0),4),1,"")&amp;MATCH($B189,emission!$A:$A,0)):INDIRECT("emission!"&amp;SUBSTITUTE(ADDRESS(1,MATCH(M$2,emission!$1:$1,0),4),1,"")&amp;MATCH($C189,emission!$A:$A,0)))</f>
        <v>#N/A</v>
      </c>
      <c r="AA189">
        <f t="shared" si="54"/>
        <v>641</v>
      </c>
      <c r="AB189">
        <f t="shared" ca="1" si="55"/>
        <v>0</v>
      </c>
      <c r="AC189">
        <f t="shared" ca="1" si="68"/>
        <v>0</v>
      </c>
      <c r="AD189">
        <f t="shared" ca="1" si="69"/>
        <v>0</v>
      </c>
      <c r="AE189">
        <f t="shared" ca="1" si="70"/>
        <v>0</v>
      </c>
      <c r="AF189">
        <f t="shared" ca="1" si="71"/>
        <v>0</v>
      </c>
      <c r="AG189">
        <f t="shared" ca="1" si="72"/>
        <v>0</v>
      </c>
      <c r="AH189">
        <f t="shared" ca="1" si="73"/>
        <v>5.0111301559245848E-3</v>
      </c>
      <c r="AI189">
        <f t="shared" ca="1" si="74"/>
        <v>0.19758761756146936</v>
      </c>
      <c r="AJ189" t="e">
        <f t="shared" ca="1" si="75"/>
        <v>#N/A</v>
      </c>
      <c r="AK189" t="e">
        <f t="shared" ca="1" si="76"/>
        <v>#N/A</v>
      </c>
    </row>
    <row r="190" spans="1:37" x14ac:dyDescent="0.25">
      <c r="A190">
        <f t="shared" si="65"/>
        <v>641</v>
      </c>
      <c r="B190">
        <f t="shared" si="66"/>
        <v>740</v>
      </c>
      <c r="C190">
        <f t="shared" si="67"/>
        <v>749</v>
      </c>
      <c r="D190">
        <f ca="1">VLOOKUP($A190,excitation!$A$1:$AC$577,MATCH('A1 PMT'!D$3,excitation!$A$1:$AC$1,0),0)*SUM(INDIRECT("emission!"&amp;SUBSTITUTE(ADDRESS(1,MATCH(D$2,emission!$1:$1,0),4),1,"")&amp;MATCH($B190,emission!$A:$A,0)):INDIRECT("emission!"&amp;SUBSTITUTE(ADDRESS(1,MATCH(D$2,emission!$1:$1,0),4),1,"")&amp;MATCH($C190,emission!$A:$A,0)))</f>
        <v>0</v>
      </c>
      <c r="E190">
        <f ca="1">VLOOKUP($A190,excitation!$A$1:$AC$577,MATCH('A1 PMT'!E$3,excitation!$A$1:$AC$1,0),0)*SUM(INDIRECT("emission!"&amp;SUBSTITUTE(ADDRESS(1,MATCH(E$2,emission!$1:$1,0),4),1,"")&amp;MATCH($B190,emission!$A:$A,0)):INDIRECT("emission!"&amp;SUBSTITUTE(ADDRESS(1,MATCH(E$2,emission!$1:$1,0),4),1,"")&amp;MATCH($C190,emission!$A:$A,0)))</f>
        <v>0</v>
      </c>
      <c r="F190">
        <f ca="1">VLOOKUP($A190,excitation!$A$1:$AC$577,MATCH('A1 PMT'!F$3,excitation!$A$1:$AC$1,0),0)*SUM(INDIRECT("emission!"&amp;SUBSTITUTE(ADDRESS(1,MATCH(F$2,emission!$1:$1,0),4),1,"")&amp;MATCH($B190,emission!$A:$A,0)):INDIRECT("emission!"&amp;SUBSTITUTE(ADDRESS(1,MATCH(F$2,emission!$1:$1,0),4),1,"")&amp;MATCH($C190,emission!$A:$A,0)))</f>
        <v>0</v>
      </c>
      <c r="G190">
        <f ca="1">VLOOKUP($A190,excitation!$A$1:$AC$577,MATCH('A1 PMT'!G$3,excitation!$A$1:$AC$1,0),0)*SUM(INDIRECT("emission!"&amp;SUBSTITUTE(ADDRESS(1,MATCH(G$2,emission!$1:$1,0),4),1,"")&amp;MATCH($B190,emission!$A:$A,0)):INDIRECT("emission!"&amp;SUBSTITUTE(ADDRESS(1,MATCH(G$2,emission!$1:$1,0),4),1,"")&amp;MATCH($C190,emission!$A:$A,0)))</f>
        <v>0</v>
      </c>
      <c r="H190">
        <f ca="1">VLOOKUP($A190,excitation!$A$1:$AC$577,MATCH('A1 PMT'!H$3,excitation!$A$1:$AC$1,0),0)*SUM(INDIRECT("emission!"&amp;SUBSTITUTE(ADDRESS(1,MATCH(H$2,emission!$1:$1,0),4),1,"")&amp;MATCH($B190,emission!$A:$A,0)):INDIRECT("emission!"&amp;SUBSTITUTE(ADDRESS(1,MATCH(H$2,emission!$1:$1,0),4),1,"")&amp;MATCH($C190,emission!$A:$A,0)))</f>
        <v>0</v>
      </c>
      <c r="I190">
        <f ca="1">VLOOKUP($A190,excitation!$A$1:$AC$577,MATCH('A1 PMT'!I$3,excitation!$A$1:$AC$1,0),0)*SUM(INDIRECT("emission!"&amp;SUBSTITUTE(ADDRESS(1,MATCH(I$2,emission!$1:$1,0),4),1,"")&amp;MATCH($B190,emission!$A:$A,0)):INDIRECT("emission!"&amp;SUBSTITUTE(ADDRESS(1,MATCH(I$2,emission!$1:$1,0),4),1,"")&amp;MATCH($C190,emission!$A:$A,0)))</f>
        <v>0</v>
      </c>
      <c r="J190">
        <f ca="1">VLOOKUP($A190,excitation!$A$1:$AC$577,MATCH('A1 PMT'!J$3,excitation!$A$1:$AC$1,0),0)*SUM(INDIRECT("emission!"&amp;SUBSTITUTE(ADDRESS(1,MATCH(J$2,emission!$1:$1,0),4),1,"")&amp;MATCH($B190,emission!$A:$A,0)):INDIRECT("emission!"&amp;SUBSTITUTE(ADDRESS(1,MATCH(J$2,emission!$1:$1,0),4),1,"")&amp;MATCH($C190,emission!$A:$A,0)))</f>
        <v>9.7307999999999995E-3</v>
      </c>
      <c r="K190">
        <f ca="1">VLOOKUP($A190,excitation!$A$1:$AC$577,MATCH('A1 PMT'!K$3,excitation!$A$1:$AC$1,0),0)*SUM(INDIRECT("emission!"&amp;SUBSTITUTE(ADDRESS(1,MATCH(K$2,emission!$1:$1,0),4),1,"")&amp;MATCH($B190,emission!$A:$A,0)):INDIRECT("emission!"&amp;SUBSTITUTE(ADDRESS(1,MATCH(K$2,emission!$1:$1,0),4),1,"")&amp;MATCH($C190,emission!$A:$A,0)))</f>
        <v>1.26970801</v>
      </c>
      <c r="L190" t="e">
        <f ca="1">VLOOKUP($A190,excitation!$A$1:$AC$577,MATCH('A1 PMT'!L$3,excitation!$A$1:$AC$1,0),0)*SUM(INDIRECT("emission!"&amp;SUBSTITUTE(ADDRESS(1,MATCH(L$2,emission!$1:$1,0),4),1,"")&amp;MATCH($B190,emission!$A:$A,0)):INDIRECT("emission!"&amp;SUBSTITUTE(ADDRESS(1,MATCH(L$2,emission!$1:$1,0),4),1,"")&amp;MATCH($C190,emission!$A:$A,0)))</f>
        <v>#N/A</v>
      </c>
      <c r="M190" t="e">
        <f ca="1">VLOOKUP($A190,excitation!$A$1:$AC$577,MATCH('A1 PMT'!M$3,excitation!$A$1:$AC$1,0),0)*SUM(INDIRECT("emission!"&amp;SUBSTITUTE(ADDRESS(1,MATCH(M$2,emission!$1:$1,0),4),1,"")&amp;MATCH($B190,emission!$A:$A,0)):INDIRECT("emission!"&amp;SUBSTITUTE(ADDRESS(1,MATCH(M$2,emission!$1:$1,0),4),1,"")&amp;MATCH($C190,emission!$A:$A,0)))</f>
        <v>#N/A</v>
      </c>
      <c r="AA190">
        <f t="shared" si="54"/>
        <v>641</v>
      </c>
      <c r="AB190">
        <f t="shared" ca="1" si="55"/>
        <v>0</v>
      </c>
      <c r="AC190">
        <f t="shared" ca="1" si="68"/>
        <v>0</v>
      </c>
      <c r="AD190">
        <f t="shared" ca="1" si="69"/>
        <v>0</v>
      </c>
      <c r="AE190">
        <f t="shared" ca="1" si="70"/>
        <v>0</v>
      </c>
      <c r="AF190">
        <f t="shared" ca="1" si="71"/>
        <v>0</v>
      </c>
      <c r="AG190">
        <f t="shared" ca="1" si="72"/>
        <v>0</v>
      </c>
      <c r="AH190">
        <f t="shared" ca="1" si="73"/>
        <v>3.2435871553948654E-3</v>
      </c>
      <c r="AI190">
        <f t="shared" ca="1" si="74"/>
        <v>0.15681540213403064</v>
      </c>
      <c r="AJ190" t="e">
        <f t="shared" ca="1" si="75"/>
        <v>#N/A</v>
      </c>
      <c r="AK190" t="e">
        <f t="shared" ca="1" si="76"/>
        <v>#N/A</v>
      </c>
    </row>
    <row r="191" spans="1:37" x14ac:dyDescent="0.25">
      <c r="A191">
        <f t="shared" si="65"/>
        <v>641</v>
      </c>
      <c r="B191">
        <f t="shared" si="66"/>
        <v>750</v>
      </c>
      <c r="C191">
        <f t="shared" si="67"/>
        <v>759</v>
      </c>
      <c r="D191">
        <f ca="1">VLOOKUP($A191,excitation!$A$1:$AC$577,MATCH('A1 PMT'!D$3,excitation!$A$1:$AC$1,0),0)*SUM(INDIRECT("emission!"&amp;SUBSTITUTE(ADDRESS(1,MATCH(D$2,emission!$1:$1,0),4),1,"")&amp;MATCH($B191,emission!$A:$A,0)):INDIRECT("emission!"&amp;SUBSTITUTE(ADDRESS(1,MATCH(D$2,emission!$1:$1,0),4),1,"")&amp;MATCH($C191,emission!$A:$A,0)))</f>
        <v>0</v>
      </c>
      <c r="E191">
        <f ca="1">VLOOKUP($A191,excitation!$A$1:$AC$577,MATCH('A1 PMT'!E$3,excitation!$A$1:$AC$1,0),0)*SUM(INDIRECT("emission!"&amp;SUBSTITUTE(ADDRESS(1,MATCH(E$2,emission!$1:$1,0),4),1,"")&amp;MATCH($B191,emission!$A:$A,0)):INDIRECT("emission!"&amp;SUBSTITUTE(ADDRESS(1,MATCH(E$2,emission!$1:$1,0),4),1,"")&amp;MATCH($C191,emission!$A:$A,0)))</f>
        <v>0</v>
      </c>
      <c r="F191">
        <f ca="1">VLOOKUP($A191,excitation!$A$1:$AC$577,MATCH('A1 PMT'!F$3,excitation!$A$1:$AC$1,0),0)*SUM(INDIRECT("emission!"&amp;SUBSTITUTE(ADDRESS(1,MATCH(F$2,emission!$1:$1,0),4),1,"")&amp;MATCH($B191,emission!$A:$A,0)):INDIRECT("emission!"&amp;SUBSTITUTE(ADDRESS(1,MATCH(F$2,emission!$1:$1,0),4),1,"")&amp;MATCH($C191,emission!$A:$A,0)))</f>
        <v>0</v>
      </c>
      <c r="G191">
        <f ca="1">VLOOKUP($A191,excitation!$A$1:$AC$577,MATCH('A1 PMT'!G$3,excitation!$A$1:$AC$1,0),0)*SUM(INDIRECT("emission!"&amp;SUBSTITUTE(ADDRESS(1,MATCH(G$2,emission!$1:$1,0),4),1,"")&amp;MATCH($B191,emission!$A:$A,0)):INDIRECT("emission!"&amp;SUBSTITUTE(ADDRESS(1,MATCH(G$2,emission!$1:$1,0),4),1,"")&amp;MATCH($C191,emission!$A:$A,0)))</f>
        <v>0</v>
      </c>
      <c r="H191">
        <f ca="1">VLOOKUP($A191,excitation!$A$1:$AC$577,MATCH('A1 PMT'!H$3,excitation!$A$1:$AC$1,0),0)*SUM(INDIRECT("emission!"&amp;SUBSTITUTE(ADDRESS(1,MATCH(H$2,emission!$1:$1,0),4),1,"")&amp;MATCH($B191,emission!$A:$A,0)):INDIRECT("emission!"&amp;SUBSTITUTE(ADDRESS(1,MATCH(H$2,emission!$1:$1,0),4),1,"")&amp;MATCH($C191,emission!$A:$A,0)))</f>
        <v>0</v>
      </c>
      <c r="I191">
        <f ca="1">VLOOKUP($A191,excitation!$A$1:$AC$577,MATCH('A1 PMT'!I$3,excitation!$A$1:$AC$1,0),0)*SUM(INDIRECT("emission!"&amp;SUBSTITUTE(ADDRESS(1,MATCH(I$2,emission!$1:$1,0),4),1,"")&amp;MATCH($B191,emission!$A:$A,0)):INDIRECT("emission!"&amp;SUBSTITUTE(ADDRESS(1,MATCH(I$2,emission!$1:$1,0),4),1,"")&amp;MATCH($C191,emission!$A:$A,0)))</f>
        <v>0</v>
      </c>
      <c r="J191">
        <f ca="1">VLOOKUP($A191,excitation!$A$1:$AC$577,MATCH('A1 PMT'!J$3,excitation!$A$1:$AC$1,0),0)*SUM(INDIRECT("emission!"&amp;SUBSTITUTE(ADDRESS(1,MATCH(J$2,emission!$1:$1,0),4),1,"")&amp;MATCH($B191,emission!$A:$A,0)):INDIRECT("emission!"&amp;SUBSTITUTE(ADDRESS(1,MATCH(J$2,emission!$1:$1,0),4),1,"")&amp;MATCH($C191,emission!$A:$A,0)))</f>
        <v>6.582600000000001E-3</v>
      </c>
      <c r="K191">
        <f ca="1">VLOOKUP($A191,excitation!$A$1:$AC$577,MATCH('A1 PMT'!K$3,excitation!$A$1:$AC$1,0),0)*SUM(INDIRECT("emission!"&amp;SUBSTITUTE(ADDRESS(1,MATCH(K$2,emission!$1:$1,0),4),1,"")&amp;MATCH($B191,emission!$A:$A,0)):INDIRECT("emission!"&amp;SUBSTITUTE(ADDRESS(1,MATCH(K$2,emission!$1:$1,0),4),1,"")&amp;MATCH($C191,emission!$A:$A,0)))</f>
        <v>0.89740943999999989</v>
      </c>
      <c r="L191" t="e">
        <f ca="1">VLOOKUP($A191,excitation!$A$1:$AC$577,MATCH('A1 PMT'!L$3,excitation!$A$1:$AC$1,0),0)*SUM(INDIRECT("emission!"&amp;SUBSTITUTE(ADDRESS(1,MATCH(L$2,emission!$1:$1,0),4),1,"")&amp;MATCH($B191,emission!$A:$A,0)):INDIRECT("emission!"&amp;SUBSTITUTE(ADDRESS(1,MATCH(L$2,emission!$1:$1,0),4),1,"")&amp;MATCH($C191,emission!$A:$A,0)))</f>
        <v>#N/A</v>
      </c>
      <c r="M191" t="e">
        <f ca="1">VLOOKUP($A191,excitation!$A$1:$AC$577,MATCH('A1 PMT'!M$3,excitation!$A$1:$AC$1,0),0)*SUM(INDIRECT("emission!"&amp;SUBSTITUTE(ADDRESS(1,MATCH(M$2,emission!$1:$1,0),4),1,"")&amp;MATCH($B191,emission!$A:$A,0)):INDIRECT("emission!"&amp;SUBSTITUTE(ADDRESS(1,MATCH(M$2,emission!$1:$1,0),4),1,"")&amp;MATCH($C191,emission!$A:$A,0)))</f>
        <v>#N/A</v>
      </c>
      <c r="AA191">
        <f t="shared" si="54"/>
        <v>641</v>
      </c>
      <c r="AB191">
        <f t="shared" ca="1" si="55"/>
        <v>0</v>
      </c>
      <c r="AC191">
        <f t="shared" ca="1" si="68"/>
        <v>0</v>
      </c>
      <c r="AD191">
        <f t="shared" ca="1" si="69"/>
        <v>0</v>
      </c>
      <c r="AE191">
        <f t="shared" ca="1" si="70"/>
        <v>0</v>
      </c>
      <c r="AF191">
        <f t="shared" ca="1" si="71"/>
        <v>0</v>
      </c>
      <c r="AG191">
        <f t="shared" ca="1" si="72"/>
        <v>0</v>
      </c>
      <c r="AH191">
        <f t="shared" ca="1" si="73"/>
        <v>2.1941913110024094E-3</v>
      </c>
      <c r="AI191">
        <f t="shared" ca="1" si="74"/>
        <v>0.11083463371430981</v>
      </c>
      <c r="AJ191" t="e">
        <f t="shared" ca="1" si="75"/>
        <v>#N/A</v>
      </c>
      <c r="AK191" t="e">
        <f t="shared" ca="1" si="76"/>
        <v>#N/A</v>
      </c>
    </row>
    <row r="192" spans="1:37" x14ac:dyDescent="0.25">
      <c r="A192">
        <f t="shared" si="65"/>
        <v>641</v>
      </c>
      <c r="B192">
        <f t="shared" si="66"/>
        <v>760</v>
      </c>
      <c r="C192">
        <f t="shared" si="67"/>
        <v>769</v>
      </c>
      <c r="D192">
        <f ca="1">VLOOKUP($A192,excitation!$A$1:$AC$577,MATCH('A1 PMT'!D$3,excitation!$A$1:$AC$1,0),0)*SUM(INDIRECT("emission!"&amp;SUBSTITUTE(ADDRESS(1,MATCH(D$2,emission!$1:$1,0),4),1,"")&amp;MATCH($B192,emission!$A:$A,0)):INDIRECT("emission!"&amp;SUBSTITUTE(ADDRESS(1,MATCH(D$2,emission!$1:$1,0),4),1,"")&amp;MATCH($C192,emission!$A:$A,0)))</f>
        <v>0</v>
      </c>
      <c r="E192">
        <f ca="1">VLOOKUP($A192,excitation!$A$1:$AC$577,MATCH('A1 PMT'!E$3,excitation!$A$1:$AC$1,0),0)*SUM(INDIRECT("emission!"&amp;SUBSTITUTE(ADDRESS(1,MATCH(E$2,emission!$1:$1,0),4),1,"")&amp;MATCH($B192,emission!$A:$A,0)):INDIRECT("emission!"&amp;SUBSTITUTE(ADDRESS(1,MATCH(E$2,emission!$1:$1,0),4),1,"")&amp;MATCH($C192,emission!$A:$A,0)))</f>
        <v>0</v>
      </c>
      <c r="F192">
        <f ca="1">VLOOKUP($A192,excitation!$A$1:$AC$577,MATCH('A1 PMT'!F$3,excitation!$A$1:$AC$1,0),0)*SUM(INDIRECT("emission!"&amp;SUBSTITUTE(ADDRESS(1,MATCH(F$2,emission!$1:$1,0),4),1,"")&amp;MATCH($B192,emission!$A:$A,0)):INDIRECT("emission!"&amp;SUBSTITUTE(ADDRESS(1,MATCH(F$2,emission!$1:$1,0),4),1,"")&amp;MATCH($C192,emission!$A:$A,0)))</f>
        <v>0</v>
      </c>
      <c r="G192">
        <f ca="1">VLOOKUP($A192,excitation!$A$1:$AC$577,MATCH('A1 PMT'!G$3,excitation!$A$1:$AC$1,0),0)*SUM(INDIRECT("emission!"&amp;SUBSTITUTE(ADDRESS(1,MATCH(G$2,emission!$1:$1,0),4),1,"")&amp;MATCH($B192,emission!$A:$A,0)):INDIRECT("emission!"&amp;SUBSTITUTE(ADDRESS(1,MATCH(G$2,emission!$1:$1,0),4),1,"")&amp;MATCH($C192,emission!$A:$A,0)))</f>
        <v>0</v>
      </c>
      <c r="H192">
        <f ca="1">VLOOKUP($A192,excitation!$A$1:$AC$577,MATCH('A1 PMT'!H$3,excitation!$A$1:$AC$1,0),0)*SUM(INDIRECT("emission!"&amp;SUBSTITUTE(ADDRESS(1,MATCH(H$2,emission!$1:$1,0),4),1,"")&amp;MATCH($B192,emission!$A:$A,0)):INDIRECT("emission!"&amp;SUBSTITUTE(ADDRESS(1,MATCH(H$2,emission!$1:$1,0),4),1,"")&amp;MATCH($C192,emission!$A:$A,0)))</f>
        <v>0</v>
      </c>
      <c r="I192">
        <f ca="1">VLOOKUP($A192,excitation!$A$1:$AC$577,MATCH('A1 PMT'!I$3,excitation!$A$1:$AC$1,0),0)*SUM(INDIRECT("emission!"&amp;SUBSTITUTE(ADDRESS(1,MATCH(I$2,emission!$1:$1,0),4),1,"")&amp;MATCH($B192,emission!$A:$A,0)):INDIRECT("emission!"&amp;SUBSTITUTE(ADDRESS(1,MATCH(I$2,emission!$1:$1,0),4),1,"")&amp;MATCH($C192,emission!$A:$A,0)))</f>
        <v>0</v>
      </c>
      <c r="J192">
        <f ca="1">VLOOKUP($A192,excitation!$A$1:$AC$577,MATCH('A1 PMT'!J$3,excitation!$A$1:$AC$1,0),0)*SUM(INDIRECT("emission!"&amp;SUBSTITUTE(ADDRESS(1,MATCH(J$2,emission!$1:$1,0),4),1,"")&amp;MATCH($B192,emission!$A:$A,0)):INDIRECT("emission!"&amp;SUBSTITUTE(ADDRESS(1,MATCH(J$2,emission!$1:$1,0),4),1,"")&amp;MATCH($C192,emission!$A:$A,0)))</f>
        <v>4.6825500000000006E-3</v>
      </c>
      <c r="K192">
        <f ca="1">VLOOKUP($A192,excitation!$A$1:$AC$577,MATCH('A1 PMT'!K$3,excitation!$A$1:$AC$1,0),0)*SUM(INDIRECT("emission!"&amp;SUBSTITUTE(ADDRESS(1,MATCH(K$2,emission!$1:$1,0),4),1,"")&amp;MATCH($B192,emission!$A:$A,0)):INDIRECT("emission!"&amp;SUBSTITUTE(ADDRESS(1,MATCH(K$2,emission!$1:$1,0),4),1,"")&amp;MATCH($C192,emission!$A:$A,0)))</f>
        <v>0.58990670000000012</v>
      </c>
      <c r="L192" t="e">
        <f ca="1">VLOOKUP($A192,excitation!$A$1:$AC$577,MATCH('A1 PMT'!L$3,excitation!$A$1:$AC$1,0),0)*SUM(INDIRECT("emission!"&amp;SUBSTITUTE(ADDRESS(1,MATCH(L$2,emission!$1:$1,0),4),1,"")&amp;MATCH($B192,emission!$A:$A,0)):INDIRECT("emission!"&amp;SUBSTITUTE(ADDRESS(1,MATCH(L$2,emission!$1:$1,0),4),1,"")&amp;MATCH($C192,emission!$A:$A,0)))</f>
        <v>#N/A</v>
      </c>
      <c r="M192" t="e">
        <f ca="1">VLOOKUP($A192,excitation!$A$1:$AC$577,MATCH('A1 PMT'!M$3,excitation!$A$1:$AC$1,0),0)*SUM(INDIRECT("emission!"&amp;SUBSTITUTE(ADDRESS(1,MATCH(M$2,emission!$1:$1,0),4),1,"")&amp;MATCH($B192,emission!$A:$A,0)):INDIRECT("emission!"&amp;SUBSTITUTE(ADDRESS(1,MATCH(M$2,emission!$1:$1,0),4),1,"")&amp;MATCH($C192,emission!$A:$A,0)))</f>
        <v>#N/A</v>
      </c>
      <c r="AA192">
        <f t="shared" si="54"/>
        <v>641</v>
      </c>
      <c r="AB192">
        <f t="shared" ca="1" si="55"/>
        <v>0</v>
      </c>
      <c r="AC192">
        <f t="shared" ca="1" si="68"/>
        <v>0</v>
      </c>
      <c r="AD192">
        <f t="shared" ca="1" si="69"/>
        <v>0</v>
      </c>
      <c r="AE192">
        <f t="shared" ca="1" si="70"/>
        <v>0</v>
      </c>
      <c r="AF192">
        <f t="shared" ca="1" si="71"/>
        <v>0</v>
      </c>
      <c r="AG192">
        <f t="shared" ca="1" si="72"/>
        <v>0</v>
      </c>
      <c r="AH192">
        <f t="shared" ca="1" si="73"/>
        <v>1.5608438190584772E-3</v>
      </c>
      <c r="AI192">
        <f t="shared" ca="1" si="74"/>
        <v>7.2856480114714711E-2</v>
      </c>
      <c r="AJ192" t="e">
        <f t="shared" ca="1" si="75"/>
        <v>#N/A</v>
      </c>
      <c r="AK192" t="e">
        <f t="shared" ca="1" si="76"/>
        <v>#N/A</v>
      </c>
    </row>
    <row r="193" spans="1:37" x14ac:dyDescent="0.25">
      <c r="A193">
        <f t="shared" si="65"/>
        <v>641</v>
      </c>
      <c r="B193">
        <f t="shared" si="66"/>
        <v>770</v>
      </c>
      <c r="C193">
        <f t="shared" si="67"/>
        <v>779</v>
      </c>
      <c r="D193">
        <f ca="1">VLOOKUP($A193,excitation!$A$1:$AC$577,MATCH('A1 PMT'!D$3,excitation!$A$1:$AC$1,0),0)*SUM(INDIRECT("emission!"&amp;SUBSTITUTE(ADDRESS(1,MATCH(D$2,emission!$1:$1,0),4),1,"")&amp;MATCH($B193,emission!$A:$A,0)):INDIRECT("emission!"&amp;SUBSTITUTE(ADDRESS(1,MATCH(D$2,emission!$1:$1,0),4),1,"")&amp;MATCH($C193,emission!$A:$A,0)))</f>
        <v>0</v>
      </c>
      <c r="E193">
        <f ca="1">VLOOKUP($A193,excitation!$A$1:$AC$577,MATCH('A1 PMT'!E$3,excitation!$A$1:$AC$1,0),0)*SUM(INDIRECT("emission!"&amp;SUBSTITUTE(ADDRESS(1,MATCH(E$2,emission!$1:$1,0),4),1,"")&amp;MATCH($B193,emission!$A:$A,0)):INDIRECT("emission!"&amp;SUBSTITUTE(ADDRESS(1,MATCH(E$2,emission!$1:$1,0),4),1,"")&amp;MATCH($C193,emission!$A:$A,0)))</f>
        <v>0</v>
      </c>
      <c r="F193">
        <f ca="1">VLOOKUP($A193,excitation!$A$1:$AC$577,MATCH('A1 PMT'!F$3,excitation!$A$1:$AC$1,0),0)*SUM(INDIRECT("emission!"&amp;SUBSTITUTE(ADDRESS(1,MATCH(F$2,emission!$1:$1,0),4),1,"")&amp;MATCH($B193,emission!$A:$A,0)):INDIRECT("emission!"&amp;SUBSTITUTE(ADDRESS(1,MATCH(F$2,emission!$1:$1,0),4),1,"")&amp;MATCH($C193,emission!$A:$A,0)))</f>
        <v>0</v>
      </c>
      <c r="G193">
        <f ca="1">VLOOKUP($A193,excitation!$A$1:$AC$577,MATCH('A1 PMT'!G$3,excitation!$A$1:$AC$1,0),0)*SUM(INDIRECT("emission!"&amp;SUBSTITUTE(ADDRESS(1,MATCH(G$2,emission!$1:$1,0),4),1,"")&amp;MATCH($B193,emission!$A:$A,0)):INDIRECT("emission!"&amp;SUBSTITUTE(ADDRESS(1,MATCH(G$2,emission!$1:$1,0),4),1,"")&amp;MATCH($C193,emission!$A:$A,0)))</f>
        <v>0</v>
      </c>
      <c r="H193">
        <f ca="1">VLOOKUP($A193,excitation!$A$1:$AC$577,MATCH('A1 PMT'!H$3,excitation!$A$1:$AC$1,0),0)*SUM(INDIRECT("emission!"&amp;SUBSTITUTE(ADDRESS(1,MATCH(H$2,emission!$1:$1,0),4),1,"")&amp;MATCH($B193,emission!$A:$A,0)):INDIRECT("emission!"&amp;SUBSTITUTE(ADDRESS(1,MATCH(H$2,emission!$1:$1,0),4),1,"")&amp;MATCH($C193,emission!$A:$A,0)))</f>
        <v>0</v>
      </c>
      <c r="I193">
        <f ca="1">VLOOKUP($A193,excitation!$A$1:$AC$577,MATCH('A1 PMT'!I$3,excitation!$A$1:$AC$1,0),0)*SUM(INDIRECT("emission!"&amp;SUBSTITUTE(ADDRESS(1,MATCH(I$2,emission!$1:$1,0),4),1,"")&amp;MATCH($B193,emission!$A:$A,0)):INDIRECT("emission!"&amp;SUBSTITUTE(ADDRESS(1,MATCH(I$2,emission!$1:$1,0),4),1,"")&amp;MATCH($C193,emission!$A:$A,0)))</f>
        <v>0</v>
      </c>
      <c r="J193">
        <f ca="1">VLOOKUP($A193,excitation!$A$1:$AC$577,MATCH('A1 PMT'!J$3,excitation!$A$1:$AC$1,0),0)*SUM(INDIRECT("emission!"&amp;SUBSTITUTE(ADDRESS(1,MATCH(J$2,emission!$1:$1,0),4),1,"")&amp;MATCH($B193,emission!$A:$A,0)):INDIRECT("emission!"&amp;SUBSTITUTE(ADDRESS(1,MATCH(J$2,emission!$1:$1,0),4),1,"")&amp;MATCH($C193,emission!$A:$A,0)))</f>
        <v>2.1385499999999999E-3</v>
      </c>
      <c r="K193">
        <f ca="1">VLOOKUP($A193,excitation!$A$1:$AC$577,MATCH('A1 PMT'!K$3,excitation!$A$1:$AC$1,0),0)*SUM(INDIRECT("emission!"&amp;SUBSTITUTE(ADDRESS(1,MATCH(K$2,emission!$1:$1,0),4),1,"")&amp;MATCH($B193,emission!$A:$A,0)):INDIRECT("emission!"&amp;SUBSTITUTE(ADDRESS(1,MATCH(K$2,emission!$1:$1,0),4),1,"")&amp;MATCH($C193,emission!$A:$A,0)))</f>
        <v>0.43060628000000006</v>
      </c>
      <c r="L193" t="e">
        <f ca="1">VLOOKUP($A193,excitation!$A$1:$AC$577,MATCH('A1 PMT'!L$3,excitation!$A$1:$AC$1,0),0)*SUM(INDIRECT("emission!"&amp;SUBSTITUTE(ADDRESS(1,MATCH(L$2,emission!$1:$1,0),4),1,"")&amp;MATCH($B193,emission!$A:$A,0)):INDIRECT("emission!"&amp;SUBSTITUTE(ADDRESS(1,MATCH(L$2,emission!$1:$1,0),4),1,"")&amp;MATCH($C193,emission!$A:$A,0)))</f>
        <v>#N/A</v>
      </c>
      <c r="M193" t="e">
        <f ca="1">VLOOKUP($A193,excitation!$A$1:$AC$577,MATCH('A1 PMT'!M$3,excitation!$A$1:$AC$1,0),0)*SUM(INDIRECT("emission!"&amp;SUBSTITUTE(ADDRESS(1,MATCH(M$2,emission!$1:$1,0),4),1,"")&amp;MATCH($B193,emission!$A:$A,0)):INDIRECT("emission!"&amp;SUBSTITUTE(ADDRESS(1,MATCH(M$2,emission!$1:$1,0),4),1,"")&amp;MATCH($C193,emission!$A:$A,0)))</f>
        <v>#N/A</v>
      </c>
      <c r="AA193">
        <f t="shared" si="54"/>
        <v>641</v>
      </c>
      <c r="AB193">
        <f t="shared" ca="1" si="55"/>
        <v>0</v>
      </c>
      <c r="AC193">
        <f t="shared" ca="1" si="68"/>
        <v>0</v>
      </c>
      <c r="AD193">
        <f t="shared" ca="1" si="69"/>
        <v>0</v>
      </c>
      <c r="AE193">
        <f t="shared" ca="1" si="70"/>
        <v>0</v>
      </c>
      <c r="AF193">
        <f t="shared" ca="1" si="71"/>
        <v>0</v>
      </c>
      <c r="AG193">
        <f t="shared" ca="1" si="72"/>
        <v>0</v>
      </c>
      <c r="AH193">
        <f t="shared" ca="1" si="73"/>
        <v>7.1284717712517874E-4</v>
      </c>
      <c r="AI193">
        <f t="shared" ca="1" si="74"/>
        <v>5.3182067394880024E-2</v>
      </c>
      <c r="AJ193" t="e">
        <f t="shared" ca="1" si="75"/>
        <v>#N/A</v>
      </c>
      <c r="AK193" t="e">
        <f t="shared" ca="1" si="76"/>
        <v>#N/A</v>
      </c>
    </row>
    <row r="194" spans="1:37" x14ac:dyDescent="0.25">
      <c r="A194">
        <f t="shared" si="65"/>
        <v>641</v>
      </c>
      <c r="B194">
        <f t="shared" si="66"/>
        <v>780</v>
      </c>
      <c r="C194">
        <f t="shared" si="67"/>
        <v>789</v>
      </c>
      <c r="D194">
        <f ca="1">VLOOKUP($A194,excitation!$A$1:$AC$577,MATCH('A1 PMT'!D$3,excitation!$A$1:$AC$1,0),0)*SUM(INDIRECT("emission!"&amp;SUBSTITUTE(ADDRESS(1,MATCH(D$2,emission!$1:$1,0),4),1,"")&amp;MATCH($B194,emission!$A:$A,0)):INDIRECT("emission!"&amp;SUBSTITUTE(ADDRESS(1,MATCH(D$2,emission!$1:$1,0),4),1,"")&amp;MATCH($C194,emission!$A:$A,0)))</f>
        <v>0</v>
      </c>
      <c r="E194">
        <f ca="1">VLOOKUP($A194,excitation!$A$1:$AC$577,MATCH('A1 PMT'!E$3,excitation!$A$1:$AC$1,0),0)*SUM(INDIRECT("emission!"&amp;SUBSTITUTE(ADDRESS(1,MATCH(E$2,emission!$1:$1,0),4),1,"")&amp;MATCH($B194,emission!$A:$A,0)):INDIRECT("emission!"&amp;SUBSTITUTE(ADDRESS(1,MATCH(E$2,emission!$1:$1,0),4),1,"")&amp;MATCH($C194,emission!$A:$A,0)))</f>
        <v>0</v>
      </c>
      <c r="F194">
        <f ca="1">VLOOKUP($A194,excitation!$A$1:$AC$577,MATCH('A1 PMT'!F$3,excitation!$A$1:$AC$1,0),0)*SUM(INDIRECT("emission!"&amp;SUBSTITUTE(ADDRESS(1,MATCH(F$2,emission!$1:$1,0),4),1,"")&amp;MATCH($B194,emission!$A:$A,0)):INDIRECT("emission!"&amp;SUBSTITUTE(ADDRESS(1,MATCH(F$2,emission!$1:$1,0),4),1,"")&amp;MATCH($C194,emission!$A:$A,0)))</f>
        <v>0</v>
      </c>
      <c r="G194">
        <f ca="1">VLOOKUP($A194,excitation!$A$1:$AC$577,MATCH('A1 PMT'!G$3,excitation!$A$1:$AC$1,0),0)*SUM(INDIRECT("emission!"&amp;SUBSTITUTE(ADDRESS(1,MATCH(G$2,emission!$1:$1,0),4),1,"")&amp;MATCH($B194,emission!$A:$A,0)):INDIRECT("emission!"&amp;SUBSTITUTE(ADDRESS(1,MATCH(G$2,emission!$1:$1,0),4),1,"")&amp;MATCH($C194,emission!$A:$A,0)))</f>
        <v>0</v>
      </c>
      <c r="H194">
        <f ca="1">VLOOKUP($A194,excitation!$A$1:$AC$577,MATCH('A1 PMT'!H$3,excitation!$A$1:$AC$1,0),0)*SUM(INDIRECT("emission!"&amp;SUBSTITUTE(ADDRESS(1,MATCH(H$2,emission!$1:$1,0),4),1,"")&amp;MATCH($B194,emission!$A:$A,0)):INDIRECT("emission!"&amp;SUBSTITUTE(ADDRESS(1,MATCH(H$2,emission!$1:$1,0),4),1,"")&amp;MATCH($C194,emission!$A:$A,0)))</f>
        <v>0</v>
      </c>
      <c r="I194">
        <f ca="1">VLOOKUP($A194,excitation!$A$1:$AC$577,MATCH('A1 PMT'!I$3,excitation!$A$1:$AC$1,0),0)*SUM(INDIRECT("emission!"&amp;SUBSTITUTE(ADDRESS(1,MATCH(I$2,emission!$1:$1,0),4),1,"")&amp;MATCH($B194,emission!$A:$A,0)):INDIRECT("emission!"&amp;SUBSTITUTE(ADDRESS(1,MATCH(I$2,emission!$1:$1,0),4),1,"")&amp;MATCH($C194,emission!$A:$A,0)))</f>
        <v>0</v>
      </c>
      <c r="J194">
        <f ca="1">VLOOKUP($A194,excitation!$A$1:$AC$577,MATCH('A1 PMT'!J$3,excitation!$A$1:$AC$1,0),0)*SUM(INDIRECT("emission!"&amp;SUBSTITUTE(ADDRESS(1,MATCH(J$2,emission!$1:$1,0),4),1,"")&amp;MATCH($B194,emission!$A:$A,0)):INDIRECT("emission!"&amp;SUBSTITUTE(ADDRESS(1,MATCH(J$2,emission!$1:$1,0),4),1,"")&amp;MATCH($C194,emission!$A:$A,0)))</f>
        <v>0</v>
      </c>
      <c r="K194">
        <f ca="1">VLOOKUP($A194,excitation!$A$1:$AC$577,MATCH('A1 PMT'!K$3,excitation!$A$1:$AC$1,0),0)*SUM(INDIRECT("emission!"&amp;SUBSTITUTE(ADDRESS(1,MATCH(K$2,emission!$1:$1,0),4),1,"")&amp;MATCH($B194,emission!$A:$A,0)):INDIRECT("emission!"&amp;SUBSTITUTE(ADDRESS(1,MATCH(K$2,emission!$1:$1,0),4),1,"")&amp;MATCH($C194,emission!$A:$A,0)))</f>
        <v>0.31894232</v>
      </c>
      <c r="L194" t="e">
        <f ca="1">VLOOKUP($A194,excitation!$A$1:$AC$577,MATCH('A1 PMT'!L$3,excitation!$A$1:$AC$1,0),0)*SUM(INDIRECT("emission!"&amp;SUBSTITUTE(ADDRESS(1,MATCH(L$2,emission!$1:$1,0),4),1,"")&amp;MATCH($B194,emission!$A:$A,0)):INDIRECT("emission!"&amp;SUBSTITUTE(ADDRESS(1,MATCH(L$2,emission!$1:$1,0),4),1,"")&amp;MATCH($C194,emission!$A:$A,0)))</f>
        <v>#N/A</v>
      </c>
      <c r="M194" t="e">
        <f ca="1">VLOOKUP($A194,excitation!$A$1:$AC$577,MATCH('A1 PMT'!M$3,excitation!$A$1:$AC$1,0),0)*SUM(INDIRECT("emission!"&amp;SUBSTITUTE(ADDRESS(1,MATCH(M$2,emission!$1:$1,0),4),1,"")&amp;MATCH($B194,emission!$A:$A,0)):INDIRECT("emission!"&amp;SUBSTITUTE(ADDRESS(1,MATCH(M$2,emission!$1:$1,0),4),1,"")&amp;MATCH($C194,emission!$A:$A,0)))</f>
        <v>#N/A</v>
      </c>
      <c r="AA194">
        <f t="shared" si="54"/>
        <v>641</v>
      </c>
      <c r="AB194">
        <f t="shared" ca="1" si="55"/>
        <v>0</v>
      </c>
      <c r="AC194">
        <f t="shared" ca="1" si="68"/>
        <v>0</v>
      </c>
      <c r="AD194">
        <f t="shared" ca="1" si="69"/>
        <v>0</v>
      </c>
      <c r="AE194">
        <f t="shared" ca="1" si="70"/>
        <v>0</v>
      </c>
      <c r="AF194">
        <f t="shared" ca="1" si="71"/>
        <v>0</v>
      </c>
      <c r="AG194">
        <f t="shared" ca="1" si="72"/>
        <v>0</v>
      </c>
      <c r="AH194">
        <f t="shared" ca="1" si="73"/>
        <v>0</v>
      </c>
      <c r="AI194">
        <f t="shared" ca="1" si="74"/>
        <v>3.9390999957825489E-2</v>
      </c>
      <c r="AJ194" t="e">
        <f t="shared" ca="1" si="75"/>
        <v>#N/A</v>
      </c>
      <c r="AK194" t="e">
        <f t="shared" ca="1" si="76"/>
        <v>#N/A</v>
      </c>
    </row>
    <row r="195" spans="1:37" x14ac:dyDescent="0.25">
      <c r="A195">
        <f t="shared" si="65"/>
        <v>641</v>
      </c>
      <c r="B195">
        <f t="shared" ref="B195" si="77">IF(A195=A194,B194+$P$4,VLOOKUP(A195,$S$2:$T$9,2,FALSE))</f>
        <v>790</v>
      </c>
      <c r="C195">
        <f t="shared" si="67"/>
        <v>799</v>
      </c>
      <c r="D195">
        <f ca="1">VLOOKUP($A195,excitation!$A$1:$AC$577,MATCH('A1 PMT'!D$3,excitation!$A$1:$AC$1,0),0)*SUM(INDIRECT("emission!"&amp;SUBSTITUTE(ADDRESS(1,MATCH(D$2,emission!$1:$1,0),4),1,"")&amp;MATCH($B195,emission!$A:$A,0)):INDIRECT("emission!"&amp;SUBSTITUTE(ADDRESS(1,MATCH(D$2,emission!$1:$1,0),4),1,"")&amp;MATCH($C195,emission!$A:$A,0)))</f>
        <v>0</v>
      </c>
      <c r="E195">
        <f ca="1">VLOOKUP($A195,excitation!$A$1:$AC$577,MATCH('A1 PMT'!E$3,excitation!$A$1:$AC$1,0),0)*SUM(INDIRECT("emission!"&amp;SUBSTITUTE(ADDRESS(1,MATCH(E$2,emission!$1:$1,0),4),1,"")&amp;MATCH($B195,emission!$A:$A,0)):INDIRECT("emission!"&amp;SUBSTITUTE(ADDRESS(1,MATCH(E$2,emission!$1:$1,0),4),1,"")&amp;MATCH($C195,emission!$A:$A,0)))</f>
        <v>0</v>
      </c>
      <c r="F195">
        <f ca="1">VLOOKUP($A195,excitation!$A$1:$AC$577,MATCH('A1 PMT'!F$3,excitation!$A$1:$AC$1,0),0)*SUM(INDIRECT("emission!"&amp;SUBSTITUTE(ADDRESS(1,MATCH(F$2,emission!$1:$1,0),4),1,"")&amp;MATCH($B195,emission!$A:$A,0)):INDIRECT("emission!"&amp;SUBSTITUTE(ADDRESS(1,MATCH(F$2,emission!$1:$1,0),4),1,"")&amp;MATCH($C195,emission!$A:$A,0)))</f>
        <v>0</v>
      </c>
      <c r="G195">
        <f ca="1">VLOOKUP($A195,excitation!$A$1:$AC$577,MATCH('A1 PMT'!G$3,excitation!$A$1:$AC$1,0),0)*SUM(INDIRECT("emission!"&amp;SUBSTITUTE(ADDRESS(1,MATCH(G$2,emission!$1:$1,0),4),1,"")&amp;MATCH($B195,emission!$A:$A,0)):INDIRECT("emission!"&amp;SUBSTITUTE(ADDRESS(1,MATCH(G$2,emission!$1:$1,0),4),1,"")&amp;MATCH($C195,emission!$A:$A,0)))</f>
        <v>0</v>
      </c>
      <c r="H195">
        <f ca="1">VLOOKUP($A195,excitation!$A$1:$AC$577,MATCH('A1 PMT'!H$3,excitation!$A$1:$AC$1,0),0)*SUM(INDIRECT("emission!"&amp;SUBSTITUTE(ADDRESS(1,MATCH(H$2,emission!$1:$1,0),4),1,"")&amp;MATCH($B195,emission!$A:$A,0)):INDIRECT("emission!"&amp;SUBSTITUTE(ADDRESS(1,MATCH(H$2,emission!$1:$1,0),4),1,"")&amp;MATCH($C195,emission!$A:$A,0)))</f>
        <v>0</v>
      </c>
      <c r="I195">
        <f ca="1">VLOOKUP($A195,excitation!$A$1:$AC$577,MATCH('A1 PMT'!I$3,excitation!$A$1:$AC$1,0),0)*SUM(INDIRECT("emission!"&amp;SUBSTITUTE(ADDRESS(1,MATCH(I$2,emission!$1:$1,0),4),1,"")&amp;MATCH($B195,emission!$A:$A,0)):INDIRECT("emission!"&amp;SUBSTITUTE(ADDRESS(1,MATCH(I$2,emission!$1:$1,0),4),1,"")&amp;MATCH($C195,emission!$A:$A,0)))</f>
        <v>0</v>
      </c>
      <c r="J195">
        <f ca="1">VLOOKUP($A195,excitation!$A$1:$AC$577,MATCH('A1 PMT'!J$3,excitation!$A$1:$AC$1,0),0)*SUM(INDIRECT("emission!"&amp;SUBSTITUTE(ADDRESS(1,MATCH(J$2,emission!$1:$1,0),4),1,"")&amp;MATCH($B195,emission!$A:$A,0)):INDIRECT("emission!"&amp;SUBSTITUTE(ADDRESS(1,MATCH(J$2,emission!$1:$1,0),4),1,"")&amp;MATCH($C195,emission!$A:$A,0)))</f>
        <v>0</v>
      </c>
      <c r="K195">
        <f ca="1">VLOOKUP($A195,excitation!$A$1:$AC$577,MATCH('A1 PMT'!K$3,excitation!$A$1:$AC$1,0),0)*SUM(INDIRECT("emission!"&amp;SUBSTITUTE(ADDRESS(1,MATCH(K$2,emission!$1:$1,0),4),1,"")&amp;MATCH($B195,emission!$A:$A,0)):INDIRECT("emission!"&amp;SUBSTITUTE(ADDRESS(1,MATCH(K$2,emission!$1:$1,0),4),1,"")&amp;MATCH($C195,emission!$A:$A,0)))</f>
        <v>0.25414649</v>
      </c>
      <c r="L195" t="e">
        <f ca="1">VLOOKUP($A195,excitation!$A$1:$AC$577,MATCH('A1 PMT'!L$3,excitation!$A$1:$AC$1,0),0)*SUM(INDIRECT("emission!"&amp;SUBSTITUTE(ADDRESS(1,MATCH(L$2,emission!$1:$1,0),4),1,"")&amp;MATCH($B195,emission!$A:$A,0)):INDIRECT("emission!"&amp;SUBSTITUTE(ADDRESS(1,MATCH(L$2,emission!$1:$1,0),4),1,"")&amp;MATCH($C195,emission!$A:$A,0)))</f>
        <v>#N/A</v>
      </c>
      <c r="M195" t="e">
        <f ca="1">VLOOKUP($A195,excitation!$A$1:$AC$577,MATCH('A1 PMT'!M$3,excitation!$A$1:$AC$1,0),0)*SUM(INDIRECT("emission!"&amp;SUBSTITUTE(ADDRESS(1,MATCH(M$2,emission!$1:$1,0),4),1,"")&amp;MATCH($B195,emission!$A:$A,0)):INDIRECT("emission!"&amp;SUBSTITUTE(ADDRESS(1,MATCH(M$2,emission!$1:$1,0),4),1,"")&amp;MATCH($C195,emission!$A:$A,0)))</f>
        <v>#N/A</v>
      </c>
      <c r="AA195">
        <f t="shared" si="54"/>
        <v>641</v>
      </c>
      <c r="AB195">
        <f t="shared" ca="1" si="55"/>
        <v>0</v>
      </c>
      <c r="AC195">
        <f t="shared" ca="1" si="68"/>
        <v>0</v>
      </c>
      <c r="AD195">
        <f t="shared" ca="1" si="69"/>
        <v>0</v>
      </c>
      <c r="AE195">
        <f t="shared" ca="1" si="70"/>
        <v>0</v>
      </c>
      <c r="AF195">
        <f t="shared" ca="1" si="71"/>
        <v>0</v>
      </c>
      <c r="AG195">
        <f t="shared" ca="1" si="72"/>
        <v>0</v>
      </c>
      <c r="AH195">
        <f t="shared" ca="1" si="73"/>
        <v>0</v>
      </c>
      <c r="AI195">
        <f t="shared" ca="1" si="74"/>
        <v>3.1388385137699808E-2</v>
      </c>
      <c r="AJ195" t="e">
        <f t="shared" ca="1" si="75"/>
        <v>#N/A</v>
      </c>
      <c r="AK195" t="e">
        <f t="shared" ca="1" si="76"/>
        <v>#N/A</v>
      </c>
    </row>
  </sheetData>
  <mergeCells count="1">
    <mergeCell ref="B1:C1"/>
  </mergeCells>
  <conditionalFormatting sqref="P36:Y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list!$A$73:$A$101</xm:f>
          </x14:formula1>
          <xm:sqref>D2:M2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B2:AN37"/>
  <sheetViews>
    <sheetView tabSelected="1" topLeftCell="H7" zoomScale="85" zoomScaleNormal="85" workbookViewId="0">
      <selection activeCell="K34" sqref="K34"/>
    </sheetView>
  </sheetViews>
  <sheetFormatPr defaultRowHeight="15" x14ac:dyDescent="0.25"/>
  <sheetData>
    <row r="2" spans="2:40" x14ac:dyDescent="0.25">
      <c r="P2" t="s">
        <v>60</v>
      </c>
      <c r="R2" t="s">
        <v>61</v>
      </c>
      <c r="U2" t="s">
        <v>65</v>
      </c>
      <c r="V2" t="s">
        <v>66</v>
      </c>
    </row>
    <row r="3" spans="2:40" ht="15.75" thickBot="1" x14ac:dyDescent="0.3">
      <c r="D3" s="14" t="s">
        <v>57</v>
      </c>
      <c r="E3" s="14" t="s">
        <v>0</v>
      </c>
      <c r="F3" s="14" t="s">
        <v>12</v>
      </c>
      <c r="G3" s="14" t="s">
        <v>13</v>
      </c>
      <c r="H3" s="14" t="s">
        <v>15</v>
      </c>
      <c r="I3" s="14" t="s">
        <v>18</v>
      </c>
      <c r="J3" s="14" t="s">
        <v>21</v>
      </c>
      <c r="K3" s="14" t="s">
        <v>24</v>
      </c>
      <c r="L3" s="14"/>
      <c r="M3" s="14"/>
      <c r="P3">
        <v>405</v>
      </c>
      <c r="Q3" s="13"/>
      <c r="R3">
        <v>450</v>
      </c>
      <c r="S3">
        <v>45</v>
      </c>
      <c r="U3">
        <f>ROUND(R3-S3/2,0)</f>
        <v>428</v>
      </c>
      <c r="V3">
        <f>ROUND(R3+S3/2,0)</f>
        <v>473</v>
      </c>
      <c r="AE3" s="14" t="str">
        <f t="shared" ref="AE3:AN3" si="0">D3</f>
        <v>DAPI</v>
      </c>
      <c r="AF3" s="14" t="str">
        <f t="shared" si="0"/>
        <v>Alexa 405</v>
      </c>
      <c r="AG3" s="14" t="str">
        <f t="shared" si="0"/>
        <v>Alexa 430</v>
      </c>
      <c r="AH3" s="14" t="str">
        <f t="shared" si="0"/>
        <v>Alexa 488</v>
      </c>
      <c r="AI3" s="14" t="str">
        <f t="shared" si="0"/>
        <v>Alexa 514</v>
      </c>
      <c r="AJ3" s="14" t="str">
        <f t="shared" si="0"/>
        <v>Alexa 555</v>
      </c>
      <c r="AK3" s="14" t="str">
        <f t="shared" si="0"/>
        <v>Alexa 610</v>
      </c>
      <c r="AL3" s="14" t="str">
        <f t="shared" si="0"/>
        <v>Alexa 647</v>
      </c>
      <c r="AM3" s="14">
        <f t="shared" si="0"/>
        <v>0</v>
      </c>
      <c r="AN3" s="14">
        <f t="shared" si="0"/>
        <v>0</v>
      </c>
    </row>
    <row r="4" spans="2:40" x14ac:dyDescent="0.25">
      <c r="B4" s="24">
        <v>405</v>
      </c>
      <c r="C4" s="13" t="s">
        <v>83</v>
      </c>
      <c r="D4">
        <f ca="1">VLOOKUP($P$3,excitation!$A$1:$AC$577,MATCH(CytoFlex!D$3,excitation!$A$1:$AC$1,0),0)*SUM(INDIRECT("emission!"&amp;SUBSTITUTE(ADDRESS(1,MATCH(D$3,emission!$1:$1,0),4),1,"")&amp;MATCH($U$3,emission!$A:$A,0)):INDIRECT("emission!"&amp;SUBSTITUTE(ADDRESS(1,MATCH(D$3,emission!$1:$1,0),4),1,"")&amp;MATCH($V$3,emission!$A:$A,0)))</f>
        <v>3.3293049000000008</v>
      </c>
      <c r="E4">
        <f ca="1">VLOOKUP($P$3,excitation!$A$1:$AC$577,MATCH(CytoFlex!E$3,excitation!$A$1:$AC$1,0),0)*SUM(INDIRECT("emission!"&amp;SUBSTITUTE(ADDRESS(1,MATCH(E$3,emission!$1:$1,0),4),1,"")&amp;MATCH($U$3,emission!$A:$A,0)):INDIRECT("emission!"&amp;SUBSTITUTE(ADDRESS(1,MATCH(E$3,emission!$1:$1,0),4),1,"")&amp;MATCH($V$3,emission!$A:$A,0)))</f>
        <v>26.355875000000005</v>
      </c>
      <c r="F4">
        <f ca="1">VLOOKUP($P$3,excitation!$A$1:$AC$577,MATCH(CytoFlex!F$3,excitation!$A$1:$AC$1,0),0)*SUM(INDIRECT("emission!"&amp;SUBSTITUTE(ADDRESS(1,MATCH(F$3,emission!$1:$1,0),4),1,"")&amp;MATCH($U$3,emission!$A:$A,0)):INDIRECT("emission!"&amp;SUBSTITUTE(ADDRESS(1,MATCH(F$3,emission!$1:$1,0),4),1,"")&amp;MATCH($V$3,emission!$A:$A,0)))</f>
        <v>0.29930879999999999</v>
      </c>
      <c r="G4">
        <f ca="1">VLOOKUP($P$3,excitation!$A$1:$AC$577,MATCH(CytoFlex!G$3,excitation!$A$1:$AC$1,0),0)*SUM(INDIRECT("emission!"&amp;SUBSTITUTE(ADDRESS(1,MATCH(G$3,emission!$1:$1,0),4),1,"")&amp;MATCH($U$3,emission!$A:$A,0)):INDIRECT("emission!"&amp;SUBSTITUTE(ADDRESS(1,MATCH(G$3,emission!$1:$1,0),4),1,"")&amp;MATCH($V$3,emission!$A:$A,0)))</f>
        <v>0</v>
      </c>
      <c r="H4">
        <f ca="1">VLOOKUP($P$3,excitation!$A$1:$AC$577,MATCH(CytoFlex!H$3,excitation!$A$1:$AC$1,0),0)*SUM(INDIRECT("emission!"&amp;SUBSTITUTE(ADDRESS(1,MATCH(H$3,emission!$1:$1,0),4),1,"")&amp;MATCH($U$3,emission!$A:$A,0)):INDIRECT("emission!"&amp;SUBSTITUTE(ADDRESS(1,MATCH(H$3,emission!$1:$1,0),4),1,"")&amp;MATCH($V$3,emission!$A:$A,0)))</f>
        <v>0</v>
      </c>
      <c r="I4">
        <f ca="1">VLOOKUP($P$3,excitation!$A$1:$AC$577,MATCH(CytoFlex!I$3,excitation!$A$1:$AC$1,0),0)*SUM(INDIRECT("emission!"&amp;SUBSTITUTE(ADDRESS(1,MATCH(I$3,emission!$1:$1,0),4),1,"")&amp;MATCH($U$3,emission!$A:$A,0)):INDIRECT("emission!"&amp;SUBSTITUTE(ADDRESS(1,MATCH(I$3,emission!$1:$1,0),4),1,"")&amp;MATCH($V$3,emission!$A:$A,0)))</f>
        <v>0</v>
      </c>
      <c r="J4">
        <f ca="1">VLOOKUP($P$3,excitation!$A$1:$AC$577,MATCH(CytoFlex!J$3,excitation!$A$1:$AC$1,0),0)*SUM(INDIRECT("emission!"&amp;SUBSTITUTE(ADDRESS(1,MATCH(J$3,emission!$1:$1,0),4),1,"")&amp;MATCH($U$3,emission!$A:$A,0)):INDIRECT("emission!"&amp;SUBSTITUTE(ADDRESS(1,MATCH(J$3,emission!$1:$1,0),4),1,"")&amp;MATCH($V$3,emission!$A:$A,0)))</f>
        <v>0</v>
      </c>
      <c r="K4">
        <f ca="1">VLOOKUP($P$3,excitation!$A$1:$AC$577,MATCH(CytoFlex!K$3,excitation!$A$1:$AC$1,0),0)*SUM(INDIRECT("emission!"&amp;SUBSTITUTE(ADDRESS(1,MATCH(K$3,emission!$1:$1,0),4),1,"")&amp;MATCH($U$3,emission!$A:$A,0)):INDIRECT("emission!"&amp;SUBSTITUTE(ADDRESS(1,MATCH(K$3,emission!$1:$1,0),4),1,"")&amp;MATCH($V$3,emission!$A:$A,0)))</f>
        <v>0</v>
      </c>
      <c r="L4" t="e">
        <f ca="1">VLOOKUP($P$3,excitation!$A$1:$AC$577,MATCH(CytoFlex!L$3,excitation!$A$1:$AC$1,0),0)*SUM(INDIRECT("emission!"&amp;SUBSTITUTE(ADDRESS(1,MATCH(L$3,emission!$1:$1,0),4),1,"")&amp;MATCH($U$3,emission!$A:$A,0)):INDIRECT("emission!"&amp;SUBSTITUTE(ADDRESS(1,MATCH(L$3,emission!$1:$1,0),4),1,"")&amp;MATCH($V$3,emission!$A:$A,0)))</f>
        <v>#N/A</v>
      </c>
      <c r="M4" t="e">
        <f ca="1">VLOOKUP($P$3,excitation!$A$1:$AC$577,MATCH(CytoFlex!M$3,excitation!$A$1:$AC$1,0),0)*SUM(INDIRECT("emission!"&amp;SUBSTITUTE(ADDRESS(1,MATCH(M$3,emission!$1:$1,0),4),1,"")&amp;MATCH($U$3,emission!$A:$A,0)):INDIRECT("emission!"&amp;SUBSTITUTE(ADDRESS(1,MATCH(M$3,emission!$1:$1,0),4),1,"")&amp;MATCH($V$3,emission!$A:$A,0)))</f>
        <v>#N/A</v>
      </c>
      <c r="P4">
        <v>488</v>
      </c>
      <c r="Q4" s="13"/>
      <c r="R4">
        <v>525</v>
      </c>
      <c r="S4">
        <v>40</v>
      </c>
      <c r="U4">
        <f t="shared" ref="U4:U10" si="1">ROUND(R4-S4/2,0)</f>
        <v>505</v>
      </c>
      <c r="V4">
        <f t="shared" ref="V4:V10" si="2">ROUND(R4+S4/2,0)</f>
        <v>545</v>
      </c>
      <c r="AC4" s="24">
        <v>405</v>
      </c>
      <c r="AD4" s="13" t="s">
        <v>83</v>
      </c>
      <c r="AE4">
        <f t="shared" ref="AE4:AL16" ca="1" si="3">D4/MAX(D$4:D$28)</f>
        <v>1</v>
      </c>
      <c r="AF4">
        <f t="shared" ca="1" si="3"/>
        <v>1</v>
      </c>
      <c r="AG4">
        <f t="shared" ca="1" si="3"/>
        <v>1.250096918296385E-2</v>
      </c>
      <c r="AH4">
        <f t="shared" ca="1" si="3"/>
        <v>0</v>
      </c>
      <c r="AI4">
        <f t="shared" ca="1" si="3"/>
        <v>0</v>
      </c>
      <c r="AJ4">
        <f t="shared" ca="1" si="3"/>
        <v>0</v>
      </c>
      <c r="AK4">
        <f t="shared" ca="1" si="3"/>
        <v>0</v>
      </c>
      <c r="AL4">
        <f t="shared" ca="1" si="3"/>
        <v>0</v>
      </c>
      <c r="AM4" t="e">
        <f t="shared" ref="AM4:AM16" ca="1" si="4">L4/SUM(L$4:L$28)</f>
        <v>#N/A</v>
      </c>
      <c r="AN4" t="e">
        <f t="shared" ref="AN4:AN16" ca="1" si="5">M4/SUM(M$4:M$28)</f>
        <v>#N/A</v>
      </c>
    </row>
    <row r="5" spans="2:40" x14ac:dyDescent="0.25">
      <c r="B5" s="24"/>
      <c r="C5" s="13" t="s">
        <v>84</v>
      </c>
      <c r="D5">
        <f ca="1">VLOOKUP($P$3,excitation!$A$1:$AC$577,MATCH(CytoFlex!D$3,excitation!$A$1:$AC$1,0),0)*SUM(INDIRECT("emission!"&amp;SUBSTITUTE(ADDRESS(1,MATCH(D$3,emission!$1:$1,0),4),1,"")&amp;MATCH($U$4,emission!$A:$A,0)):INDIRECT("emission!"&amp;SUBSTITUTE(ADDRESS(1,MATCH(D$3,emission!$1:$1,0),4),1,"")&amp;MATCH($V$4,emission!$A:$A,0)))</f>
        <v>1.3727672000000006</v>
      </c>
      <c r="E5">
        <f ca="1">VLOOKUP($P$3,excitation!$A$1:$AC$577,MATCH(CytoFlex!E$3,excitation!$A$1:$AC$1,0),0)*SUM(INDIRECT("emission!"&amp;SUBSTITUTE(ADDRESS(1,MATCH(E$3,emission!$1:$1,0),4),1,"")&amp;MATCH($U$4,emission!$A:$A,0)):INDIRECT("emission!"&amp;SUBSTITUTE(ADDRESS(1,MATCH(E$3,emission!$1:$1,0),4),1,"")&amp;MATCH($V$4,emission!$A:$A,0)))</f>
        <v>0.96301140000000041</v>
      </c>
      <c r="F5">
        <f ca="1">VLOOKUP($P$3,excitation!$A$1:$AC$577,MATCH(CytoFlex!F$3,excitation!$A$1:$AC$1,0),0)*SUM(INDIRECT("emission!"&amp;SUBSTITUTE(ADDRESS(1,MATCH(F$3,emission!$1:$1,0),4),1,"")&amp;MATCH($U$4,emission!$A:$A,0)):INDIRECT("emission!"&amp;SUBSTITUTE(ADDRESS(1,MATCH(F$3,emission!$1:$1,0),4),1,"")&amp;MATCH($V$4,emission!$A:$A,0)))</f>
        <v>23.9428476</v>
      </c>
      <c r="G5">
        <f ca="1">VLOOKUP($P$3,excitation!$A$1:$AC$577,MATCH(CytoFlex!G$3,excitation!$A$1:$AC$1,0),0)*SUM(INDIRECT("emission!"&amp;SUBSTITUTE(ADDRESS(1,MATCH(G$3,emission!$1:$1,0),4),1,"")&amp;MATCH($U$4,emission!$A:$A,0)):INDIRECT("emission!"&amp;SUBSTITUTE(ADDRESS(1,MATCH(G$3,emission!$1:$1,0),4),1,"")&amp;MATCH($V$4,emission!$A:$A,0)))</f>
        <v>0.81895696000000007</v>
      </c>
      <c r="H5">
        <f ca="1">VLOOKUP($P$3,excitation!$A$1:$AC$577,MATCH(CytoFlex!H$3,excitation!$A$1:$AC$1,0),0)*SUM(INDIRECT("emission!"&amp;SUBSTITUTE(ADDRESS(1,MATCH(H$3,emission!$1:$1,0),4),1,"")&amp;MATCH($U$4,emission!$A:$A,0)):INDIRECT("emission!"&amp;SUBSTITUTE(ADDRESS(1,MATCH(H$3,emission!$1:$1,0),4),1,"")&amp;MATCH($V$4,emission!$A:$A,0)))</f>
        <v>0.29958318</v>
      </c>
      <c r="I5">
        <f ca="1">VLOOKUP($P$3,excitation!$A$1:$AC$577,MATCH(CytoFlex!I$3,excitation!$A$1:$AC$1,0),0)*SUM(INDIRECT("emission!"&amp;SUBSTITUTE(ADDRESS(1,MATCH(I$3,emission!$1:$1,0),4),1,"")&amp;MATCH($U$4,emission!$A:$A,0)):INDIRECT("emission!"&amp;SUBSTITUTE(ADDRESS(1,MATCH(I$3,emission!$1:$1,0),4),1,"")&amp;MATCH($V$4,emission!$A:$A,0)))</f>
        <v>1.8745399999999996E-3</v>
      </c>
      <c r="J5">
        <f ca="1">VLOOKUP($P$3,excitation!$A$1:$AC$577,MATCH(CytoFlex!J$3,excitation!$A$1:$AC$1,0),0)*SUM(INDIRECT("emission!"&amp;SUBSTITUTE(ADDRESS(1,MATCH(J$3,emission!$1:$1,0),4),1,"")&amp;MATCH($U$4,emission!$A:$A,0)):INDIRECT("emission!"&amp;SUBSTITUTE(ADDRESS(1,MATCH(J$3,emission!$1:$1,0),4),1,"")&amp;MATCH($V$4,emission!$A:$A,0)))</f>
        <v>0</v>
      </c>
      <c r="K5">
        <f ca="1">VLOOKUP($P$3,excitation!$A$1:$AC$577,MATCH(CytoFlex!K$3,excitation!$A$1:$AC$1,0),0)*SUM(INDIRECT("emission!"&amp;SUBSTITUTE(ADDRESS(1,MATCH(K$3,emission!$1:$1,0),4),1,"")&amp;MATCH($U$4,emission!$A:$A,0)):INDIRECT("emission!"&amp;SUBSTITUTE(ADDRESS(1,MATCH(K$3,emission!$1:$1,0),4),1,"")&amp;MATCH($V$4,emission!$A:$A,0)))</f>
        <v>0</v>
      </c>
      <c r="L5" t="e">
        <f ca="1">VLOOKUP($P$3,excitation!$A$1:$AC$577,MATCH(CytoFlex!L$3,excitation!$A$1:$AC$1,0),0)*SUM(INDIRECT("emission!"&amp;SUBSTITUTE(ADDRESS(1,MATCH(L$3,emission!$1:$1,0),4),1,"")&amp;MATCH($U$4,emission!$A:$A,0)):INDIRECT("emission!"&amp;SUBSTITUTE(ADDRESS(1,MATCH(L$3,emission!$1:$1,0),4),1,"")&amp;MATCH($V$4,emission!$A:$A,0)))</f>
        <v>#N/A</v>
      </c>
      <c r="M5" t="e">
        <f ca="1">VLOOKUP($P$3,excitation!$A$1:$AC$577,MATCH(CytoFlex!M$3,excitation!$A$1:$AC$1,0),0)*SUM(INDIRECT("emission!"&amp;SUBSTITUTE(ADDRESS(1,MATCH(M$3,emission!$1:$1,0),4),1,"")&amp;MATCH($U$4,emission!$A:$A,0)):INDIRECT("emission!"&amp;SUBSTITUTE(ADDRESS(1,MATCH(M$3,emission!$1:$1,0),4),1,"")&amp;MATCH($V$4,emission!$A:$A,0)))</f>
        <v>#N/A</v>
      </c>
      <c r="P5">
        <v>561</v>
      </c>
      <c r="Q5" s="13"/>
      <c r="R5">
        <v>585</v>
      </c>
      <c r="S5">
        <v>42</v>
      </c>
      <c r="U5">
        <f t="shared" si="1"/>
        <v>564</v>
      </c>
      <c r="V5">
        <f t="shared" si="2"/>
        <v>606</v>
      </c>
      <c r="AC5" s="24"/>
      <c r="AD5" s="13" t="s">
        <v>84</v>
      </c>
      <c r="AE5">
        <f t="shared" ca="1" si="3"/>
        <v>0.41232847132745348</v>
      </c>
      <c r="AF5">
        <f t="shared" ca="1" si="3"/>
        <v>3.653877551020409E-2</v>
      </c>
      <c r="AG5">
        <f t="shared" ca="1" si="3"/>
        <v>1</v>
      </c>
      <c r="AH5">
        <f t="shared" ca="1" si="3"/>
        <v>3.3785581271614788E-2</v>
      </c>
      <c r="AI5">
        <f t="shared" ca="1" si="3"/>
        <v>3.651551312649165E-2</v>
      </c>
      <c r="AJ5">
        <f t="shared" ca="1" si="3"/>
        <v>9.12568759913309E-5</v>
      </c>
      <c r="AK5">
        <f t="shared" ca="1" si="3"/>
        <v>0</v>
      </c>
      <c r="AL5">
        <f t="shared" ca="1" si="3"/>
        <v>0</v>
      </c>
      <c r="AM5" t="e">
        <f t="shared" ca="1" si="4"/>
        <v>#N/A</v>
      </c>
      <c r="AN5" t="e">
        <f t="shared" ca="1" si="5"/>
        <v>#N/A</v>
      </c>
    </row>
    <row r="6" spans="2:40" x14ac:dyDescent="0.25">
      <c r="B6" s="24"/>
      <c r="C6" s="13" t="s">
        <v>85</v>
      </c>
      <c r="D6">
        <f ca="1">VLOOKUP($P$3,excitation!$A$1:$AC$577,MATCH(CytoFlex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6">
        <f ca="1">VLOOKUP($P$3,excitation!$A$1:$AC$577,MATCH(CytoFlex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6">
        <f ca="1">VLOOKUP($P$3,excitation!$A$1:$AC$577,MATCH(CytoFlex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5.9758943999999987</v>
      </c>
      <c r="G6">
        <f ca="1">VLOOKUP($P$3,excitation!$A$1:$AC$577,MATCH(CytoFlex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2.5481280000000002E-2</v>
      </c>
      <c r="H6">
        <f ca="1">VLOOKUP($P$3,excitation!$A$1:$AC$577,MATCH(CytoFlex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5.1723180000000014E-2</v>
      </c>
      <c r="I6">
        <f ca="1">VLOOKUP($P$3,excitation!$A$1:$AC$577,MATCH(CytoFlex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3.0936559999999998E-2</v>
      </c>
      <c r="J6">
        <f ca="1">VLOOKUP($P$3,excitation!$A$1:$AC$577,MATCH(CytoFlex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0.52313004000000007</v>
      </c>
      <c r="K6">
        <f ca="1">VLOOKUP($P$3,excitation!$A$1:$AC$577,MATCH(CytoFlex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6" t="e">
        <f ca="1">VLOOKUP($P$3,excitation!$A$1:$AC$577,MATCH(CytoFlex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6" t="e">
        <f ca="1">VLOOKUP($P$3,excitation!$A$1:$AC$577,MATCH(CytoFlex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P6">
        <v>638</v>
      </c>
      <c r="Q6" s="13"/>
      <c r="R6">
        <v>610</v>
      </c>
      <c r="S6">
        <v>20</v>
      </c>
      <c r="U6">
        <f t="shared" si="1"/>
        <v>600</v>
      </c>
      <c r="V6">
        <f t="shared" si="2"/>
        <v>620</v>
      </c>
      <c r="AC6" s="24"/>
      <c r="AD6" s="13" t="s">
        <v>85</v>
      </c>
      <c r="AE6">
        <f t="shared" ca="1" si="3"/>
        <v>0</v>
      </c>
      <c r="AF6">
        <f t="shared" ca="1" si="3"/>
        <v>0</v>
      </c>
      <c r="AG6">
        <f t="shared" ca="1" si="3"/>
        <v>0.2495899610537553</v>
      </c>
      <c r="AH6">
        <f t="shared" ca="1" si="3"/>
        <v>1.0512150190954755E-3</v>
      </c>
      <c r="AI6">
        <f t="shared" ca="1" si="3"/>
        <v>6.3044208898306335E-3</v>
      </c>
      <c r="AJ6">
        <f t="shared" ca="1" si="3"/>
        <v>1.5060621910006552E-3</v>
      </c>
      <c r="AK6">
        <f t="shared" ca="1" si="3"/>
        <v>0.21281891723708773</v>
      </c>
      <c r="AL6">
        <f t="shared" ca="1" si="3"/>
        <v>0</v>
      </c>
      <c r="AM6" t="e">
        <f t="shared" ca="1" si="4"/>
        <v>#N/A</v>
      </c>
      <c r="AN6" t="e">
        <f t="shared" ca="1" si="5"/>
        <v>#N/A</v>
      </c>
    </row>
    <row r="7" spans="2:40" x14ac:dyDescent="0.25">
      <c r="B7" s="24"/>
      <c r="C7" s="13" t="s">
        <v>86</v>
      </c>
      <c r="D7">
        <f ca="1">VLOOKUP($P$3,excitation!$A$1:$AC$577,MATCH(CytoFlex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7">
        <f ca="1">VLOOKUP($P$3,excitation!$A$1:$AC$577,MATCH(CytoFlex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7">
        <f ca="1">VLOOKUP($P$3,excitation!$A$1:$AC$577,MATCH(CytoFlex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2.2064741999999997</v>
      </c>
      <c r="G7">
        <f ca="1">VLOOKUP($P$3,excitation!$A$1:$AC$577,MATCH(CytoFlex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4.3586399999999996E-3</v>
      </c>
      <c r="H7">
        <f ca="1">VLOOKUP($P$3,excitation!$A$1:$AC$577,MATCH(CytoFlex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7.7892299999999994E-3</v>
      </c>
      <c r="I7">
        <f ca="1">VLOOKUP($P$3,excitation!$A$1:$AC$577,MATCH(CytoFlex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7.5810000000000001E-3</v>
      </c>
      <c r="J7">
        <f ca="1">VLOOKUP($P$3,excitation!$A$1:$AC$577,MATCH(CytoFlex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0.43719227999999999</v>
      </c>
      <c r="K7">
        <f ca="1">VLOOKUP($P$3,excitation!$A$1:$AC$577,MATCH(CytoFlex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0</v>
      </c>
      <c r="L7" t="e">
        <f ca="1">VLOOKUP($P$3,excitation!$A$1:$AC$577,MATCH(CytoFlex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7" t="e">
        <f ca="1">VLOOKUP($P$3,excitation!$A$1:$AC$577,MATCH(CytoFlex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Q7" s="13"/>
      <c r="R7">
        <v>660</v>
      </c>
      <c r="S7">
        <v>20</v>
      </c>
      <c r="U7">
        <f t="shared" si="1"/>
        <v>650</v>
      </c>
      <c r="V7">
        <f t="shared" si="2"/>
        <v>670</v>
      </c>
      <c r="AC7" s="24"/>
      <c r="AD7" s="13" t="s">
        <v>86</v>
      </c>
      <c r="AE7">
        <f t="shared" ca="1" si="3"/>
        <v>0</v>
      </c>
      <c r="AF7">
        <f t="shared" ca="1" si="3"/>
        <v>0</v>
      </c>
      <c r="AG7">
        <f t="shared" ca="1" si="3"/>
        <v>9.2155880405804344E-2</v>
      </c>
      <c r="AH7">
        <f t="shared" ca="1" si="3"/>
        <v>1.7981309537159446E-4</v>
      </c>
      <c r="AI7">
        <f t="shared" ca="1" si="3"/>
        <v>9.4941154677062481E-4</v>
      </c>
      <c r="AJ7">
        <f t="shared" ca="1" si="3"/>
        <v>3.6906034381249783E-4</v>
      </c>
      <c r="AK7">
        <f t="shared" ca="1" si="3"/>
        <v>0.17785785663162007</v>
      </c>
      <c r="AL7">
        <f t="shared" ca="1" si="3"/>
        <v>0</v>
      </c>
      <c r="AM7" t="e">
        <f t="shared" ca="1" si="4"/>
        <v>#N/A</v>
      </c>
      <c r="AN7" t="e">
        <f t="shared" ca="1" si="5"/>
        <v>#N/A</v>
      </c>
    </row>
    <row r="8" spans="2:40" x14ac:dyDescent="0.25">
      <c r="B8" s="24">
        <v>488</v>
      </c>
      <c r="C8" s="13" t="s">
        <v>84</v>
      </c>
      <c r="D8">
        <f ca="1">VLOOKUP($P$4,excitation!$A$1:$AC$577,MATCH(CytoFlex!D$3,excitation!$A$1:$AC$1,0),0)*SUM(INDIRECT("emission!"&amp;SUBSTITUTE(ADDRESS(1,MATCH(D$3,emission!$1:$1,0),4),1,"")&amp;MATCH($U$4,emission!$A:$A,0)):INDIRECT("emission!"&amp;SUBSTITUTE(ADDRESS(1,MATCH(D$3,emission!$1:$1,0),4),1,"")&amp;MATCH($V$4,emission!$A:$A,0)))</f>
        <v>0</v>
      </c>
      <c r="E8">
        <f ca="1">VLOOKUP($P$4,excitation!$A$1:$AC$577,MATCH(CytoFlex!E$3,excitation!$A$1:$AC$1,0),0)*SUM(INDIRECT("emission!"&amp;SUBSTITUTE(ADDRESS(1,MATCH(E$3,emission!$1:$1,0),4),1,"")&amp;MATCH($U$4,emission!$A:$A,0)):INDIRECT("emission!"&amp;SUBSTITUTE(ADDRESS(1,MATCH(E$3,emission!$1:$1,0),4),1,"")&amp;MATCH($V$4,emission!$A:$A,0)))</f>
        <v>0</v>
      </c>
      <c r="F8">
        <f ca="1">VLOOKUP($P$4,excitation!$A$1:$AC$577,MATCH(CytoFlex!F$3,excitation!$A$1:$AC$1,0),0)*SUM(INDIRECT("emission!"&amp;SUBSTITUTE(ADDRESS(1,MATCH(F$3,emission!$1:$1,0),4),1,"")&amp;MATCH($U$4,emission!$A:$A,0)):INDIRECT("emission!"&amp;SUBSTITUTE(ADDRESS(1,MATCH(F$3,emission!$1:$1,0),4),1,"")&amp;MATCH($V$4,emission!$A:$A,0)))</f>
        <v>8.1989163000000005</v>
      </c>
      <c r="G8">
        <f ca="1">VLOOKUP($P$4,excitation!$A$1:$AC$577,MATCH(CytoFlex!G$3,excitation!$A$1:$AC$1,0),0)*SUM(INDIRECT("emission!"&amp;SUBSTITUTE(ADDRESS(1,MATCH(G$3,emission!$1:$1,0),4),1,"")&amp;MATCH($U$4,emission!$A:$A,0)):INDIRECT("emission!"&amp;SUBSTITUTE(ADDRESS(1,MATCH(G$3,emission!$1:$1,0),4),1,"")&amp;MATCH($V$4,emission!$A:$A,0)))</f>
        <v>24.239836320000002</v>
      </c>
      <c r="H8">
        <f ca="1">VLOOKUP($P$4,excitation!$A$1:$AC$577,MATCH(CytoFlex!H$3,excitation!$A$1:$AC$1,0),0)*SUM(INDIRECT("emission!"&amp;SUBSTITUTE(ADDRESS(1,MATCH(H$3,emission!$1:$1,0),4),1,"")&amp;MATCH($U$4,emission!$A:$A,0)):INDIRECT("emission!"&amp;SUBSTITUTE(ADDRESS(1,MATCH(H$3,emission!$1:$1,0),4),1,"")&amp;MATCH($V$4,emission!$A:$A,0)))</f>
        <v>8.2042713999999997</v>
      </c>
      <c r="I8">
        <f ca="1">VLOOKUP($P$4,excitation!$A$1:$AC$577,MATCH(CytoFlex!I$3,excitation!$A$1:$AC$1,0),0)*SUM(INDIRECT("emission!"&amp;SUBSTITUTE(ADDRESS(1,MATCH(I$3,emission!$1:$1,0),4),1,"")&amp;MATCH($U$4,emission!$A:$A,0)):INDIRECT("emission!"&amp;SUBSTITUTE(ADDRESS(1,MATCH(I$3,emission!$1:$1,0),4),1,"")&amp;MATCH($V$4,emission!$A:$A,0)))</f>
        <v>7.0295249999999976E-2</v>
      </c>
      <c r="J8">
        <f ca="1">VLOOKUP($P$4,excitation!$A$1:$AC$577,MATCH(CytoFlex!J$3,excitation!$A$1:$AC$1,0),0)*SUM(INDIRECT("emission!"&amp;SUBSTITUTE(ADDRESS(1,MATCH(J$3,emission!$1:$1,0),4),1,"")&amp;MATCH($U$4,emission!$A:$A,0)):INDIRECT("emission!"&amp;SUBSTITUTE(ADDRESS(1,MATCH(J$3,emission!$1:$1,0),4),1,"")&amp;MATCH($V$4,emission!$A:$A,0)))</f>
        <v>0</v>
      </c>
      <c r="K8">
        <f ca="1">VLOOKUP($P$4,excitation!$A$1:$AC$577,MATCH(CytoFlex!K$3,excitation!$A$1:$AC$1,0),0)*SUM(INDIRECT("emission!"&amp;SUBSTITUTE(ADDRESS(1,MATCH(K$3,emission!$1:$1,0),4),1,"")&amp;MATCH($U$4,emission!$A:$A,0)):INDIRECT("emission!"&amp;SUBSTITUTE(ADDRESS(1,MATCH(K$3,emission!$1:$1,0),4),1,"")&amp;MATCH($V$4,emission!$A:$A,0)))</f>
        <v>0</v>
      </c>
      <c r="L8" t="e">
        <f ca="1">VLOOKUP($P$4,excitation!$A$1:$AC$577,MATCH(CytoFlex!L$3,excitation!$A$1:$AC$1,0),0)*SUM(INDIRECT("emission!"&amp;SUBSTITUTE(ADDRESS(1,MATCH(L$3,emission!$1:$1,0),4),1,"")&amp;MATCH($U$4,emission!$A:$A,0)):INDIRECT("emission!"&amp;SUBSTITUTE(ADDRESS(1,MATCH(L$3,emission!$1:$1,0),4),1,"")&amp;MATCH($V$4,emission!$A:$A,0)))</f>
        <v>#N/A</v>
      </c>
      <c r="M8" t="e">
        <f ca="1">VLOOKUP($P$4,excitation!$A$1:$AC$577,MATCH(CytoFlex!M$3,excitation!$A$1:$AC$1,0),0)*SUM(INDIRECT("emission!"&amp;SUBSTITUTE(ADDRESS(1,MATCH(M$3,emission!$1:$1,0),4),1,"")&amp;MATCH($U$4,emission!$A:$A,0)):INDIRECT("emission!"&amp;SUBSTITUTE(ADDRESS(1,MATCH(M$3,emission!$1:$1,0),4),1,"")&amp;MATCH($V$4,emission!$A:$A,0)))</f>
        <v>#N/A</v>
      </c>
      <c r="Q8" s="13"/>
      <c r="R8">
        <v>690</v>
      </c>
      <c r="S8">
        <v>50</v>
      </c>
      <c r="U8">
        <f t="shared" si="1"/>
        <v>665</v>
      </c>
      <c r="V8">
        <f t="shared" si="2"/>
        <v>715</v>
      </c>
      <c r="AC8" s="24">
        <v>488</v>
      </c>
      <c r="AD8" s="13" t="s">
        <v>84</v>
      </c>
      <c r="AE8">
        <f t="shared" ca="1" si="3"/>
        <v>0</v>
      </c>
      <c r="AF8">
        <f t="shared" ca="1" si="3"/>
        <v>0</v>
      </c>
      <c r="AG8">
        <f t="shared" ca="1" si="3"/>
        <v>0.34243697478991597</v>
      </c>
      <c r="AH8">
        <f t="shared" ca="1" si="3"/>
        <v>1</v>
      </c>
      <c r="AI8">
        <f t="shared" ca="1" si="3"/>
        <v>1</v>
      </c>
      <c r="AJ8">
        <f t="shared" ca="1" si="3"/>
        <v>3.4221328496749082E-3</v>
      </c>
      <c r="AK8">
        <f t="shared" ca="1" si="3"/>
        <v>0</v>
      </c>
      <c r="AL8">
        <f t="shared" ca="1" si="3"/>
        <v>0</v>
      </c>
      <c r="AM8" t="e">
        <f t="shared" ca="1" si="4"/>
        <v>#N/A</v>
      </c>
      <c r="AN8" t="e">
        <f t="shared" ca="1" si="5"/>
        <v>#N/A</v>
      </c>
    </row>
    <row r="9" spans="2:40" x14ac:dyDescent="0.25">
      <c r="B9" s="24"/>
      <c r="C9" s="13" t="s">
        <v>87</v>
      </c>
      <c r="D9">
        <f ca="1">VLOOKUP($P$4,excitation!$A$1:$AC$577,MATCH(CytoFlex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9">
        <f ca="1">VLOOKUP($P$4,excitation!$A$1:$AC$577,MATCH(CytoFlex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9">
        <f ca="1">VLOOKUP($P$4,excitation!$A$1:$AC$577,MATCH(CytoFlex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1.0951644000000003</v>
      </c>
      <c r="G9">
        <f ca="1">VLOOKUP($P$4,excitation!$A$1:$AC$577,MATCH(CytoFlex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4.954362000000001E-2</v>
      </c>
      <c r="H9">
        <f ca="1">VLOOKUP($P$4,excitation!$A$1:$AC$577,MATCH(CytoFlex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6.3227100000000008E-2</v>
      </c>
      <c r="I9">
        <f ca="1">VLOOKUP($P$4,excitation!$A$1:$AC$577,MATCH(CytoFlex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0.32438699999999993</v>
      </c>
      <c r="J9">
        <f ca="1">VLOOKUP($P$4,excitation!$A$1:$AC$577,MATCH(CytoFlex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6.8242799999999978E-2</v>
      </c>
      <c r="K9">
        <f ca="1">VLOOKUP($P$4,excitation!$A$1:$AC$577,MATCH(CytoFlex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0</v>
      </c>
      <c r="L9" t="e">
        <f ca="1">VLOOKUP($P$4,excitation!$A$1:$AC$577,MATCH(CytoFlex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9" t="e">
        <f ca="1">VLOOKUP($P$4,excitation!$A$1:$AC$577,MATCH(CytoFlex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Q9" s="13"/>
      <c r="R9">
        <v>712</v>
      </c>
      <c r="S9">
        <v>25</v>
      </c>
      <c r="U9">
        <f t="shared" si="1"/>
        <v>700</v>
      </c>
      <c r="V9">
        <f t="shared" si="2"/>
        <v>725</v>
      </c>
      <c r="AC9" s="24"/>
      <c r="AD9" s="13" t="s">
        <v>87</v>
      </c>
      <c r="AE9">
        <f t="shared" ca="1" si="3"/>
        <v>0</v>
      </c>
      <c r="AF9">
        <f t="shared" ca="1" si="3"/>
        <v>0</v>
      </c>
      <c r="AG9">
        <f t="shared" ca="1" si="3"/>
        <v>4.5740774794055833E-2</v>
      </c>
      <c r="AH9">
        <f t="shared" ca="1" si="3"/>
        <v>2.0438925142048981E-3</v>
      </c>
      <c r="AI9">
        <f t="shared" ca="1" si="3"/>
        <v>7.7066075605446219E-3</v>
      </c>
      <c r="AJ9">
        <f t="shared" ca="1" si="3"/>
        <v>1.5791897869450563E-2</v>
      </c>
      <c r="AK9">
        <f t="shared" ca="1" si="3"/>
        <v>2.776242558203525E-2</v>
      </c>
      <c r="AL9">
        <f t="shared" ca="1" si="3"/>
        <v>0</v>
      </c>
      <c r="AM9" t="e">
        <f t="shared" ca="1" si="4"/>
        <v>#N/A</v>
      </c>
      <c r="AN9" t="e">
        <f t="shared" ca="1" si="5"/>
        <v>#N/A</v>
      </c>
    </row>
    <row r="10" spans="2:40" ht="15.75" x14ac:dyDescent="0.25">
      <c r="B10" s="24">
        <v>561</v>
      </c>
      <c r="C10" s="13" t="s">
        <v>85</v>
      </c>
      <c r="D10">
        <f ca="1">VLOOKUP($P$5,excitation!$A$1:$AC$577,MATCH(CytoFlex!D$3,excitation!$A$1:$AC$1,0),0)*SUM(INDIRECT("emission!"&amp;SUBSTITUTE(ADDRESS(1,MATCH(D$3,emission!$1:$1,0),4),1,"")&amp;MATCH($U$6,emission!$A:$A,0)):INDIRECT("emission!"&amp;SUBSTITUTE(ADDRESS(1,MATCH(D$3,emission!$1:$1,0),4),1,"")&amp;MATCH($V$6,emission!$A:$A,0)))</f>
        <v>0</v>
      </c>
      <c r="E10">
        <f ca="1">VLOOKUP($P$5,excitation!$A$1:$AC$577,MATCH(CytoFlex!E$3,excitation!$A$1:$AC$1,0),0)*SUM(INDIRECT("emission!"&amp;SUBSTITUTE(ADDRESS(1,MATCH(E$3,emission!$1:$1,0),4),1,"")&amp;MATCH($U$6,emission!$A:$A,0)):INDIRECT("emission!"&amp;SUBSTITUTE(ADDRESS(1,MATCH(E$3,emission!$1:$1,0),4),1,"")&amp;MATCH($V$6,emission!$A:$A,0)))</f>
        <v>0</v>
      </c>
      <c r="F10">
        <f ca="1">VLOOKUP($P$5,excitation!$A$1:$AC$577,MATCH(CytoFlex!F$3,excitation!$A$1:$AC$1,0),0)*SUM(INDIRECT("emission!"&amp;SUBSTITUTE(ADDRESS(1,MATCH(F$3,emission!$1:$1,0),4),1,"")&amp;MATCH($U$6,emission!$A:$A,0)):INDIRECT("emission!"&amp;SUBSTITUTE(ADDRESS(1,MATCH(F$3,emission!$1:$1,0),4),1,"")&amp;MATCH($V$6,emission!$A:$A,0)))</f>
        <v>4.6869759999999989E-2</v>
      </c>
      <c r="G10">
        <f ca="1">VLOOKUP($P$5,excitation!$A$1:$AC$577,MATCH(CytoFlex!G$3,excitation!$A$1:$AC$1,0),0)*SUM(INDIRECT("emission!"&amp;SUBSTITUTE(ADDRESS(1,MATCH(G$3,emission!$1:$1,0),4),1,"")&amp;MATCH($U$6,emission!$A:$A,0)):INDIRECT("emission!"&amp;SUBSTITUTE(ADDRESS(1,MATCH(G$3,emission!$1:$1,0),4),1,"")&amp;MATCH($V$6,emission!$A:$A,0)))</f>
        <v>0</v>
      </c>
      <c r="H10">
        <f ca="1">VLOOKUP($P$5,excitation!$A$1:$AC$577,MATCH(CytoFlex!H$3,excitation!$A$1:$AC$1,0),0)*SUM(INDIRECT("emission!"&amp;SUBSTITUTE(ADDRESS(1,MATCH(H$3,emission!$1:$1,0),4),1,"")&amp;MATCH($U$6,emission!$A:$A,0)):INDIRECT("emission!"&amp;SUBSTITUTE(ADDRESS(1,MATCH(H$3,emission!$1:$1,0),4),1,"")&amp;MATCH($V$6,emission!$A:$A,0)))</f>
        <v>3.9891080000000009E-2</v>
      </c>
      <c r="I10">
        <f ca="1">VLOOKUP($P$5,excitation!$A$1:$AC$577,MATCH(CytoFlex!I$3,excitation!$A$1:$AC$1,0),0)*SUM(INDIRECT("emission!"&amp;SUBSTITUTE(ADDRESS(1,MATCH(I$3,emission!$1:$1,0),4),1,"")&amp;MATCH($U$6,emission!$A:$A,0)):INDIRECT("emission!"&amp;SUBSTITUTE(ADDRESS(1,MATCH(I$3,emission!$1:$1,0),4),1,"")&amp;MATCH($V$6,emission!$A:$A,0)))</f>
        <v>6.0399562799999993</v>
      </c>
      <c r="J10">
        <f ca="1">VLOOKUP($P$5,excitation!$A$1:$AC$577,MATCH(CytoFlex!J$3,excitation!$A$1:$AC$1,0),0)*SUM(INDIRECT("emission!"&amp;SUBSTITUTE(ADDRESS(1,MATCH(J$3,emission!$1:$1,0),4),1,"")&amp;MATCH($U$6,emission!$A:$A,0)):INDIRECT("emission!"&amp;SUBSTITUTE(ADDRESS(1,MATCH(J$3,emission!$1:$1,0),4),1,"")&amp;MATCH($V$6,emission!$A:$A,0)))</f>
        <v>2.4580993400000004</v>
      </c>
      <c r="K10">
        <f ca="1">VLOOKUP($P$5,excitation!$A$1:$AC$577,MATCH(CytoFlex!K$3,excitation!$A$1:$AC$1,0),0)*SUM(INDIRECT("emission!"&amp;SUBSTITUTE(ADDRESS(1,MATCH(K$3,emission!$1:$1,0),4),1,"")&amp;MATCH($U$6,emission!$A:$A,0)):INDIRECT("emission!"&amp;SUBSTITUTE(ADDRESS(1,MATCH(K$3,emission!$1:$1,0),4),1,"")&amp;MATCH($V$6,emission!$A:$A,0)))</f>
        <v>0</v>
      </c>
      <c r="L10" t="e">
        <f ca="1">VLOOKUP($P$5,excitation!$A$1:$AC$577,MATCH(CytoFlex!L$3,excitation!$A$1:$AC$1,0),0)*SUM(INDIRECT("emission!"&amp;SUBSTITUTE(ADDRESS(1,MATCH(L$3,emission!$1:$1,0),4),1,"")&amp;MATCH($U$6,emission!$A:$A,0)):INDIRECT("emission!"&amp;SUBSTITUTE(ADDRESS(1,MATCH(L$3,emission!$1:$1,0),4),1,"")&amp;MATCH($V$6,emission!$A:$A,0)))</f>
        <v>#N/A</v>
      </c>
      <c r="M10" t="e">
        <f ca="1">VLOOKUP($P$5,excitation!$A$1:$AC$577,MATCH(CytoFlex!M$3,excitation!$A$1:$AC$1,0),0)*SUM(INDIRECT("emission!"&amp;SUBSTITUTE(ADDRESS(1,MATCH(M$3,emission!$1:$1,0),4),1,"")&amp;MATCH($U$6,emission!$A:$A,0)):INDIRECT("emission!"&amp;SUBSTITUTE(ADDRESS(1,MATCH(M$3,emission!$1:$1,0),4),1,"")&amp;MATCH($V$6,emission!$A:$A,0)))</f>
        <v>#N/A</v>
      </c>
      <c r="P10" s="15"/>
      <c r="Q10" s="13"/>
      <c r="R10">
        <v>780</v>
      </c>
      <c r="S10">
        <v>60</v>
      </c>
      <c r="U10">
        <f t="shared" si="1"/>
        <v>750</v>
      </c>
      <c r="V10">
        <f t="shared" si="2"/>
        <v>810</v>
      </c>
      <c r="AC10" s="24">
        <v>561</v>
      </c>
      <c r="AD10" s="13" t="s">
        <v>85</v>
      </c>
      <c r="AE10">
        <f t="shared" ca="1" si="3"/>
        <v>0</v>
      </c>
      <c r="AF10">
        <f t="shared" ca="1" si="3"/>
        <v>0</v>
      </c>
      <c r="AG10">
        <f t="shared" ca="1" si="3"/>
        <v>1.9575683219902377E-3</v>
      </c>
      <c r="AH10">
        <f t="shared" ca="1" si="3"/>
        <v>0</v>
      </c>
      <c r="AI10">
        <f t="shared" ca="1" si="3"/>
        <v>4.8622331045752596E-3</v>
      </c>
      <c r="AJ10">
        <f t="shared" ca="1" si="3"/>
        <v>0.29403882618510158</v>
      </c>
      <c r="AK10">
        <f t="shared" ca="1" si="3"/>
        <v>1</v>
      </c>
      <c r="AL10">
        <f t="shared" ca="1" si="3"/>
        <v>0</v>
      </c>
      <c r="AM10" t="e">
        <f t="shared" ca="1" si="4"/>
        <v>#N/A</v>
      </c>
      <c r="AN10" t="e">
        <f t="shared" ca="1" si="5"/>
        <v>#N/A</v>
      </c>
    </row>
    <row r="11" spans="2:40" x14ac:dyDescent="0.25">
      <c r="B11" s="24"/>
      <c r="C11" s="13" t="s">
        <v>88</v>
      </c>
      <c r="D11">
        <f ca="1">VLOOKUP($P$5,excitation!$A$1:$AC$577,MATCH(CytoFlex!D$3,excitation!$A$1:$AC$1,0),0)*SUM(INDIRECT("emission!"&amp;SUBSTITUTE(ADDRESS(1,MATCH(D$3,emission!$1:$1,0),4),1,"")&amp;MATCH($U$5,emission!$A:$A,0)):INDIRECT("emission!"&amp;SUBSTITUTE(ADDRESS(1,MATCH(D$3,emission!$1:$1,0),4),1,"")&amp;MATCH($V$5,emission!$A:$A,0)))</f>
        <v>0</v>
      </c>
      <c r="E11">
        <f ca="1">VLOOKUP($P$5,excitation!$A$1:$AC$577,MATCH(CytoFlex!E$3,excitation!$A$1:$AC$1,0),0)*SUM(INDIRECT("emission!"&amp;SUBSTITUTE(ADDRESS(1,MATCH(E$3,emission!$1:$1,0),4),1,"")&amp;MATCH($U$5,emission!$A:$A,0)):INDIRECT("emission!"&amp;SUBSTITUTE(ADDRESS(1,MATCH(E$3,emission!$1:$1,0),4),1,"")&amp;MATCH($V$5,emission!$A:$A,0)))</f>
        <v>0</v>
      </c>
      <c r="F11">
        <f ca="1">VLOOKUP($P$5,excitation!$A$1:$AC$577,MATCH(CytoFlex!F$3,excitation!$A$1:$AC$1,0),0)*SUM(INDIRECT("emission!"&amp;SUBSTITUTE(ADDRESS(1,MATCH(F$3,emission!$1:$1,0),4),1,"")&amp;MATCH($U$5,emission!$A:$A,0)):INDIRECT("emission!"&amp;SUBSTITUTE(ADDRESS(1,MATCH(F$3,emission!$1:$1,0),4),1,"")&amp;MATCH($V$5,emission!$A:$A,0)))</f>
        <v>0.15539720000000001</v>
      </c>
      <c r="G11">
        <f ca="1">VLOOKUP($P$5,excitation!$A$1:$AC$577,MATCH(CytoFlex!G$3,excitation!$A$1:$AC$1,0),0)*SUM(INDIRECT("emission!"&amp;SUBSTITUTE(ADDRESS(1,MATCH(G$3,emission!$1:$1,0),4),1,"")&amp;MATCH($U$5,emission!$A:$A,0)):INDIRECT("emission!"&amp;SUBSTITUTE(ADDRESS(1,MATCH(G$3,emission!$1:$1,0),4),1,"")&amp;MATCH($V$5,emission!$A:$A,0)))</f>
        <v>0</v>
      </c>
      <c r="H11">
        <f ca="1">VLOOKUP($P$5,excitation!$A$1:$AC$577,MATCH(CytoFlex!H$3,excitation!$A$1:$AC$1,0),0)*SUM(INDIRECT("emission!"&amp;SUBSTITUTE(ADDRESS(1,MATCH(H$3,emission!$1:$1,0),4),1,"")&amp;MATCH($U$5,emission!$A:$A,0)):INDIRECT("emission!"&amp;SUBSTITUTE(ADDRESS(1,MATCH(H$3,emission!$1:$1,0),4),1,"")&amp;MATCH($V$5,emission!$A:$A,0)))</f>
        <v>0.17775401999999998</v>
      </c>
      <c r="I11">
        <f ca="1">VLOOKUP($P$5,excitation!$A$1:$AC$577,MATCH(CytoFlex!I$3,excitation!$A$1:$AC$1,0),0)*SUM(INDIRECT("emission!"&amp;SUBSTITUTE(ADDRESS(1,MATCH(I$3,emission!$1:$1,0),4),1,"")&amp;MATCH($U$5,emission!$A:$A,0)):INDIRECT("emission!"&amp;SUBSTITUTE(ADDRESS(1,MATCH(I$3,emission!$1:$1,0),4),1,"")&amp;MATCH($V$5,emission!$A:$A,0)))</f>
        <v>20.541356249999996</v>
      </c>
      <c r="J11">
        <f ca="1">VLOOKUP($P$5,excitation!$A$1:$AC$577,MATCH(CytoFlex!J$3,excitation!$A$1:$AC$1,0),0)*SUM(INDIRECT("emission!"&amp;SUBSTITUTE(ADDRESS(1,MATCH(J$3,emission!$1:$1,0),4),1,"")&amp;MATCH($U$5,emission!$A:$A,0)):INDIRECT("emission!"&amp;SUBSTITUTE(ADDRESS(1,MATCH(J$3,emission!$1:$1,0),4),1,"")&amp;MATCH($V$5,emission!$A:$A,0)))</f>
        <v>0.47679690000000002</v>
      </c>
      <c r="K11">
        <f ca="1">VLOOKUP($P$5,excitation!$A$1:$AC$577,MATCH(CytoFlex!K$3,excitation!$A$1:$AC$1,0),0)*SUM(INDIRECT("emission!"&amp;SUBSTITUTE(ADDRESS(1,MATCH(K$3,emission!$1:$1,0),4),1,"")&amp;MATCH($U$5,emission!$A:$A,0)):INDIRECT("emission!"&amp;SUBSTITUTE(ADDRESS(1,MATCH(K$3,emission!$1:$1,0),4),1,"")&amp;MATCH($V$5,emission!$A:$A,0)))</f>
        <v>0</v>
      </c>
      <c r="L11" t="e">
        <f ca="1">VLOOKUP($P$5,excitation!$A$1:$AC$577,MATCH(CytoFlex!L$3,excitation!$A$1:$AC$1,0),0)*SUM(INDIRECT("emission!"&amp;SUBSTITUTE(ADDRESS(1,MATCH(L$3,emission!$1:$1,0),4),1,"")&amp;MATCH($U$5,emission!$A:$A,0)):INDIRECT("emission!"&amp;SUBSTITUTE(ADDRESS(1,MATCH(L$3,emission!$1:$1,0),4),1,"")&amp;MATCH($V$5,emission!$A:$A,0)))</f>
        <v>#N/A</v>
      </c>
      <c r="M11" t="e">
        <f ca="1">VLOOKUP($P$5,excitation!$A$1:$AC$577,MATCH(CytoFlex!M$3,excitation!$A$1:$AC$1,0),0)*SUM(INDIRECT("emission!"&amp;SUBSTITUTE(ADDRESS(1,MATCH(M$3,emission!$1:$1,0),4),1,"")&amp;MATCH($U$5,emission!$A:$A,0)):INDIRECT("emission!"&amp;SUBSTITUTE(ADDRESS(1,MATCH(M$3,emission!$1:$1,0),4),1,"")&amp;MATCH($V$5,emission!$A:$A,0)))</f>
        <v>#N/A</v>
      </c>
      <c r="AC11" s="24"/>
      <c r="AD11" s="13" t="s">
        <v>88</v>
      </c>
      <c r="AE11">
        <f t="shared" ca="1" si="3"/>
        <v>0</v>
      </c>
      <c r="AF11">
        <f t="shared" ca="1" si="3"/>
        <v>0</v>
      </c>
      <c r="AG11">
        <f t="shared" ca="1" si="3"/>
        <v>6.4903391023547266E-3</v>
      </c>
      <c r="AH11">
        <f t="shared" ca="1" si="3"/>
        <v>0</v>
      </c>
      <c r="AI11">
        <f t="shared" ca="1" si="3"/>
        <v>2.1666033622437211E-2</v>
      </c>
      <c r="AJ11">
        <f t="shared" ca="1" si="3"/>
        <v>1</v>
      </c>
      <c r="AK11">
        <f t="shared" ca="1" si="3"/>
        <v>0.19396974411945447</v>
      </c>
      <c r="AL11">
        <f t="shared" ca="1" si="3"/>
        <v>0</v>
      </c>
      <c r="AM11" t="e">
        <f t="shared" ca="1" si="4"/>
        <v>#N/A</v>
      </c>
      <c r="AN11" t="e">
        <f t="shared" ca="1" si="5"/>
        <v>#N/A</v>
      </c>
    </row>
    <row r="12" spans="2:40" x14ac:dyDescent="0.25">
      <c r="B12" s="24"/>
      <c r="C12" s="13" t="s">
        <v>87</v>
      </c>
      <c r="D12">
        <f ca="1">VLOOKUP($P$5,excitation!$A$1:$AC$577,MATCH(CytoFlex!D$3,excitation!$A$1:$AC$1,0),0)*SUM(INDIRECT("emission!"&amp;SUBSTITUTE(ADDRESS(1,MATCH(D$3,emission!$1:$1,0),4),1,"")&amp;MATCH($U$8,emission!$A:$A,0)):INDIRECT("emission!"&amp;SUBSTITUTE(ADDRESS(1,MATCH(D$3,emission!$1:$1,0),4),1,"")&amp;MATCH($V$8,emission!$A:$A,0)))</f>
        <v>0</v>
      </c>
      <c r="E12">
        <f ca="1">VLOOKUP($P$5,excitation!$A$1:$AC$577,MATCH(CytoFlex!E$3,excitation!$A$1:$AC$1,0),0)*SUM(INDIRECT("emission!"&amp;SUBSTITUTE(ADDRESS(1,MATCH(E$3,emission!$1:$1,0),4),1,"")&amp;MATCH($U$8,emission!$A:$A,0)):INDIRECT("emission!"&amp;SUBSTITUTE(ADDRESS(1,MATCH(E$3,emission!$1:$1,0),4),1,"")&amp;MATCH($V$8,emission!$A:$A,0)))</f>
        <v>0</v>
      </c>
      <c r="F12">
        <f ca="1">VLOOKUP($P$5,excitation!$A$1:$AC$577,MATCH(CytoFlex!F$3,excitation!$A$1:$AC$1,0),0)*SUM(INDIRECT("emission!"&amp;SUBSTITUTE(ADDRESS(1,MATCH(F$3,emission!$1:$1,0),4),1,"")&amp;MATCH($U$8,emission!$A:$A,0)):INDIRECT("emission!"&amp;SUBSTITUTE(ADDRESS(1,MATCH(F$3,emission!$1:$1,0),4),1,"")&amp;MATCH($V$8,emission!$A:$A,0)))</f>
        <v>2.5083520000000008E-2</v>
      </c>
      <c r="G12">
        <f ca="1">VLOOKUP($P$5,excitation!$A$1:$AC$577,MATCH(CytoFlex!G$3,excitation!$A$1:$AC$1,0),0)*SUM(INDIRECT("emission!"&amp;SUBSTITUTE(ADDRESS(1,MATCH(G$3,emission!$1:$1,0),4),1,"")&amp;MATCH($U$8,emission!$A:$A,0)):INDIRECT("emission!"&amp;SUBSTITUTE(ADDRESS(1,MATCH(G$3,emission!$1:$1,0),4),1,"")&amp;MATCH($V$8,emission!$A:$A,0)))</f>
        <v>0</v>
      </c>
      <c r="H12">
        <f ca="1">VLOOKUP($P$5,excitation!$A$1:$AC$577,MATCH(CytoFlex!H$3,excitation!$A$1:$AC$1,0),0)*SUM(INDIRECT("emission!"&amp;SUBSTITUTE(ADDRESS(1,MATCH(H$3,emission!$1:$1,0),4),1,"")&amp;MATCH($U$8,emission!$A:$A,0)):INDIRECT("emission!"&amp;SUBSTITUTE(ADDRESS(1,MATCH(H$3,emission!$1:$1,0),4),1,"")&amp;MATCH($V$8,emission!$A:$A,0)))</f>
        <v>1.7806200000000003E-3</v>
      </c>
      <c r="I12">
        <f ca="1">VLOOKUP($P$5,excitation!$A$1:$AC$577,MATCH(CytoFlex!I$3,excitation!$A$1:$AC$1,0),0)*SUM(INDIRECT("emission!"&amp;SUBSTITUTE(ADDRESS(1,MATCH(I$3,emission!$1:$1,0),4),1,"")&amp;MATCH($U$8,emission!$A:$A,0)):INDIRECT("emission!"&amp;SUBSTITUTE(ADDRESS(1,MATCH(I$3,emission!$1:$1,0),4),1,"")&amp;MATCH($V$8,emission!$A:$A,0)))</f>
        <v>1.6888611599999999</v>
      </c>
      <c r="J12">
        <f ca="1">VLOOKUP($P$5,excitation!$A$1:$AC$577,MATCH(CytoFlex!J$3,excitation!$A$1:$AC$1,0),0)*SUM(INDIRECT("emission!"&amp;SUBSTITUTE(ADDRESS(1,MATCH(J$3,emission!$1:$1,0),4),1,"")&amp;MATCH($U$8,emission!$A:$A,0)):INDIRECT("emission!"&amp;SUBSTITUTE(ADDRESS(1,MATCH(J$3,emission!$1:$1,0),4),1,"")&amp;MATCH($V$8,emission!$A:$A,0)))</f>
        <v>2.0691731999999994</v>
      </c>
      <c r="K12">
        <f ca="1">VLOOKUP($P$5,excitation!$A$1:$AC$577,MATCH(CytoFlex!K$3,excitation!$A$1:$AC$1,0),0)*SUM(INDIRECT("emission!"&amp;SUBSTITUTE(ADDRESS(1,MATCH(K$3,emission!$1:$1,0),4),1,"")&amp;MATCH($U$8,emission!$A:$A,0)):INDIRECT("emission!"&amp;SUBSTITUTE(ADDRESS(1,MATCH(K$3,emission!$1:$1,0),4),1,"")&amp;MATCH($V$8,emission!$A:$A,0)))</f>
        <v>2.3998160000000004</v>
      </c>
      <c r="L12" t="e">
        <f ca="1">VLOOKUP($P$5,excitation!$A$1:$AC$577,MATCH(CytoFlex!L$3,excitation!$A$1:$AC$1,0),0)*SUM(INDIRECT("emission!"&amp;SUBSTITUTE(ADDRESS(1,MATCH(L$3,emission!$1:$1,0),4),1,"")&amp;MATCH($U$8,emission!$A:$A,0)):INDIRECT("emission!"&amp;SUBSTITUTE(ADDRESS(1,MATCH(L$3,emission!$1:$1,0),4),1,"")&amp;MATCH($V$8,emission!$A:$A,0)))</f>
        <v>#N/A</v>
      </c>
      <c r="M12" t="e">
        <f ca="1">VLOOKUP($P$5,excitation!$A$1:$AC$577,MATCH(CytoFlex!M$3,excitation!$A$1:$AC$1,0),0)*SUM(INDIRECT("emission!"&amp;SUBSTITUTE(ADDRESS(1,MATCH(M$3,emission!$1:$1,0),4),1,"")&amp;MATCH($U$8,emission!$A:$A,0)):INDIRECT("emission!"&amp;SUBSTITUTE(ADDRESS(1,MATCH(M$3,emission!$1:$1,0),4),1,"")&amp;MATCH($V$8,emission!$A:$A,0)))</f>
        <v>#N/A</v>
      </c>
      <c r="AC12" s="24"/>
      <c r="AD12" s="13" t="s">
        <v>87</v>
      </c>
      <c r="AE12">
        <f t="shared" ca="1" si="3"/>
        <v>0</v>
      </c>
      <c r="AF12">
        <f t="shared" ca="1" si="3"/>
        <v>0</v>
      </c>
      <c r="AG12">
        <f t="shared" ca="1" si="3"/>
        <v>1.0476414676757165E-3</v>
      </c>
      <c r="AH12">
        <f t="shared" ca="1" si="3"/>
        <v>0</v>
      </c>
      <c r="AI12">
        <f t="shared" ca="1" si="3"/>
        <v>2.1703572604875071E-4</v>
      </c>
      <c r="AJ12">
        <f t="shared" ca="1" si="3"/>
        <v>8.2217607223476305E-2</v>
      </c>
      <c r="AK12">
        <f t="shared" ca="1" si="3"/>
        <v>0.84177769642133304</v>
      </c>
      <c r="AL12">
        <f t="shared" ca="1" si="3"/>
        <v>0.21164276685328792</v>
      </c>
      <c r="AM12" t="e">
        <f t="shared" ca="1" si="4"/>
        <v>#N/A</v>
      </c>
      <c r="AN12" t="e">
        <f t="shared" ca="1" si="5"/>
        <v>#N/A</v>
      </c>
    </row>
    <row r="13" spans="2:40" x14ac:dyDescent="0.25">
      <c r="B13" s="24"/>
      <c r="C13" s="13" t="s">
        <v>89</v>
      </c>
      <c r="D13">
        <f ca="1">VLOOKUP($P$5,excitation!$A$1:$AC$577,MATCH(CytoFlex!D$3,excitation!$A$1:$AC$1,0),0)*SUM(INDIRECT("emission!"&amp;SUBSTITUTE(ADDRESS(1,MATCH(D$3,emission!$1:$1,0),4),1,"")&amp;MATCH($U$10,emission!$A:$A,0)):INDIRECT("emission!"&amp;SUBSTITUTE(ADDRESS(1,MATCH(D$3,emission!$1:$1,0),4),1,"")&amp;MATCH($V$10,emission!$A:$A,0)))</f>
        <v>0</v>
      </c>
      <c r="E13">
        <f ca="1">VLOOKUP($P$5,excitation!$A$1:$AC$577,MATCH(CytoFlex!E$3,excitation!$A$1:$AC$1,0),0)*SUM(INDIRECT("emission!"&amp;SUBSTITUTE(ADDRESS(1,MATCH(E$3,emission!$1:$1,0),4),1,"")&amp;MATCH($U$10,emission!$A:$A,0)):INDIRECT("emission!"&amp;SUBSTITUTE(ADDRESS(1,MATCH(E$3,emission!$1:$1,0),4),1,"")&amp;MATCH($V$10,emission!$A:$A,0)))</f>
        <v>0</v>
      </c>
      <c r="F13">
        <f ca="1">VLOOKUP($P$5,excitation!$A$1:$AC$577,MATCH(CytoFlex!F$3,excitation!$A$1:$AC$1,0),0)*SUM(INDIRECT("emission!"&amp;SUBSTITUTE(ADDRESS(1,MATCH(F$3,emission!$1:$1,0),4),1,"")&amp;MATCH($U$10,emission!$A:$A,0)):INDIRECT("emission!"&amp;SUBSTITUTE(ADDRESS(1,MATCH(F$3,emission!$1:$1,0),4),1,"")&amp;MATCH($V$10,emission!$A:$A,0)))</f>
        <v>0</v>
      </c>
      <c r="G13">
        <f ca="1">VLOOKUP($P$5,excitation!$A$1:$AC$577,MATCH(CytoFlex!G$3,excitation!$A$1:$AC$1,0),0)*SUM(INDIRECT("emission!"&amp;SUBSTITUTE(ADDRESS(1,MATCH(G$3,emission!$1:$1,0),4),1,"")&amp;MATCH($U$10,emission!$A:$A,0)):INDIRECT("emission!"&amp;SUBSTITUTE(ADDRESS(1,MATCH(G$3,emission!$1:$1,0),4),1,"")&amp;MATCH($V$10,emission!$A:$A,0)))</f>
        <v>0</v>
      </c>
      <c r="H13">
        <f ca="1">VLOOKUP($P$5,excitation!$A$1:$AC$577,MATCH(CytoFlex!H$3,excitation!$A$1:$AC$1,0),0)*SUM(INDIRECT("emission!"&amp;SUBSTITUTE(ADDRESS(1,MATCH(H$3,emission!$1:$1,0),4),1,"")&amp;MATCH($U$10,emission!$A:$A,0)):INDIRECT("emission!"&amp;SUBSTITUTE(ADDRESS(1,MATCH(H$3,emission!$1:$1,0),4),1,"")&amp;MATCH($V$10,emission!$A:$A,0)))</f>
        <v>0</v>
      </c>
      <c r="I13">
        <f ca="1">VLOOKUP($P$5,excitation!$A$1:$AC$577,MATCH(CytoFlex!I$3,excitation!$A$1:$AC$1,0),0)*SUM(INDIRECT("emission!"&amp;SUBSTITUTE(ADDRESS(1,MATCH(I$3,emission!$1:$1,0),4),1,"")&amp;MATCH($U$10,emission!$A:$A,0)):INDIRECT("emission!"&amp;SUBSTITUTE(ADDRESS(1,MATCH(I$3,emission!$1:$1,0),4),1,"")&amp;MATCH($V$10,emission!$A:$A,0)))</f>
        <v>0</v>
      </c>
      <c r="J13">
        <f ca="1">VLOOKUP($P$5,excitation!$A$1:$AC$577,MATCH(CytoFlex!J$3,excitation!$A$1:$AC$1,0),0)*SUM(INDIRECT("emission!"&amp;SUBSTITUTE(ADDRESS(1,MATCH(J$3,emission!$1:$1,0),4),1,"")&amp;MATCH($U$10,emission!$A:$A,0)):INDIRECT("emission!"&amp;SUBSTITUTE(ADDRESS(1,MATCH(J$3,emission!$1:$1,0),4),1,"")&amp;MATCH($V$10,emission!$A:$A,0)))</f>
        <v>5.418804E-2</v>
      </c>
      <c r="K13">
        <f ca="1">VLOOKUP($P$5,excitation!$A$1:$AC$577,MATCH(CytoFlex!K$3,excitation!$A$1:$AC$1,0),0)*SUM(INDIRECT("emission!"&amp;SUBSTITUTE(ADDRESS(1,MATCH(K$3,emission!$1:$1,0),4),1,"")&amp;MATCH($U$10,emission!$A:$A,0)):INDIRECT("emission!"&amp;SUBSTITUTE(ADDRESS(1,MATCH(K$3,emission!$1:$1,0),4),1,"")&amp;MATCH($V$10,emission!$A:$A,0)))</f>
        <v>0.23548799999999998</v>
      </c>
      <c r="L13" t="e">
        <f ca="1">VLOOKUP($P$5,excitation!$A$1:$AC$577,MATCH(CytoFlex!L$3,excitation!$A$1:$AC$1,0),0)*SUM(INDIRECT("emission!"&amp;SUBSTITUTE(ADDRESS(1,MATCH(L$3,emission!$1:$1,0),4),1,"")&amp;MATCH($U$10,emission!$A:$A,0)):INDIRECT("emission!"&amp;SUBSTITUTE(ADDRESS(1,MATCH(L$3,emission!$1:$1,0),4),1,"")&amp;MATCH($V$10,emission!$A:$A,0)))</f>
        <v>#N/A</v>
      </c>
      <c r="M13" t="e">
        <f ca="1">VLOOKUP($P$5,excitation!$A$1:$AC$577,MATCH(CytoFlex!M$3,excitation!$A$1:$AC$1,0),0)*SUM(INDIRECT("emission!"&amp;SUBSTITUTE(ADDRESS(1,MATCH(M$3,emission!$1:$1,0),4),1,"")&amp;MATCH($U$10,emission!$A:$A,0)):INDIRECT("emission!"&amp;SUBSTITUTE(ADDRESS(1,MATCH(M$3,emission!$1:$1,0),4),1,"")&amp;MATCH($V$10,emission!$A:$A,0)))</f>
        <v>#N/A</v>
      </c>
      <c r="AC13" s="24"/>
      <c r="AD13" s="13" t="s">
        <v>89</v>
      </c>
      <c r="AE13">
        <f t="shared" ca="1" si="3"/>
        <v>0</v>
      </c>
      <c r="AF13">
        <f t="shared" ca="1" si="3"/>
        <v>0</v>
      </c>
      <c r="AG13">
        <f t="shared" ca="1" si="3"/>
        <v>0</v>
      </c>
      <c r="AH13">
        <f t="shared" ca="1" si="3"/>
        <v>0</v>
      </c>
      <c r="AI13">
        <f t="shared" ca="1" si="3"/>
        <v>0</v>
      </c>
      <c r="AJ13">
        <f t="shared" ca="1" si="3"/>
        <v>0</v>
      </c>
      <c r="AK13">
        <f t="shared" ca="1" si="3"/>
        <v>2.2044690838247404E-2</v>
      </c>
      <c r="AL13">
        <f t="shared" ca="1" si="3"/>
        <v>2.0767980495482591E-2</v>
      </c>
      <c r="AM13" t="e">
        <f t="shared" ca="1" si="4"/>
        <v>#N/A</v>
      </c>
      <c r="AN13" t="e">
        <f t="shared" ca="1" si="5"/>
        <v>#N/A</v>
      </c>
    </row>
    <row r="14" spans="2:40" x14ac:dyDescent="0.25">
      <c r="B14" s="24">
        <v>638</v>
      </c>
      <c r="C14" s="13" t="s">
        <v>89</v>
      </c>
      <c r="D14">
        <f ca="1">VLOOKUP($P$6,excitation!$A$1:$AC$577,MATCH(CytoFlex!D$3,excitation!$A$1:$AC$1,0),0)*SUM(INDIRECT("emission!"&amp;SUBSTITUTE(ADDRESS(1,MATCH(D$3,emission!$1:$1,0),4),1,"")&amp;MATCH($U$10,emission!$A:$A,0)):INDIRECT("emission!"&amp;SUBSTITUTE(ADDRESS(1,MATCH(D$3,emission!$1:$1,0),4),1,"")&amp;MATCH($V$10,emission!$A:$A,0)))</f>
        <v>0</v>
      </c>
      <c r="E14">
        <f ca="1">VLOOKUP($P$6,excitation!$A$1:$AC$577,MATCH(CytoFlex!E$3,excitation!$A$1:$AC$1,0),0)*SUM(INDIRECT("emission!"&amp;SUBSTITUTE(ADDRESS(1,MATCH(E$3,emission!$1:$1,0),4),1,"")&amp;MATCH($U$10,emission!$A:$A,0)):INDIRECT("emission!"&amp;SUBSTITUTE(ADDRESS(1,MATCH(E$3,emission!$1:$1,0),4),1,"")&amp;MATCH($V$10,emission!$A:$A,0)))</f>
        <v>0</v>
      </c>
      <c r="F14">
        <f ca="1">VLOOKUP($P$6,excitation!$A$1:$AC$577,MATCH(CytoFlex!F$3,excitation!$A$1:$AC$1,0),0)*SUM(INDIRECT("emission!"&amp;SUBSTITUTE(ADDRESS(1,MATCH(F$3,emission!$1:$1,0),4),1,"")&amp;MATCH($U$10,emission!$A:$A,0)):INDIRECT("emission!"&amp;SUBSTITUTE(ADDRESS(1,MATCH(F$3,emission!$1:$1,0),4),1,"")&amp;MATCH($V$10,emission!$A:$A,0)))</f>
        <v>0</v>
      </c>
      <c r="G14">
        <f ca="1">VLOOKUP($P$6,excitation!$A$1:$AC$577,MATCH(CytoFlex!G$3,excitation!$A$1:$AC$1,0),0)*SUM(INDIRECT("emission!"&amp;SUBSTITUTE(ADDRESS(1,MATCH(G$3,emission!$1:$1,0),4),1,"")&amp;MATCH($U$10,emission!$A:$A,0)):INDIRECT("emission!"&amp;SUBSTITUTE(ADDRESS(1,MATCH(G$3,emission!$1:$1,0),4),1,"")&amp;MATCH($V$10,emission!$A:$A,0)))</f>
        <v>0</v>
      </c>
      <c r="H14">
        <f ca="1">VLOOKUP($P$6,excitation!$A$1:$AC$577,MATCH(CytoFlex!H$3,excitation!$A$1:$AC$1,0),0)*SUM(INDIRECT("emission!"&amp;SUBSTITUTE(ADDRESS(1,MATCH(H$3,emission!$1:$1,0),4),1,"")&amp;MATCH($U$10,emission!$A:$A,0)):INDIRECT("emission!"&amp;SUBSTITUTE(ADDRESS(1,MATCH(H$3,emission!$1:$1,0),4),1,"")&amp;MATCH($V$10,emission!$A:$A,0)))</f>
        <v>0</v>
      </c>
      <c r="I14">
        <f ca="1">VLOOKUP($P$6,excitation!$A$1:$AC$577,MATCH(CytoFlex!I$3,excitation!$A$1:$AC$1,0),0)*SUM(INDIRECT("emission!"&amp;SUBSTITUTE(ADDRESS(1,MATCH(I$3,emission!$1:$1,0),4),1,"")&amp;MATCH($U$10,emission!$A:$A,0)):INDIRECT("emission!"&amp;SUBSTITUTE(ADDRESS(1,MATCH(I$3,emission!$1:$1,0),4),1,"")&amp;MATCH($V$10,emission!$A:$A,0)))</f>
        <v>0</v>
      </c>
      <c r="J14">
        <f ca="1">VLOOKUP($P$6,excitation!$A$1:$AC$577,MATCH(CytoFlex!J$3,excitation!$A$1:$AC$1,0),0)*SUM(INDIRECT("emission!"&amp;SUBSTITUTE(ADDRESS(1,MATCH(J$3,emission!$1:$1,0),4),1,"")&amp;MATCH($U$10,emission!$A:$A,0)):INDIRECT("emission!"&amp;SUBSTITUTE(ADDRESS(1,MATCH(J$3,emission!$1:$1,0),4),1,"")&amp;MATCH($V$10,emission!$A:$A,0)))</f>
        <v>1.9928519999999998E-2</v>
      </c>
      <c r="K14">
        <f ca="1">VLOOKUP($P$6,excitation!$A$1:$AC$577,MATCH(CytoFlex!K$3,excitation!$A$1:$AC$1,0),0)*SUM(INDIRECT("emission!"&amp;SUBSTITUTE(ADDRESS(1,MATCH(K$3,emission!$1:$1,0),4),1,"")&amp;MATCH($U$10,emission!$A:$A,0)):INDIRECT("emission!"&amp;SUBSTITUTE(ADDRESS(1,MATCH(K$3,emission!$1:$1,0),4),1,"")&amp;MATCH($V$10,emission!$A:$A,0)))</f>
        <v>2.2683381599999994</v>
      </c>
      <c r="L14" t="e">
        <f ca="1">VLOOKUP($P$6,excitation!$A$1:$AC$577,MATCH(CytoFlex!L$3,excitation!$A$1:$AC$1,0),0)*SUM(INDIRECT("emission!"&amp;SUBSTITUTE(ADDRESS(1,MATCH(L$3,emission!$1:$1,0),4),1,"")&amp;MATCH($U$10,emission!$A:$A,0)):INDIRECT("emission!"&amp;SUBSTITUTE(ADDRESS(1,MATCH(L$3,emission!$1:$1,0),4),1,"")&amp;MATCH($V$10,emission!$A:$A,0)))</f>
        <v>#N/A</v>
      </c>
      <c r="M14" t="e">
        <f ca="1">VLOOKUP($P$6,excitation!$A$1:$AC$577,MATCH(CytoFlex!M$3,excitation!$A$1:$AC$1,0),0)*SUM(INDIRECT("emission!"&amp;SUBSTITUTE(ADDRESS(1,MATCH(M$3,emission!$1:$1,0),4),1,"")&amp;MATCH($U$10,emission!$A:$A,0)):INDIRECT("emission!"&amp;SUBSTITUTE(ADDRESS(1,MATCH(M$3,emission!$1:$1,0),4),1,"")&amp;MATCH($V$10,emission!$A:$A,0)))</f>
        <v>#N/A</v>
      </c>
      <c r="AC14" s="24">
        <v>638</v>
      </c>
      <c r="AD14" s="13" t="s">
        <v>89</v>
      </c>
      <c r="AE14">
        <f t="shared" ca="1" si="3"/>
        <v>0</v>
      </c>
      <c r="AF14">
        <f t="shared" ca="1" si="3"/>
        <v>0</v>
      </c>
      <c r="AG14">
        <f t="shared" ca="1" si="3"/>
        <v>0</v>
      </c>
      <c r="AH14">
        <f t="shared" ca="1" si="3"/>
        <v>0</v>
      </c>
      <c r="AI14">
        <f t="shared" ca="1" si="3"/>
        <v>0</v>
      </c>
      <c r="AJ14">
        <f t="shared" ca="1" si="3"/>
        <v>0</v>
      </c>
      <c r="AK14">
        <f t="shared" ca="1" si="3"/>
        <v>8.1072882920996975E-3</v>
      </c>
      <c r="AL14">
        <f t="shared" ca="1" si="3"/>
        <v>0.20004757212273602</v>
      </c>
      <c r="AM14" t="e">
        <f t="shared" ca="1" si="4"/>
        <v>#N/A</v>
      </c>
      <c r="AN14" t="e">
        <f t="shared" ca="1" si="5"/>
        <v>#N/A</v>
      </c>
    </row>
    <row r="15" spans="2:40" x14ac:dyDescent="0.25">
      <c r="B15" s="24"/>
      <c r="C15" s="13" t="s">
        <v>90</v>
      </c>
      <c r="D15">
        <f ca="1">VLOOKUP($P$6,excitation!$A$1:$AC$577,MATCH(CytoFlex!D$3,excitation!$A$1:$AC$1,0),0)*SUM(INDIRECT("emission!"&amp;SUBSTITUTE(ADDRESS(1,MATCH(D$3,emission!$1:$1,0),4),1,"")&amp;MATCH($U$9,emission!$A:$A,0)):INDIRECT("emission!"&amp;SUBSTITUTE(ADDRESS(1,MATCH(D$3,emission!$1:$1,0),4),1,"")&amp;MATCH($V$9,emission!$A:$A,0)))</f>
        <v>0</v>
      </c>
      <c r="E15">
        <f ca="1">VLOOKUP($P$6,excitation!$A$1:$AC$577,MATCH(CytoFlex!E$3,excitation!$A$1:$AC$1,0),0)*SUM(INDIRECT("emission!"&amp;SUBSTITUTE(ADDRESS(1,MATCH(E$3,emission!$1:$1,0),4),1,"")&amp;MATCH($U$9,emission!$A:$A,0)):INDIRECT("emission!"&amp;SUBSTITUTE(ADDRESS(1,MATCH(E$3,emission!$1:$1,0),4),1,"")&amp;MATCH($V$9,emission!$A:$A,0)))</f>
        <v>0</v>
      </c>
      <c r="F15">
        <f ca="1">VLOOKUP($P$6,excitation!$A$1:$AC$577,MATCH(CytoFlex!F$3,excitation!$A$1:$AC$1,0),0)*SUM(INDIRECT("emission!"&amp;SUBSTITUTE(ADDRESS(1,MATCH(F$3,emission!$1:$1,0),4),1,"")&amp;MATCH($U$9,emission!$A:$A,0)):INDIRECT("emission!"&amp;SUBSTITUTE(ADDRESS(1,MATCH(F$3,emission!$1:$1,0),4),1,"")&amp;MATCH($V$9,emission!$A:$A,0)))</f>
        <v>0</v>
      </c>
      <c r="G15">
        <f ca="1">VLOOKUP($P$6,excitation!$A$1:$AC$577,MATCH(CytoFlex!G$3,excitation!$A$1:$AC$1,0),0)*SUM(INDIRECT("emission!"&amp;SUBSTITUTE(ADDRESS(1,MATCH(G$3,emission!$1:$1,0),4),1,"")&amp;MATCH($U$9,emission!$A:$A,0)):INDIRECT("emission!"&amp;SUBSTITUTE(ADDRESS(1,MATCH(G$3,emission!$1:$1,0),4),1,"")&amp;MATCH($V$9,emission!$A:$A,0)))</f>
        <v>0</v>
      </c>
      <c r="H15">
        <f ca="1">VLOOKUP($P$6,excitation!$A$1:$AC$577,MATCH(CytoFlex!H$3,excitation!$A$1:$AC$1,0),0)*SUM(INDIRECT("emission!"&amp;SUBSTITUTE(ADDRESS(1,MATCH(H$3,emission!$1:$1,0),4),1,"")&amp;MATCH($U$9,emission!$A:$A,0)):INDIRECT("emission!"&amp;SUBSTITUTE(ADDRESS(1,MATCH(H$3,emission!$1:$1,0),4),1,"")&amp;MATCH($V$9,emission!$A:$A,0)))</f>
        <v>0</v>
      </c>
      <c r="I15">
        <f ca="1">VLOOKUP($P$6,excitation!$A$1:$AC$577,MATCH(CytoFlex!I$3,excitation!$A$1:$AC$1,0),0)*SUM(INDIRECT("emission!"&amp;SUBSTITUTE(ADDRESS(1,MATCH(I$3,emission!$1:$1,0),4),1,"")&amp;MATCH($U$9,emission!$A:$A,0)):INDIRECT("emission!"&amp;SUBSTITUTE(ADDRESS(1,MATCH(I$3,emission!$1:$1,0),4),1,"")&amp;MATCH($V$9,emission!$A:$A,0)))</f>
        <v>0</v>
      </c>
      <c r="J15">
        <f ca="1">VLOOKUP($P$6,excitation!$A$1:$AC$577,MATCH(CytoFlex!J$3,excitation!$A$1:$AC$1,0),0)*SUM(INDIRECT("emission!"&amp;SUBSTITUTE(ADDRESS(1,MATCH(J$3,emission!$1:$1,0),4),1,"")&amp;MATCH($U$9,emission!$A:$A,0)):INDIRECT("emission!"&amp;SUBSTITUTE(ADDRESS(1,MATCH(J$3,emission!$1:$1,0),4),1,"")&amp;MATCH($V$9,emission!$A:$A,0)))</f>
        <v>0.18259535999999998</v>
      </c>
      <c r="K15">
        <f ca="1">VLOOKUP($P$6,excitation!$A$1:$AC$577,MATCH(CytoFlex!K$3,excitation!$A$1:$AC$1,0),0)*SUM(INDIRECT("emission!"&amp;SUBSTITUTE(ADDRESS(1,MATCH(K$3,emission!$1:$1,0),4),1,"")&amp;MATCH($U$9,emission!$A:$A,0)):INDIRECT("emission!"&amp;SUBSTITUTE(ADDRESS(1,MATCH(K$3,emission!$1:$1,0),4),1,"")&amp;MATCH($V$9,emission!$A:$A,0)))</f>
        <v>5.0785622400000001</v>
      </c>
      <c r="L15" t="e">
        <f ca="1">VLOOKUP($P$6,excitation!$A$1:$AC$577,MATCH(CytoFlex!L$3,excitation!$A$1:$AC$1,0),0)*SUM(INDIRECT("emission!"&amp;SUBSTITUTE(ADDRESS(1,MATCH(L$3,emission!$1:$1,0),4),1,"")&amp;MATCH($U$9,emission!$A:$A,0)):INDIRECT("emission!"&amp;SUBSTITUTE(ADDRESS(1,MATCH(L$3,emission!$1:$1,0),4),1,"")&amp;MATCH($V$9,emission!$A:$A,0)))</f>
        <v>#N/A</v>
      </c>
      <c r="M15" t="e">
        <f ca="1">VLOOKUP($P$6,excitation!$A$1:$AC$577,MATCH(CytoFlex!M$3,excitation!$A$1:$AC$1,0),0)*SUM(INDIRECT("emission!"&amp;SUBSTITUTE(ADDRESS(1,MATCH(M$3,emission!$1:$1,0),4),1,"")&amp;MATCH($U$9,emission!$A:$A,0)):INDIRECT("emission!"&amp;SUBSTITUTE(ADDRESS(1,MATCH(M$3,emission!$1:$1,0),4),1,"")&amp;MATCH($V$9,emission!$A:$A,0)))</f>
        <v>#N/A</v>
      </c>
      <c r="AC15" s="24"/>
      <c r="AD15" s="13" t="s">
        <v>90</v>
      </c>
      <c r="AE15">
        <f t="shared" ca="1" si="3"/>
        <v>0</v>
      </c>
      <c r="AF15">
        <f t="shared" ca="1" si="3"/>
        <v>0</v>
      </c>
      <c r="AG15">
        <f t="shared" ca="1" si="3"/>
        <v>0</v>
      </c>
      <c r="AH15">
        <f t="shared" ca="1" si="3"/>
        <v>0</v>
      </c>
      <c r="AI15">
        <f t="shared" ca="1" si="3"/>
        <v>0</v>
      </c>
      <c r="AJ15">
        <f t="shared" ca="1" si="3"/>
        <v>0</v>
      </c>
      <c r="AK15">
        <f t="shared" ca="1" si="3"/>
        <v>7.4283149191195816E-2</v>
      </c>
      <c r="AL15">
        <f t="shared" ca="1" si="3"/>
        <v>0.44788473954262803</v>
      </c>
      <c r="AM15" t="e">
        <f t="shared" ca="1" si="4"/>
        <v>#N/A</v>
      </c>
      <c r="AN15" t="e">
        <f t="shared" ca="1" si="5"/>
        <v>#N/A</v>
      </c>
    </row>
    <row r="16" spans="2:40" x14ac:dyDescent="0.25">
      <c r="B16" s="24"/>
      <c r="C16" s="13" t="s">
        <v>86</v>
      </c>
      <c r="D16">
        <f ca="1">VLOOKUP($P$6,excitation!$A$1:$AC$577,MATCH(CytoFlex!D$3,excitation!$A$1:$AC$1,0),0)*SUM(INDIRECT("emission!"&amp;SUBSTITUTE(ADDRESS(1,MATCH(D$3,emission!$1:$1,0),4),1,"")&amp;MATCH($U$7,emission!$A:$A,0)):INDIRECT("emission!"&amp;SUBSTITUTE(ADDRESS(1,MATCH(D$3,emission!$1:$1,0),4),1,"")&amp;MATCH($V$7,emission!$A:$A,0)))</f>
        <v>0</v>
      </c>
      <c r="E16">
        <f ca="1">VLOOKUP($P$6,excitation!$A$1:$AC$577,MATCH(CytoFlex!E$3,excitation!$A$1:$AC$1,0),0)*SUM(INDIRECT("emission!"&amp;SUBSTITUTE(ADDRESS(1,MATCH(E$3,emission!$1:$1,0),4),1,"")&amp;MATCH($U$7,emission!$A:$A,0)):INDIRECT("emission!"&amp;SUBSTITUTE(ADDRESS(1,MATCH(E$3,emission!$1:$1,0),4),1,"")&amp;MATCH($V$7,emission!$A:$A,0)))</f>
        <v>0</v>
      </c>
      <c r="F16">
        <f ca="1">VLOOKUP($P$6,excitation!$A$1:$AC$577,MATCH(CytoFlex!F$3,excitation!$A$1:$AC$1,0),0)*SUM(INDIRECT("emission!"&amp;SUBSTITUTE(ADDRESS(1,MATCH(F$3,emission!$1:$1,0),4),1,"")&amp;MATCH($U$7,emission!$A:$A,0)):INDIRECT("emission!"&amp;SUBSTITUTE(ADDRESS(1,MATCH(F$3,emission!$1:$1,0),4),1,"")&amp;MATCH($V$7,emission!$A:$A,0)))</f>
        <v>0</v>
      </c>
      <c r="G16">
        <f ca="1">VLOOKUP($P$6,excitation!$A$1:$AC$577,MATCH(CytoFlex!G$3,excitation!$A$1:$AC$1,0),0)*SUM(INDIRECT("emission!"&amp;SUBSTITUTE(ADDRESS(1,MATCH(G$3,emission!$1:$1,0),4),1,"")&amp;MATCH($U$7,emission!$A:$A,0)):INDIRECT("emission!"&amp;SUBSTITUTE(ADDRESS(1,MATCH(G$3,emission!$1:$1,0),4),1,"")&amp;MATCH($V$7,emission!$A:$A,0)))</f>
        <v>0</v>
      </c>
      <c r="H16">
        <f ca="1">VLOOKUP($P$6,excitation!$A$1:$AC$577,MATCH(CytoFlex!H$3,excitation!$A$1:$AC$1,0),0)*SUM(INDIRECT("emission!"&amp;SUBSTITUTE(ADDRESS(1,MATCH(H$3,emission!$1:$1,0),4),1,"")&amp;MATCH($U$7,emission!$A:$A,0)):INDIRECT("emission!"&amp;SUBSTITUTE(ADDRESS(1,MATCH(H$3,emission!$1:$1,0),4),1,"")&amp;MATCH($V$7,emission!$A:$A,0)))</f>
        <v>0</v>
      </c>
      <c r="I16">
        <f ca="1">VLOOKUP($P$6,excitation!$A$1:$AC$577,MATCH(CytoFlex!I$3,excitation!$A$1:$AC$1,0),0)*SUM(INDIRECT("emission!"&amp;SUBSTITUTE(ADDRESS(1,MATCH(I$3,emission!$1:$1,0),4),1,"")&amp;MATCH($U$7,emission!$A:$A,0)):INDIRECT("emission!"&amp;SUBSTITUTE(ADDRESS(1,MATCH(I$3,emission!$1:$1,0),4),1,"")&amp;MATCH($V$7,emission!$A:$A,0)))</f>
        <v>0</v>
      </c>
      <c r="J16">
        <f ca="1">VLOOKUP($P$6,excitation!$A$1:$AC$577,MATCH(CytoFlex!J$3,excitation!$A$1:$AC$1,0),0)*SUM(INDIRECT("emission!"&amp;SUBSTITUTE(ADDRESS(1,MATCH(J$3,emission!$1:$1,0),4),1,"")&amp;MATCH($U$7,emission!$A:$A,0)):INDIRECT("emission!"&amp;SUBSTITUTE(ADDRESS(1,MATCH(J$3,emission!$1:$1,0),4),1,"")&amp;MATCH($V$7,emission!$A:$A,0)))</f>
        <v>0.75549893999999995</v>
      </c>
      <c r="K16">
        <f ca="1">VLOOKUP($P$6,excitation!$A$1:$AC$577,MATCH(CytoFlex!K$3,excitation!$A$1:$AC$1,0),0)*SUM(INDIRECT("emission!"&amp;SUBSTITUTE(ADDRESS(1,MATCH(K$3,emission!$1:$1,0),4),1,"")&amp;MATCH($U$7,emission!$A:$A,0)):INDIRECT("emission!"&amp;SUBSTITUTE(ADDRESS(1,MATCH(K$3,emission!$1:$1,0),4),1,"")&amp;MATCH($V$7,emission!$A:$A,0)))</f>
        <v>11.3389937</v>
      </c>
      <c r="L16" t="e">
        <f ca="1">VLOOKUP($P$6,excitation!$A$1:$AC$577,MATCH(CytoFlex!L$3,excitation!$A$1:$AC$1,0),0)*SUM(INDIRECT("emission!"&amp;SUBSTITUTE(ADDRESS(1,MATCH(L$3,emission!$1:$1,0),4),1,"")&amp;MATCH($U$7,emission!$A:$A,0)):INDIRECT("emission!"&amp;SUBSTITUTE(ADDRESS(1,MATCH(L$3,emission!$1:$1,0),4),1,"")&amp;MATCH($V$7,emission!$A:$A,0)))</f>
        <v>#N/A</v>
      </c>
      <c r="M16" t="e">
        <f ca="1">VLOOKUP($P$6,excitation!$A$1:$AC$577,MATCH(CytoFlex!M$3,excitation!$A$1:$AC$1,0),0)*SUM(INDIRECT("emission!"&amp;SUBSTITUTE(ADDRESS(1,MATCH(M$3,emission!$1:$1,0),4),1,"")&amp;MATCH($U$7,emission!$A:$A,0)):INDIRECT("emission!"&amp;SUBSTITUTE(ADDRESS(1,MATCH(M$3,emission!$1:$1,0),4),1,"")&amp;MATCH($V$7,emission!$A:$A,0)))</f>
        <v>#N/A</v>
      </c>
      <c r="AC16" s="24"/>
      <c r="AD16" s="13" t="s">
        <v>86</v>
      </c>
      <c r="AE16">
        <f t="shared" ca="1" si="3"/>
        <v>0</v>
      </c>
      <c r="AF16">
        <f t="shared" ca="1" si="3"/>
        <v>0</v>
      </c>
      <c r="AG16">
        <f t="shared" ca="1" si="3"/>
        <v>0</v>
      </c>
      <c r="AH16">
        <f t="shared" ca="1" si="3"/>
        <v>0</v>
      </c>
      <c r="AI16">
        <f t="shared" ca="1" si="3"/>
        <v>0</v>
      </c>
      <c r="AJ16">
        <f t="shared" ca="1" si="3"/>
        <v>0</v>
      </c>
      <c r="AK16">
        <f t="shared" ca="1" si="3"/>
        <v>0.30735085751253644</v>
      </c>
      <c r="AL16">
        <f t="shared" ca="1" si="3"/>
        <v>1</v>
      </c>
      <c r="AM16" t="e">
        <f t="shared" ca="1" si="4"/>
        <v>#N/A</v>
      </c>
      <c r="AN16" t="e">
        <f t="shared" ca="1" si="5"/>
        <v>#N/A</v>
      </c>
    </row>
    <row r="17" spans="2:30" x14ac:dyDescent="0.25">
      <c r="B17" s="13"/>
      <c r="C17" s="13"/>
      <c r="AC17" s="13"/>
      <c r="AD17" s="13"/>
    </row>
    <row r="18" spans="2:30" x14ac:dyDescent="0.25">
      <c r="B18" s="13"/>
      <c r="C18" s="13"/>
      <c r="AC18" s="13"/>
      <c r="AD18" s="13"/>
    </row>
    <row r="19" spans="2:30" x14ac:dyDescent="0.25">
      <c r="B19" s="13"/>
      <c r="C19" s="13"/>
      <c r="AC19" s="13"/>
      <c r="AD19" s="13"/>
    </row>
    <row r="20" spans="2:30" x14ac:dyDescent="0.25">
      <c r="B20" s="13"/>
      <c r="C20" s="13"/>
      <c r="AC20" s="13"/>
      <c r="AD20" s="13"/>
    </row>
    <row r="21" spans="2:30" x14ac:dyDescent="0.25">
      <c r="B21" s="13"/>
      <c r="C21" s="13"/>
      <c r="K21" s="23"/>
      <c r="AC21" s="13"/>
      <c r="AD21" s="13"/>
    </row>
    <row r="22" spans="2:30" x14ac:dyDescent="0.25">
      <c r="B22" s="13"/>
      <c r="C22" s="13"/>
      <c r="AC22" s="13"/>
      <c r="AD22" s="13"/>
    </row>
    <row r="23" spans="2:30" x14ac:dyDescent="0.25">
      <c r="B23" s="13"/>
      <c r="C23" s="13"/>
      <c r="AC23" s="13"/>
      <c r="AD23" s="13"/>
    </row>
    <row r="24" spans="2:30" x14ac:dyDescent="0.25">
      <c r="B24" s="13"/>
      <c r="C24" s="13"/>
      <c r="AC24" s="13"/>
      <c r="AD24" s="13"/>
    </row>
    <row r="25" spans="2:30" x14ac:dyDescent="0.25">
      <c r="B25" s="13"/>
      <c r="C25" s="13"/>
      <c r="P25" s="1"/>
      <c r="Q25" s="1" t="str">
        <f t="shared" ref="Q25:Z25" si="6">D3</f>
        <v>DAPI</v>
      </c>
      <c r="R25" s="1" t="str">
        <f t="shared" si="6"/>
        <v>Alexa 405</v>
      </c>
      <c r="S25" s="1" t="str">
        <f t="shared" si="6"/>
        <v>Alexa 430</v>
      </c>
      <c r="T25" s="1" t="str">
        <f t="shared" si="6"/>
        <v>Alexa 488</v>
      </c>
      <c r="U25" s="1" t="str">
        <f t="shared" si="6"/>
        <v>Alexa 514</v>
      </c>
      <c r="V25" s="1" t="str">
        <f t="shared" si="6"/>
        <v>Alexa 555</v>
      </c>
      <c r="W25" s="1" t="str">
        <f t="shared" si="6"/>
        <v>Alexa 610</v>
      </c>
      <c r="X25" s="1" t="str">
        <f t="shared" si="6"/>
        <v>Alexa 647</v>
      </c>
      <c r="Y25" s="1">
        <f t="shared" si="6"/>
        <v>0</v>
      </c>
      <c r="Z25" s="1">
        <f t="shared" si="6"/>
        <v>0</v>
      </c>
      <c r="AA25" s="17"/>
      <c r="AC25" s="13"/>
      <c r="AD25" s="13"/>
    </row>
    <row r="26" spans="2:30" x14ac:dyDescent="0.25">
      <c r="B26" s="13"/>
      <c r="C26" s="13"/>
      <c r="P26" s="1" t="str">
        <f>$D$3</f>
        <v>DAPI</v>
      </c>
      <c r="Q26" s="18">
        <f t="shared" ref="Q26:Z26" ca="1" si="7">PEARSON($D$4:$D$28,D4:D28)</f>
        <v>1</v>
      </c>
      <c r="R26" s="18">
        <f t="shared" ca="1" si="7"/>
        <v>0.93383777648468469</v>
      </c>
      <c r="S26" s="18">
        <f t="shared" ca="1" si="7"/>
        <v>0.23808948653087583</v>
      </c>
      <c r="T26" s="18">
        <f t="shared" ca="1" si="7"/>
        <v>-0.10218473053088417</v>
      </c>
      <c r="U26" s="18">
        <f t="shared" ca="1" si="7"/>
        <v>-0.1059897188812793</v>
      </c>
      <c r="V26" s="18">
        <f t="shared" ca="1" si="7"/>
        <v>-0.15499929400599499</v>
      </c>
      <c r="W26" s="18">
        <f t="shared" ca="1" si="7"/>
        <v>-0.27161865349005349</v>
      </c>
      <c r="X26" s="18">
        <f t="shared" ca="1" si="7"/>
        <v>-0.20121871790079826</v>
      </c>
      <c r="Y26" s="18" t="e">
        <f t="shared" ca="1" si="7"/>
        <v>#N/A</v>
      </c>
      <c r="Z26" s="18" t="e">
        <f t="shared" ca="1" si="7"/>
        <v>#N/A</v>
      </c>
      <c r="AA26" s="16"/>
      <c r="AC26" s="13"/>
      <c r="AD26" s="13"/>
    </row>
    <row r="27" spans="2:30" x14ac:dyDescent="0.25">
      <c r="B27" s="13"/>
      <c r="C27" s="13"/>
      <c r="P27" s="1" t="str">
        <f>$E$3</f>
        <v>Alexa 405</v>
      </c>
      <c r="Q27" s="18">
        <f t="shared" ref="Q27:Z27" ca="1" si="8">PEARSON($E$4:$E$28,D4:D28)</f>
        <v>0.93383777648468469</v>
      </c>
      <c r="R27" s="18">
        <f t="shared" ca="1" si="8"/>
        <v>1</v>
      </c>
      <c r="S27" s="18">
        <f t="shared" ca="1" si="8"/>
        <v>-9.6814368497859807E-2</v>
      </c>
      <c r="T27" s="18">
        <f t="shared" ca="1" si="8"/>
        <v>-8.8676770147043296E-2</v>
      </c>
      <c r="U27" s="18">
        <f t="shared" ca="1" si="8"/>
        <v>-9.2439375031894561E-2</v>
      </c>
      <c r="V27" s="18">
        <f t="shared" ca="1" si="8"/>
        <v>-0.11969076954530256</v>
      </c>
      <c r="W27" s="18">
        <f t="shared" ca="1" si="8"/>
        <v>-0.20969876649709221</v>
      </c>
      <c r="X27" s="18">
        <f t="shared" ca="1" si="8"/>
        <v>-0.15534764051640859</v>
      </c>
      <c r="Y27" s="18" t="e">
        <f t="shared" ca="1" si="8"/>
        <v>#N/A</v>
      </c>
      <c r="Z27" s="18" t="e">
        <f t="shared" ca="1" si="8"/>
        <v>#N/A</v>
      </c>
      <c r="AA27" s="16"/>
      <c r="AC27" s="13"/>
      <c r="AD27" s="13"/>
    </row>
    <row r="28" spans="2:30" x14ac:dyDescent="0.25">
      <c r="B28" s="20"/>
      <c r="C28" s="13"/>
      <c r="P28" s="1" t="str">
        <f>$F$3</f>
        <v>Alexa 430</v>
      </c>
      <c r="Q28" s="18">
        <f t="shared" ref="Q28:Z28" ca="1" si="9">PEARSON($F$4:$F$28,D4:D28)</f>
        <v>0.23808948653087583</v>
      </c>
      <c r="R28" s="18">
        <f t="shared" ca="1" si="9"/>
        <v>-9.6814368497859807E-2</v>
      </c>
      <c r="S28" s="18">
        <f t="shared" ca="1" si="9"/>
        <v>0.99999999999999978</v>
      </c>
      <c r="T28" s="18">
        <f t="shared" ca="1" si="9"/>
        <v>0.25298749838005558</v>
      </c>
      <c r="U28" s="18">
        <f t="shared" ca="1" si="9"/>
        <v>0.25270745717666887</v>
      </c>
      <c r="V28" s="18">
        <f t="shared" ca="1" si="9"/>
        <v>-0.18843413213422308</v>
      </c>
      <c r="W28" s="18">
        <f t="shared" ca="1" si="9"/>
        <v>-0.28033945612794836</v>
      </c>
      <c r="X28" s="18">
        <f t="shared" ca="1" si="9"/>
        <v>-0.25739827387133474</v>
      </c>
      <c r="Y28" s="18" t="e">
        <f t="shared" ca="1" si="9"/>
        <v>#N/A</v>
      </c>
      <c r="Z28" s="18" t="e">
        <f t="shared" ca="1" si="9"/>
        <v>#N/A</v>
      </c>
      <c r="AA28" s="16"/>
      <c r="AC28" s="20"/>
      <c r="AD28" s="13"/>
    </row>
    <row r="29" spans="2:30" x14ac:dyDescent="0.25">
      <c r="C29" s="13"/>
      <c r="P29" s="1" t="str">
        <f>$G$3</f>
        <v>Alexa 488</v>
      </c>
      <c r="Q29" s="18">
        <f t="shared" ref="Q29:Z29" ca="1" si="10">PEARSON($G$4:$G$28,D4:D28)</f>
        <v>-0.10218473053088417</v>
      </c>
      <c r="R29" s="18">
        <f t="shared" ca="1" si="10"/>
        <v>-8.8676770147043296E-2</v>
      </c>
      <c r="S29" s="18">
        <f t="shared" ca="1" si="10"/>
        <v>0.25298749838005558</v>
      </c>
      <c r="T29" s="18">
        <f t="shared" ca="1" si="10"/>
        <v>0.99999999999999978</v>
      </c>
      <c r="U29" s="18">
        <f t="shared" ca="1" si="10"/>
        <v>0.99977009966428398</v>
      </c>
      <c r="V29" s="18">
        <f t="shared" ca="1" si="10"/>
        <v>-0.11605581777444696</v>
      </c>
      <c r="W29" s="18">
        <f t="shared" ca="1" si="10"/>
        <v>-0.20954856754789583</v>
      </c>
      <c r="X29" s="18">
        <f t="shared" ca="1" si="10"/>
        <v>-0.1554488058288053</v>
      </c>
      <c r="Y29" s="18" t="e">
        <f t="shared" ca="1" si="10"/>
        <v>#N/A</v>
      </c>
      <c r="Z29" s="18" t="e">
        <f t="shared" ca="1" si="10"/>
        <v>#N/A</v>
      </c>
    </row>
    <row r="30" spans="2:30" x14ac:dyDescent="0.25">
      <c r="C30" s="13"/>
      <c r="P30" s="1" t="str">
        <f>$H$3</f>
        <v>Alexa 514</v>
      </c>
      <c r="Q30" s="18">
        <f t="shared" ref="Q30:Z30" ca="1" si="11">PEARSON($H$4:$H$28,D4:D28)</f>
        <v>-0.1059897188812793</v>
      </c>
      <c r="R30" s="18">
        <f t="shared" ca="1" si="11"/>
        <v>-9.2439375031894561E-2</v>
      </c>
      <c r="S30" s="18">
        <f t="shared" ca="1" si="11"/>
        <v>0.25270745717666887</v>
      </c>
      <c r="T30" s="18">
        <f t="shared" ca="1" si="11"/>
        <v>0.99977009966428398</v>
      </c>
      <c r="U30" s="18">
        <f t="shared" ca="1" si="11"/>
        <v>0.99999999999999978</v>
      </c>
      <c r="V30" s="18">
        <f t="shared" ca="1" si="11"/>
        <v>-9.6181709668249404E-2</v>
      </c>
      <c r="W30" s="18">
        <f t="shared" ca="1" si="11"/>
        <v>-0.20876727378215715</v>
      </c>
      <c r="X30" s="18">
        <f t="shared" ca="1" si="11"/>
        <v>-0.16209399895503038</v>
      </c>
      <c r="Y30" s="18" t="e">
        <f t="shared" ca="1" si="11"/>
        <v>#N/A</v>
      </c>
      <c r="Z30" s="18" t="e">
        <f t="shared" ca="1" si="11"/>
        <v>#N/A</v>
      </c>
    </row>
    <row r="31" spans="2:30" x14ac:dyDescent="0.25">
      <c r="C31" s="13"/>
      <c r="J31" s="12"/>
      <c r="P31" s="1" t="str">
        <f>$I$3</f>
        <v>Alexa 555</v>
      </c>
      <c r="Q31" s="18">
        <f t="shared" ref="Q31:Z31" ca="1" si="12">PEARSON($I$4:$I$28,D4:D28)</f>
        <v>-0.15499929400599499</v>
      </c>
      <c r="R31" s="18">
        <f t="shared" ca="1" si="12"/>
        <v>-0.11969076954530256</v>
      </c>
      <c r="S31" s="18">
        <f t="shared" ca="1" si="12"/>
        <v>-0.18843413213422308</v>
      </c>
      <c r="T31" s="18">
        <f t="shared" ca="1" si="12"/>
        <v>-0.11605581777444696</v>
      </c>
      <c r="U31" s="18">
        <f t="shared" ca="1" si="12"/>
        <v>-9.6181709668249404E-2</v>
      </c>
      <c r="V31" s="18">
        <f t="shared" ca="1" si="12"/>
        <v>0.99999999999999989</v>
      </c>
      <c r="W31" s="18">
        <f t="shared" ca="1" si="12"/>
        <v>0.22637388827918065</v>
      </c>
      <c r="X31" s="18">
        <f t="shared" ca="1" si="12"/>
        <v>-0.18889610069034821</v>
      </c>
      <c r="Y31" s="18" t="e">
        <f t="shared" ca="1" si="12"/>
        <v>#N/A</v>
      </c>
      <c r="Z31" s="18" t="e">
        <f t="shared" ca="1" si="12"/>
        <v>#N/A</v>
      </c>
    </row>
    <row r="32" spans="2:30" x14ac:dyDescent="0.25">
      <c r="C32" s="13"/>
      <c r="P32" s="1" t="str">
        <f>$J$3</f>
        <v>Alexa 610</v>
      </c>
      <c r="Q32" s="18">
        <f t="shared" ref="Q32:Z32" ca="1" si="13">PEARSON($J$4:$J$28,D4:D28)</f>
        <v>-0.27161865349005349</v>
      </c>
      <c r="R32" s="18">
        <f t="shared" ca="1" si="13"/>
        <v>-0.20969876649709221</v>
      </c>
      <c r="S32" s="18">
        <f t="shared" ca="1" si="13"/>
        <v>-0.28033945612794836</v>
      </c>
      <c r="T32" s="18">
        <f t="shared" ca="1" si="13"/>
        <v>-0.20954856754789583</v>
      </c>
      <c r="U32" s="18">
        <f t="shared" ca="1" si="13"/>
        <v>-0.20876727378215715</v>
      </c>
      <c r="V32" s="18">
        <f t="shared" ca="1" si="13"/>
        <v>0.22637388827918065</v>
      </c>
      <c r="W32" s="18">
        <f t="shared" ca="1" si="13"/>
        <v>1</v>
      </c>
      <c r="X32" s="18">
        <f t="shared" ca="1" si="13"/>
        <v>9.2871024158456675E-2</v>
      </c>
      <c r="Y32" s="18" t="e">
        <f t="shared" ca="1" si="13"/>
        <v>#N/A</v>
      </c>
      <c r="Z32" s="18" t="e">
        <f t="shared" ca="1" si="13"/>
        <v>#N/A</v>
      </c>
    </row>
    <row r="33" spans="3:26" x14ac:dyDescent="0.25">
      <c r="C33" s="13"/>
      <c r="P33" s="1" t="str">
        <f>$K$3</f>
        <v>Alexa 647</v>
      </c>
      <c r="Q33" s="18">
        <f t="shared" ref="Q33:Z33" ca="1" si="14">PEARSON($K$4:$K$28,D4:D28)</f>
        <v>-0.20121871790079826</v>
      </c>
      <c r="R33" s="18">
        <f t="shared" ca="1" si="14"/>
        <v>-0.15534764051640859</v>
      </c>
      <c r="S33" s="18">
        <f t="shared" ca="1" si="14"/>
        <v>-0.25739827387133474</v>
      </c>
      <c r="T33" s="18">
        <f t="shared" ca="1" si="14"/>
        <v>-0.1554488058288053</v>
      </c>
      <c r="U33" s="18">
        <f t="shared" ca="1" si="14"/>
        <v>-0.16209399895503038</v>
      </c>
      <c r="V33" s="18">
        <f t="shared" ca="1" si="14"/>
        <v>-0.18889610069034821</v>
      </c>
      <c r="W33" s="18">
        <f t="shared" ca="1" si="14"/>
        <v>9.2871024158456675E-2</v>
      </c>
      <c r="X33" s="18">
        <f t="shared" ca="1" si="14"/>
        <v>1</v>
      </c>
      <c r="Y33" s="18" t="e">
        <f t="shared" ca="1" si="14"/>
        <v>#N/A</v>
      </c>
      <c r="Z33" s="18" t="e">
        <f t="shared" ca="1" si="14"/>
        <v>#N/A</v>
      </c>
    </row>
    <row r="34" spans="3:26" x14ac:dyDescent="0.25">
      <c r="C34" s="13"/>
      <c r="P34" s="1">
        <f>$L$3</f>
        <v>0</v>
      </c>
      <c r="Q34" s="18" t="e">
        <f t="shared" ref="Q34:Z34" ca="1" si="15">PEARSON($L$4:$L$28,D4:D28)</f>
        <v>#N/A</v>
      </c>
      <c r="R34" s="18" t="e">
        <f t="shared" ca="1" si="15"/>
        <v>#N/A</v>
      </c>
      <c r="S34" s="18" t="e">
        <f t="shared" ca="1" si="15"/>
        <v>#N/A</v>
      </c>
      <c r="T34" s="18" t="e">
        <f t="shared" ca="1" si="15"/>
        <v>#N/A</v>
      </c>
      <c r="U34" s="18" t="e">
        <f t="shared" ca="1" si="15"/>
        <v>#N/A</v>
      </c>
      <c r="V34" s="18" t="e">
        <f t="shared" ca="1" si="15"/>
        <v>#N/A</v>
      </c>
      <c r="W34" s="18" t="e">
        <f t="shared" ca="1" si="15"/>
        <v>#N/A</v>
      </c>
      <c r="X34" s="18" t="e">
        <f t="shared" ca="1" si="15"/>
        <v>#N/A</v>
      </c>
      <c r="Y34" s="18" t="e">
        <f t="shared" ca="1" si="15"/>
        <v>#N/A</v>
      </c>
      <c r="Z34" s="18" t="e">
        <f t="shared" ca="1" si="15"/>
        <v>#N/A</v>
      </c>
    </row>
    <row r="35" spans="3:26" x14ac:dyDescent="0.25">
      <c r="C35" s="13"/>
      <c r="P35" s="1">
        <f>$M$3</f>
        <v>0</v>
      </c>
      <c r="Q35" s="18" t="e">
        <f t="shared" ref="Q35:Z35" ca="1" si="16">PEARSON($M$4:$M$28,D4:D28)</f>
        <v>#N/A</v>
      </c>
      <c r="R35" s="18" t="e">
        <f t="shared" ca="1" si="16"/>
        <v>#N/A</v>
      </c>
      <c r="S35" s="18" t="e">
        <f t="shared" ca="1" si="16"/>
        <v>#N/A</v>
      </c>
      <c r="T35" s="18" t="e">
        <f t="shared" ca="1" si="16"/>
        <v>#N/A</v>
      </c>
      <c r="U35" s="18" t="e">
        <f t="shared" ca="1" si="16"/>
        <v>#N/A</v>
      </c>
      <c r="V35" s="18" t="e">
        <f t="shared" ca="1" si="16"/>
        <v>#N/A</v>
      </c>
      <c r="W35" s="18" t="e">
        <f t="shared" ca="1" si="16"/>
        <v>#N/A</v>
      </c>
      <c r="X35" s="18" t="e">
        <f t="shared" ca="1" si="16"/>
        <v>#N/A</v>
      </c>
      <c r="Y35" s="18" t="e">
        <f t="shared" ca="1" si="16"/>
        <v>#N/A</v>
      </c>
      <c r="Z35" s="18" t="e">
        <f t="shared" ca="1" si="16"/>
        <v>#N/A</v>
      </c>
    </row>
    <row r="36" spans="3:26" x14ac:dyDescent="0.25">
      <c r="C36" s="13"/>
    </row>
    <row r="37" spans="3:26" x14ac:dyDescent="0.25">
      <c r="C37" s="13"/>
    </row>
  </sheetData>
  <sortState ref="C25:C36">
    <sortCondition ref="C25"/>
  </sortState>
  <mergeCells count="8">
    <mergeCell ref="AC4:AC7"/>
    <mergeCell ref="AC8:AC9"/>
    <mergeCell ref="AC10:AC13"/>
    <mergeCell ref="AC14:AC16"/>
    <mergeCell ref="B4:B7"/>
    <mergeCell ref="B8:B9"/>
    <mergeCell ref="B10:B13"/>
    <mergeCell ref="B14:B16"/>
  </mergeCells>
  <conditionalFormatting sqref="Q26:Z35 AA26:AA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list!$A$73:$A$101</xm:f>
          </x14:formula1>
          <xm:sqref>D3:M3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opLeftCell="A13" workbookViewId="0">
      <selection activeCell="A75" sqref="A75:A101"/>
    </sheetView>
  </sheetViews>
  <sheetFormatPr defaultRowHeight="15" x14ac:dyDescent="0.25"/>
  <cols>
    <col min="1" max="1" width="31.85546875" customWidth="1"/>
    <col min="2" max="2" width="9.140625" style="5"/>
    <col min="3" max="3" width="11.5703125" style="5" customWidth="1"/>
    <col min="4" max="4" width="11" style="5" customWidth="1"/>
    <col min="5" max="5" width="12.42578125" style="5" customWidth="1"/>
    <col min="6" max="7" width="9.140625" style="5"/>
    <col min="8" max="14" width="9.140625" style="6"/>
  </cols>
  <sheetData>
    <row r="1" spans="1:23" s="2" customFormat="1" ht="15.75" customHeight="1" x14ac:dyDescent="0.25">
      <c r="A1" s="9" t="s">
        <v>3</v>
      </c>
      <c r="B1" s="9" t="s">
        <v>34</v>
      </c>
      <c r="C1" s="4" t="s">
        <v>30</v>
      </c>
      <c r="D1" s="4" t="s">
        <v>31</v>
      </c>
      <c r="E1" s="4" t="s">
        <v>32</v>
      </c>
      <c r="F1" s="9" t="s">
        <v>33</v>
      </c>
      <c r="G1" s="4"/>
      <c r="H1" s="3"/>
      <c r="I1" s="3"/>
      <c r="J1" s="3"/>
      <c r="K1" s="3"/>
      <c r="L1" s="3"/>
      <c r="M1" s="3"/>
      <c r="N1" s="3"/>
    </row>
    <row r="2" spans="1:23" s="1" customFormat="1" ht="15.75" customHeight="1" x14ac:dyDescent="0.25">
      <c r="A2" s="9" t="s">
        <v>4</v>
      </c>
      <c r="B2" s="9" t="s">
        <v>5</v>
      </c>
      <c r="C2" s="4">
        <v>346</v>
      </c>
      <c r="D2" s="4">
        <v>442</v>
      </c>
      <c r="E2" s="4">
        <v>19000</v>
      </c>
      <c r="F2" s="9" t="s">
        <v>2</v>
      </c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 x14ac:dyDescent="0.25">
      <c r="A3" s="9" t="s">
        <v>0</v>
      </c>
      <c r="B3" s="9" t="s">
        <v>5</v>
      </c>
      <c r="C3" s="4">
        <v>401</v>
      </c>
      <c r="D3" s="4">
        <v>421</v>
      </c>
      <c r="E3" s="4">
        <v>35000</v>
      </c>
      <c r="F3" s="9" t="s">
        <v>2</v>
      </c>
      <c r="G3" s="4"/>
      <c r="I3" s="10"/>
      <c r="J3" s="10"/>
      <c r="K3" s="10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6"/>
    </row>
    <row r="4" spans="1:23" ht="15.75" customHeight="1" x14ac:dyDescent="0.25">
      <c r="A4" s="9" t="s">
        <v>12</v>
      </c>
      <c r="B4" s="9" t="s">
        <v>6</v>
      </c>
      <c r="C4" s="4">
        <v>434</v>
      </c>
      <c r="D4" s="4">
        <v>541</v>
      </c>
      <c r="E4" s="4">
        <v>15000</v>
      </c>
      <c r="F4" s="9" t="s">
        <v>2</v>
      </c>
      <c r="G4" s="4"/>
      <c r="I4" s="11"/>
      <c r="J4" s="11"/>
      <c r="K4" s="11"/>
      <c r="L4" s="11"/>
      <c r="M4" s="11"/>
      <c r="N4" s="11"/>
      <c r="O4" s="7"/>
      <c r="P4" s="7"/>
      <c r="Q4" s="7"/>
      <c r="R4" s="7"/>
      <c r="S4" s="7"/>
      <c r="T4" s="6"/>
      <c r="U4" s="6"/>
      <c r="V4" s="6"/>
      <c r="W4" s="6"/>
    </row>
    <row r="5" spans="1:23" ht="15.75" customHeight="1" x14ac:dyDescent="0.25">
      <c r="A5" s="9" t="s">
        <v>13</v>
      </c>
      <c r="B5" s="9" t="s">
        <v>6</v>
      </c>
      <c r="C5" s="4">
        <v>495</v>
      </c>
      <c r="D5" s="4">
        <v>519</v>
      </c>
      <c r="E5" s="4">
        <v>73000</v>
      </c>
      <c r="F5" s="9">
        <v>0.92</v>
      </c>
      <c r="G5" s="4"/>
      <c r="I5" s="11"/>
      <c r="J5" s="11"/>
      <c r="K5" s="11"/>
      <c r="L5" s="11"/>
      <c r="M5" s="11"/>
      <c r="N5" s="11"/>
      <c r="O5" s="7"/>
      <c r="P5" s="7"/>
      <c r="Q5" s="7"/>
      <c r="R5" s="7"/>
      <c r="S5" s="7"/>
      <c r="T5" s="6"/>
      <c r="U5" s="6"/>
      <c r="V5" s="6"/>
      <c r="W5" s="6"/>
    </row>
    <row r="6" spans="1:23" ht="15.75" customHeight="1" x14ac:dyDescent="0.25">
      <c r="A6" s="9" t="s">
        <v>14</v>
      </c>
      <c r="B6" s="9" t="s">
        <v>6</v>
      </c>
      <c r="C6" s="4">
        <v>502</v>
      </c>
      <c r="D6" s="4">
        <v>525</v>
      </c>
      <c r="E6" s="4">
        <v>71000</v>
      </c>
      <c r="F6" s="9" t="s">
        <v>2</v>
      </c>
      <c r="G6" s="4"/>
      <c r="I6" s="11"/>
      <c r="J6" s="11"/>
      <c r="K6" s="11"/>
      <c r="L6" s="11"/>
      <c r="M6" s="11"/>
      <c r="N6" s="11"/>
      <c r="O6" s="7"/>
      <c r="P6" s="7"/>
      <c r="Q6" s="7"/>
      <c r="R6" s="7"/>
      <c r="S6" s="7"/>
      <c r="T6" s="6"/>
      <c r="U6" s="6"/>
      <c r="V6" s="6"/>
      <c r="W6" s="6"/>
    </row>
    <row r="7" spans="1:23" ht="15.75" customHeight="1" x14ac:dyDescent="0.25">
      <c r="A7" s="9" t="s">
        <v>15</v>
      </c>
      <c r="B7" s="9" t="s">
        <v>6</v>
      </c>
      <c r="C7" s="4">
        <v>517</v>
      </c>
      <c r="D7" s="4">
        <v>542</v>
      </c>
      <c r="E7" s="4">
        <v>80000</v>
      </c>
      <c r="F7" s="9" t="s">
        <v>2</v>
      </c>
      <c r="G7" s="4"/>
      <c r="I7" s="11"/>
      <c r="J7" s="11"/>
      <c r="K7" s="11"/>
      <c r="L7" s="11"/>
      <c r="M7" s="11"/>
      <c r="N7" s="11"/>
      <c r="O7" s="7"/>
      <c r="P7" s="7"/>
      <c r="Q7" s="7"/>
      <c r="R7" s="7"/>
      <c r="S7" s="7"/>
      <c r="T7" s="6"/>
      <c r="U7" s="6"/>
      <c r="V7" s="6"/>
      <c r="W7" s="6"/>
    </row>
    <row r="8" spans="1:23" ht="15.75" customHeight="1" x14ac:dyDescent="0.25">
      <c r="A8" s="9" t="s">
        <v>16</v>
      </c>
      <c r="B8" s="9" t="s">
        <v>7</v>
      </c>
      <c r="C8" s="4">
        <v>532</v>
      </c>
      <c r="D8" s="4">
        <v>554</v>
      </c>
      <c r="E8" s="4">
        <v>81000</v>
      </c>
      <c r="F8" s="9">
        <v>0.61</v>
      </c>
      <c r="G8" s="4"/>
      <c r="I8" s="11"/>
      <c r="J8" s="11"/>
      <c r="K8" s="11"/>
      <c r="L8" s="11"/>
      <c r="M8" s="11"/>
      <c r="N8" s="11"/>
      <c r="O8" s="7"/>
      <c r="P8" s="7"/>
      <c r="Q8" s="7"/>
      <c r="R8" s="7"/>
      <c r="S8" s="7"/>
      <c r="T8" s="6"/>
      <c r="U8" s="6"/>
      <c r="V8" s="6"/>
      <c r="W8" s="6"/>
    </row>
    <row r="9" spans="1:23" ht="15.75" customHeight="1" x14ac:dyDescent="0.25">
      <c r="A9" s="9" t="s">
        <v>17</v>
      </c>
      <c r="B9" s="9" t="s">
        <v>7</v>
      </c>
      <c r="C9" s="4">
        <v>556</v>
      </c>
      <c r="D9" s="4">
        <v>573</v>
      </c>
      <c r="E9" s="4">
        <v>112000</v>
      </c>
      <c r="F9" s="9">
        <v>0.79</v>
      </c>
      <c r="G9" s="4"/>
      <c r="I9" s="11"/>
      <c r="J9" s="11"/>
      <c r="K9" s="11"/>
      <c r="L9" s="11"/>
      <c r="M9" s="11"/>
      <c r="N9" s="11"/>
      <c r="O9" s="7"/>
      <c r="P9" s="7"/>
      <c r="Q9" s="7"/>
      <c r="R9" s="7"/>
      <c r="S9" s="7"/>
      <c r="T9" s="6"/>
      <c r="U9" s="6"/>
      <c r="V9" s="6"/>
      <c r="W9" s="6"/>
    </row>
    <row r="10" spans="1:23" ht="15.75" customHeight="1" x14ac:dyDescent="0.25">
      <c r="A10" s="9" t="s">
        <v>18</v>
      </c>
      <c r="B10" s="9" t="s">
        <v>8</v>
      </c>
      <c r="C10" s="4">
        <v>555</v>
      </c>
      <c r="D10" s="4">
        <v>565</v>
      </c>
      <c r="E10" s="4">
        <v>155000</v>
      </c>
      <c r="F10" s="9">
        <v>0.1</v>
      </c>
      <c r="G10" s="4"/>
      <c r="I10" s="11"/>
      <c r="J10" s="11"/>
      <c r="K10" s="11"/>
      <c r="L10" s="11"/>
      <c r="M10" s="11"/>
      <c r="N10" s="11"/>
      <c r="O10" s="7"/>
      <c r="P10" s="7"/>
      <c r="Q10" s="7"/>
      <c r="R10" s="7"/>
      <c r="S10" s="7"/>
      <c r="T10" s="6"/>
      <c r="U10" s="6"/>
      <c r="V10" s="6"/>
      <c r="W10" s="6"/>
    </row>
    <row r="11" spans="1:23" ht="15.75" customHeight="1" x14ac:dyDescent="0.25">
      <c r="A11" s="9" t="s">
        <v>19</v>
      </c>
      <c r="B11" s="9" t="s">
        <v>8</v>
      </c>
      <c r="C11" s="4">
        <v>578</v>
      </c>
      <c r="D11" s="4">
        <v>603</v>
      </c>
      <c r="E11" s="4">
        <v>88000</v>
      </c>
      <c r="F11" s="9">
        <v>0.69</v>
      </c>
      <c r="G11" s="4"/>
      <c r="I11" s="11"/>
      <c r="J11" s="11"/>
      <c r="K11" s="11"/>
      <c r="L11" s="11"/>
      <c r="M11" s="11"/>
      <c r="N11" s="11"/>
      <c r="O11" s="7"/>
      <c r="P11" s="7"/>
      <c r="Q11" s="7"/>
      <c r="R11" s="7"/>
      <c r="S11" s="7"/>
      <c r="T11" s="6"/>
      <c r="U11" s="6"/>
      <c r="V11" s="6"/>
      <c r="W11" s="6"/>
    </row>
    <row r="12" spans="1:23" ht="15.75" customHeight="1" x14ac:dyDescent="0.25">
      <c r="A12" s="9" t="s">
        <v>20</v>
      </c>
      <c r="B12" s="9" t="s">
        <v>9</v>
      </c>
      <c r="C12" s="4">
        <v>590</v>
      </c>
      <c r="D12" s="4">
        <v>617</v>
      </c>
      <c r="E12" s="4">
        <v>92000</v>
      </c>
      <c r="F12" s="9">
        <v>0.66</v>
      </c>
      <c r="G12" s="4"/>
      <c r="H12" s="26"/>
      <c r="I12" s="11"/>
      <c r="J12" s="11"/>
      <c r="K12" s="11"/>
      <c r="L12" s="11"/>
      <c r="M12" s="11"/>
      <c r="N12" s="11"/>
      <c r="O12" s="7"/>
      <c r="P12" s="7"/>
      <c r="Q12" s="7"/>
      <c r="R12" s="7"/>
      <c r="S12" s="7"/>
      <c r="T12" s="6"/>
      <c r="U12" s="6"/>
      <c r="V12" s="6"/>
      <c r="W12" s="6"/>
    </row>
    <row r="13" spans="1:23" ht="15.75" customHeight="1" x14ac:dyDescent="0.25">
      <c r="A13" s="9" t="s">
        <v>21</v>
      </c>
      <c r="B13" s="9" t="s">
        <v>9</v>
      </c>
      <c r="C13" s="4">
        <v>612</v>
      </c>
      <c r="D13" s="4">
        <v>628</v>
      </c>
      <c r="E13" s="4">
        <v>144000</v>
      </c>
      <c r="F13" s="9" t="s">
        <v>2</v>
      </c>
      <c r="G13" s="4"/>
      <c r="H13" s="26"/>
      <c r="I13" s="11"/>
      <c r="J13" s="11"/>
      <c r="K13" s="11"/>
      <c r="L13" s="11"/>
      <c r="M13" s="11"/>
      <c r="N13" s="11"/>
      <c r="O13" s="7"/>
      <c r="P13" s="7"/>
      <c r="Q13" s="7"/>
      <c r="R13" s="7"/>
      <c r="S13" s="7"/>
      <c r="T13" s="6"/>
      <c r="U13" s="6"/>
      <c r="V13" s="6"/>
      <c r="W13" s="6"/>
    </row>
    <row r="14" spans="1:23" ht="15.75" customHeight="1" x14ac:dyDescent="0.25">
      <c r="A14" s="9" t="s">
        <v>22</v>
      </c>
      <c r="B14" s="9" t="s">
        <v>10</v>
      </c>
      <c r="C14" s="4">
        <v>632</v>
      </c>
      <c r="D14" s="4">
        <v>647</v>
      </c>
      <c r="E14" s="4">
        <v>159000</v>
      </c>
      <c r="F14" s="9" t="s">
        <v>2</v>
      </c>
      <c r="G14" s="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6"/>
      <c r="U14" s="6"/>
      <c r="V14" s="6"/>
      <c r="W14" s="6"/>
    </row>
    <row r="15" spans="1:23" ht="15.75" customHeight="1" x14ac:dyDescent="0.25">
      <c r="A15" s="9" t="s">
        <v>23</v>
      </c>
      <c r="B15" s="9" t="s">
        <v>10</v>
      </c>
      <c r="C15" s="4">
        <v>633</v>
      </c>
      <c r="D15" s="4">
        <v>647</v>
      </c>
      <c r="E15" s="4">
        <v>140000</v>
      </c>
      <c r="F15" s="9" t="s">
        <v>2</v>
      </c>
      <c r="G15" s="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6"/>
      <c r="U15" s="6"/>
      <c r="V15" s="6"/>
      <c r="W15" s="6"/>
    </row>
    <row r="16" spans="1:23" ht="15.75" customHeight="1" x14ac:dyDescent="0.25">
      <c r="A16" s="9" t="s">
        <v>24</v>
      </c>
      <c r="B16" s="9" t="s">
        <v>10</v>
      </c>
      <c r="C16" s="4">
        <v>650</v>
      </c>
      <c r="D16" s="4">
        <v>665</v>
      </c>
      <c r="E16" s="4">
        <v>270000</v>
      </c>
      <c r="F16" s="9">
        <v>0.33</v>
      </c>
      <c r="G16" s="4"/>
      <c r="H16" s="7"/>
      <c r="I16" s="7"/>
      <c r="J16" s="7"/>
      <c r="K16" s="7"/>
      <c r="L16" s="7"/>
      <c r="M16" s="7"/>
      <c r="N16" s="7"/>
      <c r="O16" s="7"/>
      <c r="P16" s="7"/>
      <c r="Q16" s="8"/>
      <c r="R16" s="7"/>
      <c r="S16" s="7"/>
      <c r="T16" s="6"/>
      <c r="U16" s="6"/>
      <c r="V16" s="6"/>
      <c r="W16" s="6"/>
    </row>
    <row r="17" spans="1:23" ht="15.75" customHeight="1" x14ac:dyDescent="0.25">
      <c r="A17" s="9" t="s">
        <v>25</v>
      </c>
      <c r="B17" s="9" t="s">
        <v>11</v>
      </c>
      <c r="C17" s="4">
        <v>663</v>
      </c>
      <c r="D17" s="4">
        <v>690</v>
      </c>
      <c r="E17" s="4">
        <v>132000</v>
      </c>
      <c r="F17" s="9">
        <v>0.37</v>
      </c>
      <c r="G17" s="4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6"/>
      <c r="U17" s="6"/>
      <c r="V17" s="6"/>
      <c r="W17" s="6"/>
    </row>
    <row r="18" spans="1:23" ht="15.75" customHeight="1" x14ac:dyDescent="0.25">
      <c r="A18" s="9" t="s">
        <v>26</v>
      </c>
      <c r="B18" s="9" t="s">
        <v>11</v>
      </c>
      <c r="C18" s="4">
        <v>679</v>
      </c>
      <c r="D18" s="4">
        <v>702</v>
      </c>
      <c r="E18" s="4">
        <v>183000</v>
      </c>
      <c r="F18" s="9">
        <v>0.36</v>
      </c>
      <c r="G18" s="4"/>
      <c r="H18" s="7"/>
      <c r="I18" s="7"/>
      <c r="J18" s="7"/>
      <c r="K18" s="7"/>
      <c r="L18" s="7"/>
      <c r="M18" s="7"/>
      <c r="N18" s="7"/>
      <c r="O18" s="7"/>
      <c r="P18" s="7"/>
      <c r="Q18" s="8"/>
      <c r="R18" s="7"/>
      <c r="S18" s="7"/>
      <c r="T18" s="6"/>
      <c r="U18" s="6"/>
      <c r="V18" s="6"/>
      <c r="W18" s="6"/>
    </row>
    <row r="19" spans="1:23" ht="15.75" customHeight="1" x14ac:dyDescent="0.25">
      <c r="A19" s="9" t="s">
        <v>27</v>
      </c>
      <c r="B19" s="9" t="s">
        <v>11</v>
      </c>
      <c r="C19" s="4">
        <v>702</v>
      </c>
      <c r="D19" s="4">
        <v>723</v>
      </c>
      <c r="E19" s="4">
        <v>205000</v>
      </c>
      <c r="F19" s="9">
        <v>0.25</v>
      </c>
      <c r="G19" s="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6"/>
      <c r="U19" s="6"/>
      <c r="V19" s="6"/>
      <c r="W19" s="6"/>
    </row>
    <row r="20" spans="1:23" ht="15.75" customHeight="1" x14ac:dyDescent="0.25">
      <c r="A20" s="9" t="s">
        <v>28</v>
      </c>
      <c r="B20" s="9" t="s">
        <v>11</v>
      </c>
      <c r="C20" s="4">
        <v>749</v>
      </c>
      <c r="D20" s="4">
        <v>775</v>
      </c>
      <c r="E20" s="4">
        <v>290000</v>
      </c>
      <c r="F20" s="9">
        <v>0.12</v>
      </c>
      <c r="G20" s="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6"/>
      <c r="U20" s="6"/>
      <c r="V20" s="6"/>
      <c r="W20" s="6"/>
    </row>
    <row r="21" spans="1:23" ht="15.75" customHeight="1" x14ac:dyDescent="0.25">
      <c r="A21" s="9" t="s">
        <v>29</v>
      </c>
      <c r="B21" s="9" t="s">
        <v>11</v>
      </c>
      <c r="C21" s="4">
        <v>782</v>
      </c>
      <c r="D21" s="4">
        <v>805</v>
      </c>
      <c r="E21" s="4">
        <v>260000</v>
      </c>
      <c r="F21" s="9" t="s">
        <v>2</v>
      </c>
      <c r="G21" s="4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6"/>
      <c r="U21" s="6"/>
      <c r="V21" s="6"/>
      <c r="W21" s="6"/>
    </row>
    <row r="22" spans="1:23" ht="15.75" customHeight="1" x14ac:dyDescent="0.25">
      <c r="A22" s="9" t="s">
        <v>35</v>
      </c>
      <c r="B22" s="9" t="s">
        <v>36</v>
      </c>
      <c r="C22" s="4">
        <v>353</v>
      </c>
      <c r="D22" s="4">
        <v>432</v>
      </c>
      <c r="E22" s="4">
        <v>15000</v>
      </c>
      <c r="F22" s="9"/>
      <c r="G22" s="4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6"/>
      <c r="U22" s="6"/>
      <c r="V22" s="6"/>
      <c r="W22" s="6"/>
    </row>
    <row r="23" spans="1:23" ht="15.75" customHeight="1" x14ac:dyDescent="0.25">
      <c r="A23" s="9" t="s">
        <v>37</v>
      </c>
      <c r="B23" s="9" t="s">
        <v>36</v>
      </c>
      <c r="C23" s="4">
        <v>400</v>
      </c>
      <c r="D23" s="4">
        <v>420</v>
      </c>
      <c r="E23" s="4">
        <v>30000</v>
      </c>
      <c r="F23" s="9"/>
      <c r="G23" s="4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</row>
    <row r="24" spans="1:23" ht="15.75" customHeight="1" x14ac:dyDescent="0.25">
      <c r="A24" s="9" t="s">
        <v>38</v>
      </c>
      <c r="B24" s="9" t="s">
        <v>39</v>
      </c>
      <c r="C24" s="4">
        <v>493</v>
      </c>
      <c r="D24" s="4">
        <v>518</v>
      </c>
      <c r="E24" s="4">
        <v>70000</v>
      </c>
      <c r="F24" s="9"/>
      <c r="G24" s="4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</row>
    <row r="25" spans="1:23" ht="15.75" customHeight="1" x14ac:dyDescent="0.25">
      <c r="A25" s="9" t="s">
        <v>40</v>
      </c>
      <c r="B25" s="9" t="s">
        <v>41</v>
      </c>
      <c r="C25" s="4">
        <v>562</v>
      </c>
      <c r="D25" s="4">
        <v>576</v>
      </c>
      <c r="E25" s="4">
        <v>150000</v>
      </c>
      <c r="F25" s="9"/>
      <c r="G25" s="4"/>
      <c r="H25" s="7"/>
      <c r="I25" s="7"/>
      <c r="J25" s="7"/>
      <c r="K25" s="7"/>
      <c r="L25" s="8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5">
      <c r="A26" s="9" t="s">
        <v>42</v>
      </c>
      <c r="B26" s="9" t="s">
        <v>43</v>
      </c>
      <c r="C26" s="4">
        <v>593</v>
      </c>
      <c r="D26" s="4">
        <v>618</v>
      </c>
      <c r="E26" s="4">
        <v>80000</v>
      </c>
      <c r="F26" s="9"/>
      <c r="G26" s="4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</row>
    <row r="27" spans="1:23" ht="15.75" customHeight="1" x14ac:dyDescent="0.25">
      <c r="A27" s="9" t="s">
        <v>44</v>
      </c>
      <c r="B27" s="9" t="s">
        <v>45</v>
      </c>
      <c r="C27" s="4">
        <v>638</v>
      </c>
      <c r="D27" s="4">
        <v>658</v>
      </c>
      <c r="E27" s="4">
        <v>170000</v>
      </c>
      <c r="F27" s="9"/>
      <c r="G27" s="4"/>
      <c r="H27" s="7"/>
      <c r="I27" s="7"/>
      <c r="J27" s="7"/>
      <c r="K27" s="7"/>
      <c r="L27" s="8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</row>
    <row r="28" spans="1:23" ht="15.75" customHeight="1" x14ac:dyDescent="0.25">
      <c r="A28" s="9" t="s">
        <v>46</v>
      </c>
      <c r="B28" s="9" t="s">
        <v>45</v>
      </c>
      <c r="C28" s="4">
        <v>654</v>
      </c>
      <c r="D28" s="4">
        <v>673</v>
      </c>
      <c r="E28" s="4">
        <v>250000</v>
      </c>
      <c r="F28" s="9"/>
      <c r="G28" s="4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</row>
    <row r="29" spans="1:23" ht="15.75" customHeight="1" x14ac:dyDescent="0.25">
      <c r="A29" s="9" t="s">
        <v>47</v>
      </c>
      <c r="B29" s="9" t="s">
        <v>48</v>
      </c>
      <c r="C29" s="4">
        <v>692</v>
      </c>
      <c r="D29" s="4">
        <v>712</v>
      </c>
      <c r="E29" s="4">
        <v>140000</v>
      </c>
      <c r="F29" s="9"/>
      <c r="G29" s="4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</row>
    <row r="30" spans="1:23" ht="15.75" customHeight="1" x14ac:dyDescent="0.25">
      <c r="A30" s="9" t="s">
        <v>49</v>
      </c>
      <c r="B30" s="9" t="s">
        <v>50</v>
      </c>
      <c r="C30" s="4">
        <v>754</v>
      </c>
      <c r="D30" s="4">
        <v>776</v>
      </c>
      <c r="E30" s="4">
        <v>220000</v>
      </c>
      <c r="F30" s="9"/>
      <c r="G30" s="4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</row>
    <row r="31" spans="1:23" ht="15.75" customHeight="1" x14ac:dyDescent="0.25">
      <c r="A31" s="9" t="s">
        <v>51</v>
      </c>
      <c r="B31" s="9" t="s">
        <v>50</v>
      </c>
      <c r="C31" s="4">
        <v>777</v>
      </c>
      <c r="D31" s="4">
        <v>794</v>
      </c>
      <c r="E31" s="4">
        <v>270000</v>
      </c>
      <c r="F31" s="9"/>
      <c r="G31" s="4"/>
      <c r="H31" s="7"/>
      <c r="I31" s="7"/>
      <c r="J31" s="7"/>
      <c r="K31" s="7"/>
      <c r="L31" s="7"/>
      <c r="M31" s="7"/>
      <c r="N31" s="7"/>
    </row>
    <row r="32" spans="1:23" x14ac:dyDescent="0.25">
      <c r="H32" s="7"/>
      <c r="I32" s="7"/>
      <c r="J32" s="7"/>
      <c r="K32" s="7"/>
      <c r="L32" s="7"/>
      <c r="M32" s="7"/>
      <c r="N32" s="7"/>
    </row>
    <row r="37" spans="1:13" x14ac:dyDescent="0.25">
      <c r="B37" t="s">
        <v>60</v>
      </c>
      <c r="C37" t="s">
        <v>61</v>
      </c>
      <c r="D37" t="s">
        <v>62</v>
      </c>
    </row>
    <row r="38" spans="1:13" x14ac:dyDescent="0.25">
      <c r="A38" s="9" t="s">
        <v>4</v>
      </c>
      <c r="B38" s="4">
        <v>346</v>
      </c>
      <c r="C38" s="4">
        <v>442</v>
      </c>
      <c r="D38" s="4">
        <v>19000</v>
      </c>
      <c r="I38" s="9"/>
      <c r="J38" s="4"/>
      <c r="K38" s="4"/>
      <c r="L38" s="4"/>
    </row>
    <row r="39" spans="1:13" x14ac:dyDescent="0.25">
      <c r="A39" s="9" t="s">
        <v>0</v>
      </c>
      <c r="B39" s="4">
        <v>401</v>
      </c>
      <c r="C39" s="4">
        <v>421</v>
      </c>
      <c r="D39" s="4">
        <v>35000</v>
      </c>
      <c r="I39" s="9"/>
      <c r="J39" s="4"/>
      <c r="K39" s="4"/>
      <c r="L39" s="4"/>
    </row>
    <row r="40" spans="1:13" x14ac:dyDescent="0.25">
      <c r="A40" s="9" t="s">
        <v>12</v>
      </c>
      <c r="B40" s="4">
        <v>434</v>
      </c>
      <c r="C40" s="4">
        <v>541</v>
      </c>
      <c r="D40" s="4">
        <v>15000</v>
      </c>
      <c r="I40" s="9"/>
      <c r="J40" s="4"/>
      <c r="K40" s="4"/>
      <c r="L40" s="4"/>
    </row>
    <row r="41" spans="1:13" x14ac:dyDescent="0.25">
      <c r="A41" s="9" t="s">
        <v>13</v>
      </c>
      <c r="B41" s="4">
        <v>495</v>
      </c>
      <c r="C41" s="4">
        <v>519</v>
      </c>
      <c r="D41" s="4">
        <v>73000</v>
      </c>
      <c r="I41" s="9"/>
      <c r="J41" s="4"/>
      <c r="K41" s="4"/>
      <c r="L41" s="4"/>
    </row>
    <row r="42" spans="1:13" x14ac:dyDescent="0.25">
      <c r="A42" s="9" t="s">
        <v>14</v>
      </c>
      <c r="B42" s="4">
        <v>502</v>
      </c>
      <c r="C42" s="4">
        <v>525</v>
      </c>
      <c r="D42" s="4">
        <v>71000</v>
      </c>
      <c r="I42" s="9"/>
      <c r="J42" s="4"/>
      <c r="K42" s="4"/>
      <c r="L42" s="4"/>
    </row>
    <row r="43" spans="1:13" x14ac:dyDescent="0.25">
      <c r="A43" s="9" t="s">
        <v>15</v>
      </c>
      <c r="B43" s="4">
        <v>517</v>
      </c>
      <c r="C43" s="4">
        <v>542</v>
      </c>
      <c r="D43" s="4">
        <v>80000</v>
      </c>
      <c r="I43" s="9"/>
      <c r="J43" s="4"/>
      <c r="K43" s="4"/>
      <c r="L43" s="4"/>
    </row>
    <row r="44" spans="1:13" x14ac:dyDescent="0.25">
      <c r="A44" s="9" t="s">
        <v>16</v>
      </c>
      <c r="B44" s="4">
        <v>532</v>
      </c>
      <c r="C44" s="4">
        <v>554</v>
      </c>
      <c r="D44" s="4">
        <v>81000</v>
      </c>
      <c r="I44" s="9"/>
      <c r="J44" s="4"/>
      <c r="K44" s="4"/>
      <c r="L44" s="4"/>
    </row>
    <row r="45" spans="1:13" x14ac:dyDescent="0.25">
      <c r="A45" s="9" t="s">
        <v>17</v>
      </c>
      <c r="B45" s="4">
        <v>556</v>
      </c>
      <c r="C45" s="4">
        <v>573</v>
      </c>
      <c r="D45" s="4">
        <v>112000</v>
      </c>
      <c r="I45" s="9"/>
      <c r="J45" s="4"/>
      <c r="K45" s="4"/>
      <c r="L45" s="4"/>
    </row>
    <row r="46" spans="1:13" x14ac:dyDescent="0.25">
      <c r="A46" s="9" t="s">
        <v>18</v>
      </c>
      <c r="B46" s="4">
        <v>555</v>
      </c>
      <c r="C46" s="4">
        <v>565</v>
      </c>
      <c r="D46" s="4">
        <v>155000</v>
      </c>
      <c r="I46" s="9"/>
      <c r="J46" s="4"/>
      <c r="K46" s="4"/>
      <c r="L46" s="4"/>
    </row>
    <row r="47" spans="1:13" x14ac:dyDescent="0.25">
      <c r="A47" s="9" t="s">
        <v>19</v>
      </c>
      <c r="B47" s="4">
        <v>578</v>
      </c>
      <c r="C47" s="4">
        <v>603</v>
      </c>
      <c r="D47" s="4">
        <v>88000</v>
      </c>
      <c r="I47" s="9"/>
      <c r="J47" s="4"/>
      <c r="K47" s="4"/>
      <c r="L47" s="4"/>
      <c r="M47" s="4"/>
    </row>
    <row r="48" spans="1:13" x14ac:dyDescent="0.25">
      <c r="A48" s="9" t="s">
        <v>20</v>
      </c>
      <c r="B48" s="4">
        <v>590</v>
      </c>
      <c r="C48" s="4">
        <v>617</v>
      </c>
      <c r="D48" s="4">
        <v>92000</v>
      </c>
      <c r="I48" s="9"/>
      <c r="J48" s="4"/>
      <c r="K48" s="4"/>
      <c r="L48" s="4"/>
      <c r="M48" s="4"/>
    </row>
    <row r="49" spans="1:13" x14ac:dyDescent="0.25">
      <c r="A49" s="9" t="s">
        <v>21</v>
      </c>
      <c r="B49" s="4">
        <v>612</v>
      </c>
      <c r="C49" s="4">
        <v>628</v>
      </c>
      <c r="D49" s="4">
        <v>144000</v>
      </c>
      <c r="I49" s="9"/>
      <c r="J49" s="4"/>
      <c r="K49" s="4"/>
      <c r="L49" s="4"/>
      <c r="M49" s="4"/>
    </row>
    <row r="50" spans="1:13" x14ac:dyDescent="0.25">
      <c r="A50" s="9" t="s">
        <v>22</v>
      </c>
      <c r="B50" s="4">
        <v>632</v>
      </c>
      <c r="C50" s="4">
        <v>647</v>
      </c>
      <c r="D50" s="4">
        <v>159000</v>
      </c>
      <c r="I50" s="9"/>
      <c r="J50" s="4"/>
      <c r="K50" s="4"/>
      <c r="L50" s="4"/>
      <c r="M50" s="4"/>
    </row>
    <row r="51" spans="1:13" x14ac:dyDescent="0.25">
      <c r="A51" s="9" t="s">
        <v>23</v>
      </c>
      <c r="B51" s="4">
        <v>633</v>
      </c>
      <c r="C51" s="4">
        <v>647</v>
      </c>
      <c r="D51" s="4">
        <v>140000</v>
      </c>
      <c r="I51" s="9"/>
      <c r="J51" s="4"/>
      <c r="K51" s="4"/>
      <c r="L51" s="4"/>
      <c r="M51" s="4"/>
    </row>
    <row r="52" spans="1:13" x14ac:dyDescent="0.25">
      <c r="A52" s="9" t="s">
        <v>24</v>
      </c>
      <c r="B52" s="4">
        <v>650</v>
      </c>
      <c r="C52" s="4">
        <v>665</v>
      </c>
      <c r="D52" s="4">
        <v>270000</v>
      </c>
      <c r="I52" s="9"/>
      <c r="J52" s="4"/>
      <c r="K52" s="4"/>
      <c r="L52" s="4"/>
      <c r="M52" s="4"/>
    </row>
    <row r="53" spans="1:13" x14ac:dyDescent="0.25">
      <c r="A53" s="9" t="s">
        <v>25</v>
      </c>
      <c r="B53" s="4">
        <v>663</v>
      </c>
      <c r="C53" s="4">
        <v>690</v>
      </c>
      <c r="D53" s="4">
        <v>132000</v>
      </c>
      <c r="I53" s="9"/>
      <c r="J53" s="4"/>
      <c r="K53" s="4"/>
      <c r="L53" s="4"/>
      <c r="M53" s="4"/>
    </row>
    <row r="54" spans="1:13" x14ac:dyDescent="0.25">
      <c r="A54" s="9" t="s">
        <v>26</v>
      </c>
      <c r="B54" s="4">
        <v>679</v>
      </c>
      <c r="C54" s="4">
        <v>702</v>
      </c>
      <c r="D54" s="4">
        <v>183000</v>
      </c>
      <c r="I54" s="9"/>
      <c r="J54" s="4"/>
      <c r="K54" s="4"/>
      <c r="L54" s="4"/>
      <c r="M54" s="4"/>
    </row>
    <row r="55" spans="1:13" x14ac:dyDescent="0.25">
      <c r="A55" s="9" t="s">
        <v>27</v>
      </c>
      <c r="B55" s="4">
        <v>702</v>
      </c>
      <c r="C55" s="4">
        <v>723</v>
      </c>
      <c r="D55" s="4">
        <v>205000</v>
      </c>
      <c r="I55" s="9"/>
      <c r="J55" s="4"/>
      <c r="K55" s="4"/>
      <c r="L55" s="4"/>
      <c r="M55" s="4"/>
    </row>
    <row r="56" spans="1:13" x14ac:dyDescent="0.25">
      <c r="A56" s="9" t="s">
        <v>28</v>
      </c>
      <c r="B56" s="4">
        <v>749</v>
      </c>
      <c r="C56" s="4">
        <v>775</v>
      </c>
      <c r="D56" s="4">
        <v>290000</v>
      </c>
      <c r="I56" s="9"/>
      <c r="J56" s="4"/>
      <c r="K56" s="4"/>
      <c r="L56" s="4"/>
      <c r="M56" s="4"/>
    </row>
    <row r="57" spans="1:13" x14ac:dyDescent="0.25">
      <c r="A57" s="9" t="s">
        <v>29</v>
      </c>
      <c r="B57" s="4">
        <v>782</v>
      </c>
      <c r="C57" s="4">
        <v>805</v>
      </c>
      <c r="D57" s="4">
        <v>260000</v>
      </c>
      <c r="I57" s="9"/>
      <c r="J57" s="4"/>
      <c r="K57" s="4"/>
      <c r="L57" s="4"/>
      <c r="M57" s="4"/>
    </row>
    <row r="58" spans="1:13" x14ac:dyDescent="0.25">
      <c r="A58" t="s">
        <v>52</v>
      </c>
      <c r="B58" s="4">
        <v>550</v>
      </c>
      <c r="C58" s="4">
        <v>615</v>
      </c>
      <c r="D58"/>
      <c r="I58"/>
      <c r="J58" s="4"/>
      <c r="K58" s="4"/>
      <c r="M58" s="4"/>
    </row>
    <row r="59" spans="1:13" x14ac:dyDescent="0.25">
      <c r="A59" t="s">
        <v>53</v>
      </c>
      <c r="B59" s="4">
        <v>581</v>
      </c>
      <c r="C59" s="4">
        <v>640</v>
      </c>
      <c r="D59"/>
      <c r="I59"/>
      <c r="J59" s="4"/>
      <c r="K59" s="4"/>
      <c r="M59" s="4"/>
    </row>
    <row r="60" spans="1:13" x14ac:dyDescent="0.25">
      <c r="A60" t="s">
        <v>54</v>
      </c>
      <c r="B60" s="4">
        <v>649</v>
      </c>
      <c r="C60" s="4">
        <v>670</v>
      </c>
      <c r="D60"/>
      <c r="I60"/>
      <c r="J60" s="4"/>
      <c r="K60" s="4"/>
      <c r="M60" s="4"/>
    </row>
    <row r="61" spans="1:13" x14ac:dyDescent="0.25">
      <c r="A61" t="s">
        <v>55</v>
      </c>
      <c r="B61" s="4">
        <v>675</v>
      </c>
      <c r="C61" s="4">
        <v>694</v>
      </c>
      <c r="D61"/>
      <c r="I61"/>
      <c r="J61" s="4"/>
      <c r="K61" s="4"/>
      <c r="M61" s="4"/>
    </row>
    <row r="62" spans="1:13" x14ac:dyDescent="0.25">
      <c r="A62" t="s">
        <v>56</v>
      </c>
      <c r="B62" s="4">
        <v>743</v>
      </c>
      <c r="C62" s="4">
        <v>767</v>
      </c>
      <c r="D62"/>
      <c r="I62"/>
      <c r="J62" s="4"/>
      <c r="K62" s="4"/>
      <c r="M62" s="4"/>
    </row>
    <row r="63" spans="1:13" x14ac:dyDescent="0.25">
      <c r="A63" t="s">
        <v>57</v>
      </c>
      <c r="B63" s="4">
        <v>340</v>
      </c>
      <c r="C63" s="4">
        <v>488</v>
      </c>
      <c r="D63"/>
      <c r="I63"/>
      <c r="J63" s="4"/>
      <c r="K63" s="4"/>
      <c r="M63" s="4"/>
    </row>
    <row r="64" spans="1:13" x14ac:dyDescent="0.25">
      <c r="A64" t="s">
        <v>63</v>
      </c>
      <c r="B64" s="4">
        <v>490</v>
      </c>
      <c r="C64" s="4">
        <v>525</v>
      </c>
      <c r="D64"/>
      <c r="I64"/>
      <c r="J64" s="4"/>
      <c r="K64" s="4"/>
      <c r="M64" s="4"/>
    </row>
    <row r="65" spans="1:13" x14ac:dyDescent="0.25">
      <c r="A65" t="s">
        <v>64</v>
      </c>
      <c r="B65" s="4">
        <v>557</v>
      </c>
      <c r="C65" s="4">
        <v>576</v>
      </c>
      <c r="D65"/>
      <c r="I65"/>
      <c r="J65" s="4"/>
      <c r="K65" s="4"/>
      <c r="M65" s="4"/>
    </row>
    <row r="66" spans="1:13" x14ac:dyDescent="0.25">
      <c r="A66" t="s">
        <v>59</v>
      </c>
      <c r="B66" s="4">
        <v>596</v>
      </c>
      <c r="C66" s="4">
        <v>615</v>
      </c>
      <c r="D66"/>
      <c r="I66"/>
      <c r="J66" s="4"/>
      <c r="K66" s="4"/>
      <c r="M66" s="4"/>
    </row>
    <row r="74" spans="1:13" x14ac:dyDescent="0.25">
      <c r="A74" t="s">
        <v>57</v>
      </c>
    </row>
    <row r="75" spans="1:13" x14ac:dyDescent="0.25">
      <c r="A75" s="9" t="s">
        <v>4</v>
      </c>
    </row>
    <row r="76" spans="1:13" x14ac:dyDescent="0.25">
      <c r="A76" s="9" t="s">
        <v>0</v>
      </c>
    </row>
    <row r="77" spans="1:13" x14ac:dyDescent="0.25">
      <c r="A77" s="9" t="s">
        <v>12</v>
      </c>
    </row>
    <row r="78" spans="1:13" x14ac:dyDescent="0.25">
      <c r="A78" t="s">
        <v>1</v>
      </c>
    </row>
    <row r="79" spans="1:13" x14ac:dyDescent="0.25">
      <c r="A79" s="9" t="s">
        <v>13</v>
      </c>
    </row>
    <row r="80" spans="1:13" x14ac:dyDescent="0.25">
      <c r="A80" s="9" t="s">
        <v>15</v>
      </c>
    </row>
    <row r="81" spans="1:1" x14ac:dyDescent="0.25">
      <c r="A81" s="9" t="s">
        <v>16</v>
      </c>
    </row>
    <row r="82" spans="1:1" x14ac:dyDescent="0.25">
      <c r="A82" t="s">
        <v>52</v>
      </c>
    </row>
    <row r="83" spans="1:1" x14ac:dyDescent="0.25">
      <c r="A83" s="9" t="s">
        <v>18</v>
      </c>
    </row>
    <row r="84" spans="1:1" x14ac:dyDescent="0.25">
      <c r="A84" s="9" t="s">
        <v>17</v>
      </c>
    </row>
    <row r="85" spans="1:1" x14ac:dyDescent="0.25">
      <c r="A85" t="s">
        <v>58</v>
      </c>
    </row>
    <row r="86" spans="1:1" x14ac:dyDescent="0.25">
      <c r="A86" s="9" t="s">
        <v>19</v>
      </c>
    </row>
    <row r="87" spans="1:1" x14ac:dyDescent="0.25">
      <c r="A87" t="s">
        <v>53</v>
      </c>
    </row>
    <row r="88" spans="1:1" x14ac:dyDescent="0.25">
      <c r="A88" s="9" t="s">
        <v>20</v>
      </c>
    </row>
    <row r="89" spans="1:1" x14ac:dyDescent="0.25">
      <c r="A89" t="s">
        <v>59</v>
      </c>
    </row>
    <row r="90" spans="1:1" x14ac:dyDescent="0.25">
      <c r="A90" s="9" t="s">
        <v>21</v>
      </c>
    </row>
    <row r="91" spans="1:1" x14ac:dyDescent="0.25">
      <c r="A91" s="9" t="s">
        <v>22</v>
      </c>
    </row>
    <row r="92" spans="1:1" x14ac:dyDescent="0.25">
      <c r="A92" s="9" t="s">
        <v>23</v>
      </c>
    </row>
    <row r="93" spans="1:1" x14ac:dyDescent="0.25">
      <c r="A93" t="s">
        <v>54</v>
      </c>
    </row>
    <row r="94" spans="1:1" x14ac:dyDescent="0.25">
      <c r="A94" s="9" t="s">
        <v>24</v>
      </c>
    </row>
    <row r="95" spans="1:1" x14ac:dyDescent="0.25">
      <c r="A95" s="9" t="s">
        <v>25</v>
      </c>
    </row>
    <row r="96" spans="1:1" x14ac:dyDescent="0.25">
      <c r="A96" t="s">
        <v>55</v>
      </c>
    </row>
    <row r="97" spans="1:1" x14ac:dyDescent="0.25">
      <c r="A97" s="9" t="s">
        <v>26</v>
      </c>
    </row>
    <row r="98" spans="1:1" x14ac:dyDescent="0.25">
      <c r="A98" s="9" t="s">
        <v>27</v>
      </c>
    </row>
    <row r="99" spans="1:1" x14ac:dyDescent="0.25">
      <c r="A99" t="s">
        <v>56</v>
      </c>
    </row>
    <row r="100" spans="1:1" x14ac:dyDescent="0.25">
      <c r="A100" s="9" t="s">
        <v>28</v>
      </c>
    </row>
    <row r="101" spans="1:1" x14ac:dyDescent="0.25">
      <c r="A101" s="9" t="s">
        <v>29</v>
      </c>
    </row>
  </sheetData>
  <mergeCells count="1">
    <mergeCell ref="H12:H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77"/>
  <sheetViews>
    <sheetView workbookViewId="0">
      <selection activeCell="C10" sqref="C10"/>
    </sheetView>
  </sheetViews>
  <sheetFormatPr defaultRowHeight="15" x14ac:dyDescent="0.25"/>
  <cols>
    <col min="1" max="1" width="9.140625" style="1"/>
  </cols>
  <sheetData>
    <row r="1" spans="1:29" s="1" customFormat="1" x14ac:dyDescent="0.25">
      <c r="B1" s="1" t="s">
        <v>57</v>
      </c>
      <c r="C1" s="3" t="s">
        <v>4</v>
      </c>
      <c r="D1" s="3" t="s">
        <v>0</v>
      </c>
      <c r="E1" s="3" t="s">
        <v>12</v>
      </c>
      <c r="F1" s="1" t="s">
        <v>1</v>
      </c>
      <c r="G1" s="3" t="s">
        <v>13</v>
      </c>
      <c r="H1" s="3" t="s">
        <v>15</v>
      </c>
      <c r="I1" s="3" t="s">
        <v>16</v>
      </c>
      <c r="J1" s="1" t="s">
        <v>52</v>
      </c>
      <c r="K1" s="3" t="s">
        <v>18</v>
      </c>
      <c r="L1" s="3" t="s">
        <v>17</v>
      </c>
      <c r="M1" s="1" t="s">
        <v>58</v>
      </c>
      <c r="N1" s="3" t="s">
        <v>19</v>
      </c>
      <c r="O1" s="1" t="s">
        <v>53</v>
      </c>
      <c r="P1" s="3" t="s">
        <v>20</v>
      </c>
      <c r="Q1" s="1" t="s">
        <v>59</v>
      </c>
      <c r="R1" s="3" t="s">
        <v>21</v>
      </c>
      <c r="S1" s="3" t="s">
        <v>22</v>
      </c>
      <c r="T1" s="3" t="s">
        <v>23</v>
      </c>
      <c r="U1" s="1" t="s">
        <v>54</v>
      </c>
      <c r="V1" s="3" t="s">
        <v>24</v>
      </c>
      <c r="W1" s="3" t="s">
        <v>25</v>
      </c>
      <c r="X1" s="1" t="s">
        <v>55</v>
      </c>
      <c r="Y1" s="3" t="s">
        <v>26</v>
      </c>
      <c r="Z1" s="3" t="s">
        <v>27</v>
      </c>
      <c r="AA1" s="1" t="s">
        <v>56</v>
      </c>
      <c r="AB1" s="3" t="s">
        <v>28</v>
      </c>
      <c r="AC1" s="3" t="s">
        <v>29</v>
      </c>
    </row>
    <row r="2" spans="1:29" x14ac:dyDescent="0.25">
      <c r="A2" s="1">
        <v>300</v>
      </c>
      <c r="B2">
        <v>0.25069999999999998</v>
      </c>
      <c r="C2">
        <v>0.41539999999999999</v>
      </c>
      <c r="D2">
        <v>0.33600000000000002</v>
      </c>
      <c r="E2">
        <v>0.52200000000000002</v>
      </c>
      <c r="F2">
        <v>0.53639999999999999</v>
      </c>
      <c r="G2">
        <v>0.372</v>
      </c>
      <c r="H2">
        <v>0.17799999999999999</v>
      </c>
      <c r="I2">
        <v>0.23599999999999999</v>
      </c>
      <c r="K2">
        <v>0.111</v>
      </c>
      <c r="L2">
        <v>0.30590000000000001</v>
      </c>
      <c r="N2">
        <v>0.1837</v>
      </c>
      <c r="P2">
        <v>0.1988</v>
      </c>
      <c r="T2">
        <v>0.44700000000000001</v>
      </c>
      <c r="W2">
        <v>0.1191</v>
      </c>
    </row>
    <row r="3" spans="1:29" x14ac:dyDescent="0.25">
      <c r="A3" s="1">
        <v>301</v>
      </c>
      <c r="B3">
        <v>0.25369999999999998</v>
      </c>
      <c r="C3">
        <v>0.40960000000000002</v>
      </c>
      <c r="D3">
        <v>0.28210000000000002</v>
      </c>
      <c r="E3">
        <v>0.44450000000000001</v>
      </c>
      <c r="F3">
        <v>0.50570000000000004</v>
      </c>
      <c r="G3">
        <v>0.35139999999999999</v>
      </c>
      <c r="H3">
        <v>0.16819999999999999</v>
      </c>
      <c r="I3">
        <v>0.219</v>
      </c>
      <c r="K3">
        <v>9.7299999999999998E-2</v>
      </c>
      <c r="L3">
        <v>0.2762</v>
      </c>
      <c r="N3">
        <v>0.155</v>
      </c>
      <c r="P3">
        <v>0.17960000000000001</v>
      </c>
      <c r="T3">
        <v>0.3967</v>
      </c>
      <c r="W3">
        <v>0.1079</v>
      </c>
    </row>
    <row r="4" spans="1:29" x14ac:dyDescent="0.25">
      <c r="A4" s="1">
        <v>302</v>
      </c>
      <c r="B4">
        <v>0.25740000000000002</v>
      </c>
      <c r="C4">
        <v>0.41070000000000001</v>
      </c>
      <c r="D4">
        <v>0.23960000000000001</v>
      </c>
      <c r="E4">
        <v>0.37619999999999998</v>
      </c>
      <c r="F4">
        <v>0.4783</v>
      </c>
      <c r="G4">
        <v>0.33639999999999998</v>
      </c>
      <c r="H4">
        <v>0.16020000000000001</v>
      </c>
      <c r="I4">
        <v>0.20530000000000001</v>
      </c>
      <c r="K4">
        <v>8.8700000000000001E-2</v>
      </c>
      <c r="L4">
        <v>0.25190000000000001</v>
      </c>
      <c r="N4">
        <v>0.13120000000000001</v>
      </c>
      <c r="P4">
        <v>0.16220000000000001</v>
      </c>
      <c r="T4">
        <v>0.34389999999999998</v>
      </c>
      <c r="W4">
        <v>9.7299999999999998E-2</v>
      </c>
    </row>
    <row r="5" spans="1:29" x14ac:dyDescent="0.25">
      <c r="A5" s="1">
        <v>303</v>
      </c>
      <c r="B5">
        <v>0.26169999999999999</v>
      </c>
      <c r="C5">
        <v>0.41270000000000001</v>
      </c>
      <c r="D5">
        <v>0.2021</v>
      </c>
      <c r="E5">
        <v>0.31740000000000002</v>
      </c>
      <c r="F5">
        <v>0.45069999999999999</v>
      </c>
      <c r="G5">
        <v>0.32300000000000001</v>
      </c>
      <c r="H5">
        <v>0.1545</v>
      </c>
      <c r="I5">
        <v>0.19159999999999999</v>
      </c>
      <c r="K5">
        <v>8.2500000000000004E-2</v>
      </c>
      <c r="L5">
        <v>0.23080000000000001</v>
      </c>
      <c r="N5">
        <v>0.1144</v>
      </c>
      <c r="P5">
        <v>0.1472</v>
      </c>
      <c r="T5">
        <v>0.29499999999999998</v>
      </c>
      <c r="W5">
        <v>9.0499999999999997E-2</v>
      </c>
    </row>
    <row r="6" spans="1:29" x14ac:dyDescent="0.25">
      <c r="A6" s="1">
        <v>304</v>
      </c>
      <c r="B6">
        <v>0.26729999999999998</v>
      </c>
      <c r="C6">
        <v>0.40989999999999999</v>
      </c>
      <c r="D6">
        <v>0.17330000000000001</v>
      </c>
      <c r="E6">
        <v>0.27329999999999999</v>
      </c>
      <c r="F6">
        <v>0.43009999999999998</v>
      </c>
      <c r="G6">
        <v>0.30890000000000001</v>
      </c>
      <c r="H6">
        <v>0.1497</v>
      </c>
      <c r="I6">
        <v>0.17849999999999999</v>
      </c>
      <c r="K6">
        <v>8.0799999999999997E-2</v>
      </c>
      <c r="L6">
        <v>0.2097</v>
      </c>
      <c r="N6">
        <v>0.1</v>
      </c>
      <c r="P6">
        <v>0.13539999999999999</v>
      </c>
      <c r="T6">
        <v>0.24890000000000001</v>
      </c>
      <c r="W6">
        <v>8.5199999999999998E-2</v>
      </c>
    </row>
    <row r="7" spans="1:29" x14ac:dyDescent="0.25">
      <c r="A7" s="1">
        <v>305</v>
      </c>
      <c r="B7">
        <v>0.27410000000000001</v>
      </c>
      <c r="C7">
        <v>0.41570000000000001</v>
      </c>
      <c r="D7">
        <v>0.15190000000000001</v>
      </c>
      <c r="E7">
        <v>0.2366</v>
      </c>
      <c r="F7">
        <v>0.40989999999999999</v>
      </c>
      <c r="G7">
        <v>0.29930000000000001</v>
      </c>
      <c r="H7">
        <v>0.14660000000000001</v>
      </c>
      <c r="I7">
        <v>0.1696</v>
      </c>
      <c r="K7">
        <v>6.7799999999999999E-2</v>
      </c>
      <c r="L7">
        <v>0.1946</v>
      </c>
      <c r="N7">
        <v>8.7999999999999995E-2</v>
      </c>
      <c r="P7">
        <v>0.1166</v>
      </c>
      <c r="T7">
        <v>0.2109</v>
      </c>
      <c r="W7">
        <v>8.1000000000000003E-2</v>
      </c>
    </row>
    <row r="8" spans="1:29" x14ac:dyDescent="0.25">
      <c r="A8" s="1">
        <v>306</v>
      </c>
      <c r="B8">
        <v>0.28179999999999999</v>
      </c>
      <c r="C8">
        <v>0.42009999999999997</v>
      </c>
      <c r="D8">
        <v>0.13539999999999999</v>
      </c>
      <c r="E8">
        <v>0.20599999999999999</v>
      </c>
      <c r="F8">
        <v>0.39410000000000001</v>
      </c>
      <c r="G8">
        <v>0.29110000000000003</v>
      </c>
      <c r="H8">
        <v>0.14549999999999999</v>
      </c>
      <c r="I8">
        <v>0.161</v>
      </c>
      <c r="K8">
        <v>5.7099999999999998E-2</v>
      </c>
      <c r="L8">
        <v>0.17829999999999999</v>
      </c>
      <c r="N8">
        <v>8.0199999999999994E-2</v>
      </c>
      <c r="P8">
        <v>9.9900000000000003E-2</v>
      </c>
      <c r="T8">
        <v>0.17979999999999999</v>
      </c>
      <c r="W8">
        <v>7.8299999999999995E-2</v>
      </c>
    </row>
    <row r="9" spans="1:29" x14ac:dyDescent="0.25">
      <c r="A9" s="1">
        <v>307</v>
      </c>
      <c r="B9">
        <v>0.29039999999999999</v>
      </c>
      <c r="C9">
        <v>0.4204</v>
      </c>
      <c r="D9">
        <v>0.1212</v>
      </c>
      <c r="E9">
        <v>0.188</v>
      </c>
      <c r="F9">
        <v>0.38390000000000002</v>
      </c>
      <c r="G9">
        <v>0.28170000000000001</v>
      </c>
      <c r="H9">
        <v>0.14530000000000001</v>
      </c>
      <c r="I9">
        <v>0.1515</v>
      </c>
      <c r="K9">
        <v>5.7299999999999997E-2</v>
      </c>
      <c r="L9">
        <v>0.16300000000000001</v>
      </c>
      <c r="N9">
        <v>7.3899999999999993E-2</v>
      </c>
      <c r="P9">
        <v>8.3599999999999994E-2</v>
      </c>
      <c r="T9">
        <v>0.15459999999999999</v>
      </c>
      <c r="W9">
        <v>7.6999999999999999E-2</v>
      </c>
    </row>
    <row r="10" spans="1:29" x14ac:dyDescent="0.25">
      <c r="A10" s="1">
        <v>308</v>
      </c>
      <c r="B10">
        <v>0.30099999999999999</v>
      </c>
      <c r="C10">
        <v>0.42620000000000002</v>
      </c>
      <c r="D10">
        <v>0.1108</v>
      </c>
      <c r="E10">
        <v>0.17610000000000001</v>
      </c>
      <c r="F10">
        <v>0.37119999999999997</v>
      </c>
      <c r="G10">
        <v>0.27839999999999998</v>
      </c>
      <c r="H10">
        <v>0.1452</v>
      </c>
      <c r="I10">
        <v>0.14710000000000001</v>
      </c>
      <c r="K10">
        <v>5.33E-2</v>
      </c>
      <c r="L10">
        <v>0.157</v>
      </c>
      <c r="N10">
        <v>6.7100000000000007E-2</v>
      </c>
      <c r="P10">
        <v>7.3499999999999996E-2</v>
      </c>
      <c r="T10">
        <v>0.13400000000000001</v>
      </c>
      <c r="W10">
        <v>7.6799999999999993E-2</v>
      </c>
    </row>
    <row r="11" spans="1:29" x14ac:dyDescent="0.25">
      <c r="A11" s="1">
        <v>309</v>
      </c>
      <c r="B11">
        <v>0.31219999999999998</v>
      </c>
      <c r="C11">
        <v>0.43340000000000001</v>
      </c>
      <c r="D11">
        <v>0.1032</v>
      </c>
      <c r="E11">
        <v>0.1651</v>
      </c>
      <c r="F11">
        <v>0.36080000000000001</v>
      </c>
      <c r="G11">
        <v>0.27500000000000002</v>
      </c>
      <c r="H11">
        <v>0.1452</v>
      </c>
      <c r="I11">
        <v>0.1424</v>
      </c>
      <c r="K11">
        <v>4.3099999999999999E-2</v>
      </c>
      <c r="L11">
        <v>0.1469</v>
      </c>
      <c r="N11">
        <v>6.3500000000000001E-2</v>
      </c>
      <c r="P11">
        <v>6.7699999999999996E-2</v>
      </c>
      <c r="T11">
        <v>0.1193</v>
      </c>
      <c r="W11">
        <v>7.6499999999999999E-2</v>
      </c>
    </row>
    <row r="12" spans="1:29" x14ac:dyDescent="0.25">
      <c r="A12" s="1">
        <v>310</v>
      </c>
      <c r="B12">
        <v>0.32519999999999999</v>
      </c>
      <c r="C12">
        <v>0.437</v>
      </c>
      <c r="D12">
        <v>9.6100000000000005E-2</v>
      </c>
      <c r="E12">
        <v>0.1585</v>
      </c>
      <c r="F12">
        <v>0.3644</v>
      </c>
      <c r="G12">
        <v>0.27289999999999998</v>
      </c>
      <c r="H12">
        <v>0.1474</v>
      </c>
      <c r="I12">
        <v>0.13900000000000001</v>
      </c>
      <c r="K12">
        <v>4.5199999999999997E-2</v>
      </c>
      <c r="L12">
        <v>0.13769999999999999</v>
      </c>
      <c r="N12">
        <v>5.9200000000000003E-2</v>
      </c>
      <c r="P12">
        <v>5.79E-2</v>
      </c>
      <c r="T12">
        <v>0.1051</v>
      </c>
      <c r="W12">
        <v>7.8E-2</v>
      </c>
    </row>
    <row r="13" spans="1:29" x14ac:dyDescent="0.25">
      <c r="A13" s="1">
        <v>311</v>
      </c>
      <c r="B13">
        <v>0.34079999999999999</v>
      </c>
      <c r="C13">
        <v>0.44309999999999999</v>
      </c>
      <c r="D13">
        <v>9.0999999999999998E-2</v>
      </c>
      <c r="E13">
        <v>0.15570000000000001</v>
      </c>
      <c r="F13">
        <v>0.35699999999999998</v>
      </c>
      <c r="G13">
        <v>0.27260000000000001</v>
      </c>
      <c r="H13">
        <v>0.1479</v>
      </c>
      <c r="I13">
        <v>0.13780000000000001</v>
      </c>
      <c r="K13">
        <v>4.3900000000000002E-2</v>
      </c>
      <c r="L13">
        <v>0.13400000000000001</v>
      </c>
      <c r="N13">
        <v>5.5199999999999999E-2</v>
      </c>
      <c r="P13">
        <v>5.0799999999999998E-2</v>
      </c>
      <c r="T13">
        <v>9.1999999999999998E-2</v>
      </c>
      <c r="W13">
        <v>7.8200000000000006E-2</v>
      </c>
    </row>
    <row r="14" spans="1:29" x14ac:dyDescent="0.25">
      <c r="A14" s="1">
        <v>312</v>
      </c>
      <c r="B14">
        <v>0.35749999999999998</v>
      </c>
      <c r="C14">
        <v>0.44779999999999998</v>
      </c>
      <c r="D14">
        <v>8.6199999999999999E-2</v>
      </c>
      <c r="E14">
        <v>0.15310000000000001</v>
      </c>
      <c r="F14">
        <v>0.35370000000000001</v>
      </c>
      <c r="G14">
        <v>0.27429999999999999</v>
      </c>
      <c r="H14">
        <v>0.1489</v>
      </c>
      <c r="I14">
        <v>0.13800000000000001</v>
      </c>
      <c r="K14">
        <v>3.9600000000000003E-2</v>
      </c>
      <c r="L14">
        <v>0.13289999999999999</v>
      </c>
      <c r="N14">
        <v>5.5100000000000003E-2</v>
      </c>
      <c r="P14">
        <v>5.2699999999999997E-2</v>
      </c>
      <c r="T14">
        <v>8.5099999999999995E-2</v>
      </c>
      <c r="W14">
        <v>8.0500000000000002E-2</v>
      </c>
    </row>
    <row r="15" spans="1:29" x14ac:dyDescent="0.25">
      <c r="A15" s="1">
        <v>313</v>
      </c>
      <c r="B15">
        <v>0.37580000000000002</v>
      </c>
      <c r="C15">
        <v>0.45540000000000003</v>
      </c>
      <c r="D15">
        <v>8.3699999999999997E-2</v>
      </c>
      <c r="E15">
        <v>0.14929999999999999</v>
      </c>
      <c r="F15">
        <v>0.35610000000000003</v>
      </c>
      <c r="G15">
        <v>0.2737</v>
      </c>
      <c r="H15">
        <v>0.1492</v>
      </c>
      <c r="I15">
        <v>0.13869999999999999</v>
      </c>
      <c r="K15">
        <v>3.85E-2</v>
      </c>
      <c r="L15">
        <v>0.12859999999999999</v>
      </c>
      <c r="N15">
        <v>5.0799999999999998E-2</v>
      </c>
      <c r="P15">
        <v>4.6199999999999998E-2</v>
      </c>
      <c r="T15">
        <v>7.7399999999999997E-2</v>
      </c>
      <c r="W15">
        <v>8.2900000000000001E-2</v>
      </c>
    </row>
    <row r="16" spans="1:29" x14ac:dyDescent="0.25">
      <c r="A16" s="1">
        <v>314</v>
      </c>
      <c r="B16">
        <v>0.39629999999999999</v>
      </c>
      <c r="C16">
        <v>0.4657</v>
      </c>
      <c r="D16">
        <v>8.0799999999999997E-2</v>
      </c>
      <c r="E16">
        <v>0.1462</v>
      </c>
      <c r="F16">
        <v>0.34960000000000002</v>
      </c>
      <c r="G16">
        <v>0.27429999999999999</v>
      </c>
      <c r="H16">
        <v>0.151</v>
      </c>
      <c r="I16">
        <v>0.14000000000000001</v>
      </c>
      <c r="K16">
        <v>3.7999999999999999E-2</v>
      </c>
      <c r="L16">
        <v>0.12720000000000001</v>
      </c>
      <c r="N16">
        <v>4.9399999999999999E-2</v>
      </c>
      <c r="P16">
        <v>4.2700000000000002E-2</v>
      </c>
      <c r="T16">
        <v>7.0900000000000005E-2</v>
      </c>
      <c r="W16">
        <v>8.4599999999999995E-2</v>
      </c>
    </row>
    <row r="17" spans="1:23" x14ac:dyDescent="0.25">
      <c r="A17" s="1">
        <v>315</v>
      </c>
      <c r="B17">
        <v>0.41760000000000003</v>
      </c>
      <c r="C17">
        <v>0.46700000000000003</v>
      </c>
      <c r="D17">
        <v>7.6399999999999996E-2</v>
      </c>
      <c r="E17">
        <v>0.14349999999999999</v>
      </c>
      <c r="F17">
        <v>0.3468</v>
      </c>
      <c r="G17">
        <v>0.2732</v>
      </c>
      <c r="H17">
        <v>0.152</v>
      </c>
      <c r="I17">
        <v>0.1419</v>
      </c>
      <c r="K17">
        <v>3.6499999999999998E-2</v>
      </c>
      <c r="L17">
        <v>0.12559999999999999</v>
      </c>
      <c r="N17">
        <v>5.1299999999999998E-2</v>
      </c>
      <c r="P17">
        <v>3.9699999999999999E-2</v>
      </c>
      <c r="T17">
        <v>6.6100000000000006E-2</v>
      </c>
      <c r="W17">
        <v>8.72E-2</v>
      </c>
    </row>
    <row r="18" spans="1:23" x14ac:dyDescent="0.25">
      <c r="A18" s="1">
        <v>316</v>
      </c>
      <c r="B18">
        <v>0.439</v>
      </c>
      <c r="C18">
        <v>0.47620000000000001</v>
      </c>
      <c r="D18">
        <v>7.6100000000000001E-2</v>
      </c>
      <c r="E18">
        <v>0.1396</v>
      </c>
      <c r="F18">
        <v>0.3397</v>
      </c>
      <c r="G18">
        <v>0.2697</v>
      </c>
      <c r="H18">
        <v>0.1517</v>
      </c>
      <c r="I18">
        <v>0.1424</v>
      </c>
      <c r="K18">
        <v>4.1799999999999997E-2</v>
      </c>
      <c r="L18">
        <v>0.12429999999999999</v>
      </c>
      <c r="N18">
        <v>4.8099999999999997E-2</v>
      </c>
      <c r="P18">
        <v>4.5600000000000002E-2</v>
      </c>
      <c r="T18">
        <v>6.1800000000000001E-2</v>
      </c>
      <c r="W18">
        <v>8.9700000000000002E-2</v>
      </c>
    </row>
    <row r="19" spans="1:23" x14ac:dyDescent="0.25">
      <c r="A19" s="1">
        <v>317</v>
      </c>
      <c r="B19">
        <v>0.4612</v>
      </c>
      <c r="C19">
        <v>0.4874</v>
      </c>
      <c r="D19">
        <v>7.5300000000000006E-2</v>
      </c>
      <c r="E19">
        <v>0.13880000000000001</v>
      </c>
      <c r="F19">
        <v>0.3387</v>
      </c>
      <c r="G19">
        <v>0.26679999999999998</v>
      </c>
      <c r="H19">
        <v>0.15260000000000001</v>
      </c>
      <c r="I19">
        <v>0.1444</v>
      </c>
      <c r="K19">
        <v>3.8100000000000002E-2</v>
      </c>
      <c r="L19">
        <v>0.1226</v>
      </c>
      <c r="N19">
        <v>4.7E-2</v>
      </c>
      <c r="P19">
        <v>3.73E-2</v>
      </c>
      <c r="T19">
        <v>5.67E-2</v>
      </c>
      <c r="W19">
        <v>9.2600000000000002E-2</v>
      </c>
    </row>
    <row r="20" spans="1:23" x14ac:dyDescent="0.25">
      <c r="A20" s="1">
        <v>318</v>
      </c>
      <c r="B20">
        <v>0.48570000000000002</v>
      </c>
      <c r="C20">
        <v>0.49359999999999998</v>
      </c>
      <c r="D20">
        <v>7.3599999999999999E-2</v>
      </c>
      <c r="E20">
        <v>0.13800000000000001</v>
      </c>
      <c r="F20">
        <v>0.32990000000000003</v>
      </c>
      <c r="G20">
        <v>0.25919999999999999</v>
      </c>
      <c r="H20">
        <v>0.15329999999999999</v>
      </c>
      <c r="I20">
        <v>0.1439</v>
      </c>
      <c r="K20">
        <v>3.3700000000000001E-2</v>
      </c>
      <c r="L20">
        <v>0.1202</v>
      </c>
      <c r="N20">
        <v>4.7199999999999999E-2</v>
      </c>
      <c r="P20">
        <v>3.8800000000000001E-2</v>
      </c>
      <c r="T20">
        <v>5.2499999999999998E-2</v>
      </c>
      <c r="W20">
        <v>9.4799999999999995E-2</v>
      </c>
    </row>
    <row r="21" spans="1:23" x14ac:dyDescent="0.25">
      <c r="A21" s="1">
        <v>319</v>
      </c>
      <c r="B21">
        <v>0.5091</v>
      </c>
      <c r="C21">
        <v>0.50309999999999999</v>
      </c>
      <c r="D21">
        <v>7.3499999999999996E-2</v>
      </c>
      <c r="E21">
        <v>0.13980000000000001</v>
      </c>
      <c r="F21">
        <v>0.32250000000000001</v>
      </c>
      <c r="G21">
        <v>0.25190000000000001</v>
      </c>
      <c r="H21">
        <v>0.15409999999999999</v>
      </c>
      <c r="I21">
        <v>0.1457</v>
      </c>
      <c r="K21">
        <v>3.2199999999999999E-2</v>
      </c>
      <c r="L21">
        <v>0.11940000000000001</v>
      </c>
      <c r="N21">
        <v>4.8099999999999997E-2</v>
      </c>
      <c r="P21">
        <v>4.0899999999999999E-2</v>
      </c>
      <c r="T21">
        <v>4.9200000000000001E-2</v>
      </c>
      <c r="W21">
        <v>9.7199999999999995E-2</v>
      </c>
    </row>
    <row r="22" spans="1:23" x14ac:dyDescent="0.25">
      <c r="A22" s="1">
        <v>320</v>
      </c>
      <c r="B22">
        <v>0.5333</v>
      </c>
      <c r="C22">
        <v>0.51670000000000005</v>
      </c>
      <c r="D22">
        <v>7.6100000000000001E-2</v>
      </c>
      <c r="E22">
        <v>0.13819999999999999</v>
      </c>
      <c r="F22">
        <v>0.30969999999999998</v>
      </c>
      <c r="G22">
        <v>0.24299999999999999</v>
      </c>
      <c r="H22">
        <v>0.1542</v>
      </c>
      <c r="I22">
        <v>0.1474</v>
      </c>
      <c r="K22">
        <v>2.93E-2</v>
      </c>
      <c r="L22">
        <v>0.1179</v>
      </c>
      <c r="N22">
        <v>4.7100000000000003E-2</v>
      </c>
      <c r="P22">
        <v>4.0500000000000001E-2</v>
      </c>
      <c r="T22">
        <v>4.53E-2</v>
      </c>
      <c r="W22">
        <v>9.98E-2</v>
      </c>
    </row>
    <row r="23" spans="1:23" x14ac:dyDescent="0.25">
      <c r="A23" s="1">
        <v>321</v>
      </c>
      <c r="B23">
        <v>0.55649999999999999</v>
      </c>
      <c r="C23">
        <v>0.53100000000000003</v>
      </c>
      <c r="D23">
        <v>7.5800000000000006E-2</v>
      </c>
      <c r="E23">
        <v>0.13819999999999999</v>
      </c>
      <c r="F23">
        <v>0.30080000000000001</v>
      </c>
      <c r="G23">
        <v>0.23280000000000001</v>
      </c>
      <c r="H23">
        <v>0.15459999999999999</v>
      </c>
      <c r="I23">
        <v>0.14729999999999999</v>
      </c>
      <c r="K23">
        <v>2.4E-2</v>
      </c>
      <c r="L23">
        <v>0.1157</v>
      </c>
      <c r="N23">
        <v>4.8599999999999997E-2</v>
      </c>
      <c r="P23">
        <v>4.1300000000000003E-2</v>
      </c>
      <c r="T23">
        <v>4.3200000000000002E-2</v>
      </c>
      <c r="W23">
        <v>0.1013</v>
      </c>
    </row>
    <row r="24" spans="1:23" x14ac:dyDescent="0.25">
      <c r="A24" s="1">
        <v>322</v>
      </c>
      <c r="B24">
        <v>0.58030000000000004</v>
      </c>
      <c r="C24">
        <v>0.55310000000000004</v>
      </c>
      <c r="D24">
        <v>7.8E-2</v>
      </c>
      <c r="E24">
        <v>0.14180000000000001</v>
      </c>
      <c r="F24">
        <v>0.29170000000000001</v>
      </c>
      <c r="G24">
        <v>0.2198</v>
      </c>
      <c r="H24">
        <v>0.15590000000000001</v>
      </c>
      <c r="I24">
        <v>0.14560000000000001</v>
      </c>
      <c r="K24">
        <v>2.7E-2</v>
      </c>
      <c r="L24">
        <v>0.1135</v>
      </c>
      <c r="N24">
        <v>4.87E-2</v>
      </c>
      <c r="P24">
        <v>4.1300000000000003E-2</v>
      </c>
      <c r="T24">
        <v>4.0099999999999997E-2</v>
      </c>
      <c r="W24">
        <v>0.1038</v>
      </c>
    </row>
    <row r="25" spans="1:23" x14ac:dyDescent="0.25">
      <c r="A25" s="1">
        <v>323</v>
      </c>
      <c r="B25">
        <v>0.60340000000000005</v>
      </c>
      <c r="C25">
        <v>0.5736</v>
      </c>
      <c r="D25">
        <v>7.9899999999999999E-2</v>
      </c>
      <c r="E25">
        <v>0.14449999999999999</v>
      </c>
      <c r="F25">
        <v>0.27179999999999999</v>
      </c>
      <c r="G25">
        <v>0.20979999999999999</v>
      </c>
      <c r="H25">
        <v>0.15290000000000001</v>
      </c>
      <c r="I25">
        <v>0.1477</v>
      </c>
      <c r="K25">
        <v>2.3400000000000001E-2</v>
      </c>
      <c r="L25">
        <v>0.1178</v>
      </c>
      <c r="N25">
        <v>4.9099999999999998E-2</v>
      </c>
      <c r="P25">
        <v>4.2099999999999999E-2</v>
      </c>
      <c r="T25">
        <v>3.85E-2</v>
      </c>
      <c r="W25">
        <v>0.10340000000000001</v>
      </c>
    </row>
    <row r="26" spans="1:23" x14ac:dyDescent="0.25">
      <c r="A26" s="1">
        <v>324</v>
      </c>
      <c r="B26">
        <v>0.627</v>
      </c>
      <c r="C26">
        <v>0.59130000000000005</v>
      </c>
      <c r="D26">
        <v>8.2900000000000001E-2</v>
      </c>
      <c r="E26">
        <v>0.1431</v>
      </c>
      <c r="F26">
        <v>0.25719999999999998</v>
      </c>
      <c r="G26">
        <v>0.19919999999999999</v>
      </c>
      <c r="H26">
        <v>0.152</v>
      </c>
      <c r="I26">
        <v>0.14799999999999999</v>
      </c>
      <c r="K26">
        <v>2.1899999999999999E-2</v>
      </c>
      <c r="L26">
        <v>0.11600000000000001</v>
      </c>
      <c r="N26">
        <v>4.8099999999999997E-2</v>
      </c>
      <c r="P26">
        <v>4.2299999999999997E-2</v>
      </c>
      <c r="T26">
        <v>3.8800000000000001E-2</v>
      </c>
      <c r="W26">
        <v>0.105</v>
      </c>
    </row>
    <row r="27" spans="1:23" x14ac:dyDescent="0.25">
      <c r="A27" s="1">
        <v>325</v>
      </c>
      <c r="B27">
        <v>0.64980000000000004</v>
      </c>
      <c r="C27">
        <v>0.621</v>
      </c>
      <c r="D27">
        <v>8.9300000000000004E-2</v>
      </c>
      <c r="E27">
        <v>0.14249999999999999</v>
      </c>
      <c r="F27">
        <v>0.2472</v>
      </c>
      <c r="G27">
        <v>0.18640000000000001</v>
      </c>
      <c r="H27">
        <v>0.15079999999999999</v>
      </c>
      <c r="I27">
        <v>0.1467</v>
      </c>
      <c r="K27">
        <v>2.5700000000000001E-2</v>
      </c>
      <c r="L27">
        <v>0.11609999999999999</v>
      </c>
      <c r="N27">
        <v>4.8000000000000001E-2</v>
      </c>
      <c r="P27">
        <v>4.1799999999999997E-2</v>
      </c>
      <c r="T27">
        <v>3.8600000000000002E-2</v>
      </c>
      <c r="W27">
        <v>0.1061</v>
      </c>
    </row>
    <row r="28" spans="1:23" x14ac:dyDescent="0.25">
      <c r="A28" s="1">
        <v>326</v>
      </c>
      <c r="B28">
        <v>0.6714</v>
      </c>
      <c r="C28">
        <v>0.64280000000000004</v>
      </c>
      <c r="D28">
        <v>9.2100000000000001E-2</v>
      </c>
      <c r="E28">
        <v>0.14699999999999999</v>
      </c>
      <c r="F28">
        <v>0.23139999999999999</v>
      </c>
      <c r="G28">
        <v>0.1757</v>
      </c>
      <c r="H28">
        <v>0.14699999999999999</v>
      </c>
      <c r="I28">
        <v>0.1479</v>
      </c>
      <c r="K28">
        <v>2.9399999999999999E-2</v>
      </c>
      <c r="L28">
        <v>0.1183</v>
      </c>
      <c r="N28">
        <v>4.8300000000000003E-2</v>
      </c>
      <c r="P28">
        <v>3.9600000000000003E-2</v>
      </c>
      <c r="T28">
        <v>3.6200000000000003E-2</v>
      </c>
      <c r="W28">
        <v>0.1069</v>
      </c>
    </row>
    <row r="29" spans="1:23" x14ac:dyDescent="0.25">
      <c r="A29" s="1">
        <v>327</v>
      </c>
      <c r="B29">
        <v>0.69279999999999997</v>
      </c>
      <c r="C29">
        <v>0.67379999999999995</v>
      </c>
      <c r="D29">
        <v>9.7299999999999998E-2</v>
      </c>
      <c r="E29">
        <v>0.1429</v>
      </c>
      <c r="F29">
        <v>0.21190000000000001</v>
      </c>
      <c r="G29">
        <v>0.16769999999999999</v>
      </c>
      <c r="H29">
        <v>0.1416</v>
      </c>
      <c r="I29">
        <v>0.1497</v>
      </c>
      <c r="K29">
        <v>2.2499999999999999E-2</v>
      </c>
      <c r="L29">
        <v>0.1191</v>
      </c>
      <c r="N29">
        <v>4.9500000000000002E-2</v>
      </c>
      <c r="P29">
        <v>4.7199999999999999E-2</v>
      </c>
      <c r="T29">
        <v>3.8600000000000002E-2</v>
      </c>
      <c r="W29">
        <v>0.10680000000000001</v>
      </c>
    </row>
    <row r="30" spans="1:23" x14ac:dyDescent="0.25">
      <c r="A30" s="1">
        <v>328</v>
      </c>
      <c r="B30">
        <v>0.71330000000000005</v>
      </c>
      <c r="C30">
        <v>0.70889999999999997</v>
      </c>
      <c r="D30">
        <v>0.10440000000000001</v>
      </c>
      <c r="E30">
        <v>0.14649999999999999</v>
      </c>
      <c r="F30">
        <v>0.20419999999999999</v>
      </c>
      <c r="G30">
        <v>0.15820000000000001</v>
      </c>
      <c r="H30">
        <v>0.13869999999999999</v>
      </c>
      <c r="I30">
        <v>0.151</v>
      </c>
      <c r="K30">
        <v>3.1399999999999997E-2</v>
      </c>
      <c r="L30">
        <v>0.1181</v>
      </c>
      <c r="N30">
        <v>4.9200000000000001E-2</v>
      </c>
      <c r="P30">
        <v>4.3099999999999999E-2</v>
      </c>
      <c r="T30">
        <v>3.7999999999999999E-2</v>
      </c>
      <c r="W30">
        <v>0.1084</v>
      </c>
    </row>
    <row r="31" spans="1:23" x14ac:dyDescent="0.25">
      <c r="A31" s="1">
        <v>329</v>
      </c>
      <c r="B31">
        <v>0.73799999999999999</v>
      </c>
      <c r="C31">
        <v>0.73799999999999999</v>
      </c>
      <c r="D31">
        <v>0.1106</v>
      </c>
      <c r="E31">
        <v>0.1484</v>
      </c>
      <c r="F31">
        <v>0.1895</v>
      </c>
      <c r="G31">
        <v>0.14929999999999999</v>
      </c>
      <c r="H31">
        <v>0.1341</v>
      </c>
      <c r="I31">
        <v>0.15110000000000001</v>
      </c>
      <c r="K31">
        <v>3.2000000000000001E-2</v>
      </c>
      <c r="L31">
        <v>0.1143</v>
      </c>
      <c r="N31">
        <v>5.2400000000000002E-2</v>
      </c>
      <c r="P31">
        <v>4.2099999999999999E-2</v>
      </c>
      <c r="T31">
        <v>3.6799999999999999E-2</v>
      </c>
      <c r="W31">
        <v>0.1077</v>
      </c>
    </row>
    <row r="32" spans="1:23" x14ac:dyDescent="0.25">
      <c r="A32" s="1">
        <v>330</v>
      </c>
      <c r="B32">
        <v>0.75590000000000002</v>
      </c>
      <c r="C32">
        <v>0.77249999999999996</v>
      </c>
      <c r="D32">
        <v>0.11849999999999999</v>
      </c>
      <c r="E32">
        <v>0.1497</v>
      </c>
      <c r="F32">
        <v>0.18260000000000001</v>
      </c>
      <c r="G32">
        <v>0.1439</v>
      </c>
      <c r="H32">
        <v>0.12870000000000001</v>
      </c>
      <c r="I32">
        <v>0.1517</v>
      </c>
      <c r="K32">
        <v>2.64E-2</v>
      </c>
      <c r="L32">
        <v>0.114</v>
      </c>
      <c r="N32">
        <v>5.4199999999999998E-2</v>
      </c>
      <c r="P32">
        <v>4.6300000000000001E-2</v>
      </c>
      <c r="T32">
        <v>3.73E-2</v>
      </c>
      <c r="W32">
        <v>0.1091</v>
      </c>
    </row>
    <row r="33" spans="1:23" x14ac:dyDescent="0.25">
      <c r="A33" s="1">
        <v>331</v>
      </c>
      <c r="B33">
        <v>0.77280000000000004</v>
      </c>
      <c r="C33">
        <v>0.80200000000000005</v>
      </c>
      <c r="D33">
        <v>0.1265</v>
      </c>
      <c r="E33">
        <v>0.15179999999999999</v>
      </c>
      <c r="F33">
        <v>0.17369999999999999</v>
      </c>
      <c r="G33">
        <v>0.13930000000000001</v>
      </c>
      <c r="H33">
        <v>0.1249</v>
      </c>
      <c r="I33">
        <v>0.1527</v>
      </c>
      <c r="K33">
        <v>2.9100000000000001E-2</v>
      </c>
      <c r="L33">
        <v>0.11360000000000001</v>
      </c>
      <c r="N33">
        <v>5.4899999999999997E-2</v>
      </c>
      <c r="P33">
        <v>4.3999999999999997E-2</v>
      </c>
      <c r="T33">
        <v>3.7499999999999999E-2</v>
      </c>
      <c r="W33">
        <v>0.1104</v>
      </c>
    </row>
    <row r="34" spans="1:23" x14ac:dyDescent="0.25">
      <c r="A34" s="1">
        <v>332</v>
      </c>
      <c r="B34">
        <v>0.79039999999999999</v>
      </c>
      <c r="C34">
        <v>0.83089999999999997</v>
      </c>
      <c r="D34">
        <v>0.13489999999999999</v>
      </c>
      <c r="E34">
        <v>0.15379999999999999</v>
      </c>
      <c r="F34">
        <v>0.16470000000000001</v>
      </c>
      <c r="G34">
        <v>0.1363</v>
      </c>
      <c r="H34">
        <v>0.1196</v>
      </c>
      <c r="I34">
        <v>0.15160000000000001</v>
      </c>
      <c r="K34">
        <v>2.8400000000000002E-2</v>
      </c>
      <c r="L34">
        <v>0.1143</v>
      </c>
      <c r="N34">
        <v>5.62E-2</v>
      </c>
      <c r="P34">
        <v>4.6100000000000002E-2</v>
      </c>
      <c r="T34">
        <v>3.6799999999999999E-2</v>
      </c>
      <c r="W34">
        <v>0.1115</v>
      </c>
    </row>
    <row r="35" spans="1:23" x14ac:dyDescent="0.25">
      <c r="A35" s="1">
        <v>333</v>
      </c>
      <c r="B35">
        <v>0.80679999999999996</v>
      </c>
      <c r="C35">
        <v>0.86339999999999995</v>
      </c>
      <c r="D35">
        <v>0.14219999999999999</v>
      </c>
      <c r="E35">
        <v>0.15509999999999999</v>
      </c>
      <c r="F35">
        <v>0.1565</v>
      </c>
      <c r="G35">
        <v>0.13400000000000001</v>
      </c>
      <c r="H35">
        <v>0.1147</v>
      </c>
      <c r="I35">
        <v>0.1502</v>
      </c>
      <c r="K35">
        <v>2.5600000000000001E-2</v>
      </c>
      <c r="L35">
        <v>0.1132</v>
      </c>
      <c r="N35">
        <v>5.9299999999999999E-2</v>
      </c>
      <c r="P35">
        <v>4.8599999999999997E-2</v>
      </c>
      <c r="T35">
        <v>3.7199999999999997E-2</v>
      </c>
      <c r="W35">
        <v>0.1132</v>
      </c>
    </row>
    <row r="36" spans="1:23" x14ac:dyDescent="0.25">
      <c r="A36" s="1">
        <v>334</v>
      </c>
      <c r="B36">
        <v>0.82010000000000005</v>
      </c>
      <c r="C36">
        <v>0.87790000000000001</v>
      </c>
      <c r="D36">
        <v>0.15210000000000001</v>
      </c>
      <c r="E36">
        <v>0.15490000000000001</v>
      </c>
      <c r="F36">
        <v>0.152</v>
      </c>
      <c r="G36">
        <v>0.1336</v>
      </c>
      <c r="H36">
        <v>0.11070000000000001</v>
      </c>
      <c r="I36">
        <v>0.1482</v>
      </c>
      <c r="K36">
        <v>2.2599999999999999E-2</v>
      </c>
      <c r="L36">
        <v>0.1147</v>
      </c>
      <c r="N36">
        <v>5.8999999999999997E-2</v>
      </c>
      <c r="P36">
        <v>5.0299999999999997E-2</v>
      </c>
      <c r="T36">
        <v>3.73E-2</v>
      </c>
      <c r="W36">
        <v>0.1135</v>
      </c>
    </row>
    <row r="37" spans="1:23" x14ac:dyDescent="0.25">
      <c r="A37" s="1">
        <v>335</v>
      </c>
      <c r="B37">
        <v>0.83509999999999995</v>
      </c>
      <c r="C37">
        <v>0.90710000000000002</v>
      </c>
      <c r="D37">
        <v>0.15809999999999999</v>
      </c>
      <c r="E37">
        <v>0.1585</v>
      </c>
      <c r="F37">
        <v>0.14369999999999999</v>
      </c>
      <c r="G37">
        <v>0.13420000000000001</v>
      </c>
      <c r="H37">
        <v>0.1072</v>
      </c>
      <c r="I37">
        <v>0.14499999999999999</v>
      </c>
      <c r="K37">
        <v>2.8299999999999999E-2</v>
      </c>
      <c r="L37">
        <v>0.1143</v>
      </c>
      <c r="N37">
        <v>6.0199999999999997E-2</v>
      </c>
      <c r="P37">
        <v>5.0500000000000003E-2</v>
      </c>
      <c r="T37">
        <v>3.7199999999999997E-2</v>
      </c>
      <c r="W37">
        <v>0.1132</v>
      </c>
    </row>
    <row r="38" spans="1:23" x14ac:dyDescent="0.25">
      <c r="A38" s="1">
        <v>336</v>
      </c>
      <c r="B38">
        <v>0.84609999999999996</v>
      </c>
      <c r="C38">
        <v>0.9274</v>
      </c>
      <c r="D38">
        <v>0.16719999999999999</v>
      </c>
      <c r="E38">
        <v>0.16089999999999999</v>
      </c>
      <c r="F38">
        <v>0.14030000000000001</v>
      </c>
      <c r="G38">
        <v>0.1356</v>
      </c>
      <c r="H38">
        <v>0.10349999999999999</v>
      </c>
      <c r="I38">
        <v>0.14080000000000001</v>
      </c>
      <c r="K38">
        <v>2.07E-2</v>
      </c>
      <c r="L38">
        <v>0.1133</v>
      </c>
      <c r="N38">
        <v>6.3299999999999995E-2</v>
      </c>
      <c r="P38">
        <v>5.2200000000000003E-2</v>
      </c>
      <c r="T38">
        <v>3.73E-2</v>
      </c>
      <c r="W38">
        <v>0.1123</v>
      </c>
    </row>
    <row r="39" spans="1:23" x14ac:dyDescent="0.25">
      <c r="A39" s="1">
        <v>337</v>
      </c>
      <c r="B39">
        <v>0.85929999999999995</v>
      </c>
      <c r="C39">
        <v>0.94830000000000003</v>
      </c>
      <c r="D39">
        <v>0.17660000000000001</v>
      </c>
      <c r="E39">
        <v>0.16339999999999999</v>
      </c>
      <c r="F39">
        <v>0.1361</v>
      </c>
      <c r="G39">
        <v>0.13650000000000001</v>
      </c>
      <c r="H39">
        <v>0.10059999999999999</v>
      </c>
      <c r="I39">
        <v>0.13500000000000001</v>
      </c>
      <c r="K39">
        <v>1.9E-2</v>
      </c>
      <c r="L39">
        <v>0.1123</v>
      </c>
      <c r="N39">
        <v>6.4100000000000004E-2</v>
      </c>
      <c r="P39">
        <v>5.3800000000000001E-2</v>
      </c>
      <c r="T39">
        <v>3.7400000000000003E-2</v>
      </c>
      <c r="W39">
        <v>0.1103</v>
      </c>
    </row>
    <row r="40" spans="1:23" x14ac:dyDescent="0.25">
      <c r="A40" s="1">
        <v>338</v>
      </c>
      <c r="B40">
        <v>0.87019999999999997</v>
      </c>
      <c r="C40">
        <v>0.96060000000000001</v>
      </c>
      <c r="D40">
        <v>0.18629999999999999</v>
      </c>
      <c r="E40">
        <v>0.1676</v>
      </c>
      <c r="F40">
        <v>0.1321</v>
      </c>
      <c r="G40">
        <v>0.1394</v>
      </c>
      <c r="H40">
        <v>9.9000000000000005E-2</v>
      </c>
      <c r="I40">
        <v>0.13009999999999999</v>
      </c>
      <c r="K40">
        <v>1.7399999999999999E-2</v>
      </c>
      <c r="L40">
        <v>0.1111</v>
      </c>
      <c r="N40">
        <v>6.54E-2</v>
      </c>
      <c r="P40">
        <v>5.62E-2</v>
      </c>
      <c r="T40">
        <v>3.7600000000000001E-2</v>
      </c>
      <c r="W40">
        <v>0.10680000000000001</v>
      </c>
    </row>
    <row r="41" spans="1:23" x14ac:dyDescent="0.25">
      <c r="A41" s="1">
        <v>339</v>
      </c>
      <c r="B41">
        <v>0.88229999999999997</v>
      </c>
      <c r="C41">
        <v>0.97860000000000003</v>
      </c>
      <c r="D41">
        <v>0.1968</v>
      </c>
      <c r="E41">
        <v>0.1724</v>
      </c>
      <c r="F41">
        <v>0.129</v>
      </c>
      <c r="G41">
        <v>0.13930000000000001</v>
      </c>
      <c r="H41">
        <v>9.8500000000000004E-2</v>
      </c>
      <c r="I41">
        <v>0.12230000000000001</v>
      </c>
      <c r="K41">
        <v>1.5900000000000001E-2</v>
      </c>
      <c r="L41">
        <v>0.1089</v>
      </c>
      <c r="N41">
        <v>6.6799999999999998E-2</v>
      </c>
      <c r="P41">
        <v>5.8299999999999998E-2</v>
      </c>
      <c r="T41">
        <v>3.8300000000000001E-2</v>
      </c>
      <c r="W41">
        <v>0.1027</v>
      </c>
    </row>
    <row r="42" spans="1:23" x14ac:dyDescent="0.25">
      <c r="A42" s="1">
        <v>340</v>
      </c>
      <c r="B42">
        <v>0.89129999999999998</v>
      </c>
      <c r="C42">
        <v>0.98519999999999996</v>
      </c>
      <c r="D42">
        <v>0.2094</v>
      </c>
      <c r="E42">
        <v>0.1784</v>
      </c>
      <c r="F42">
        <v>0.13150000000000001</v>
      </c>
      <c r="G42">
        <v>0.1399</v>
      </c>
      <c r="H42">
        <v>9.7900000000000001E-2</v>
      </c>
      <c r="I42">
        <v>0.11559999999999999</v>
      </c>
      <c r="K42">
        <v>1.54E-2</v>
      </c>
      <c r="L42">
        <v>0.10829999999999999</v>
      </c>
      <c r="N42">
        <v>6.8400000000000002E-2</v>
      </c>
      <c r="P42">
        <v>6.0900000000000003E-2</v>
      </c>
      <c r="T42">
        <v>3.8699999999999998E-2</v>
      </c>
      <c r="W42">
        <v>9.7900000000000001E-2</v>
      </c>
    </row>
    <row r="43" spans="1:23" x14ac:dyDescent="0.25">
      <c r="A43" s="1">
        <v>341</v>
      </c>
      <c r="B43">
        <v>0.90059999999999996</v>
      </c>
      <c r="C43">
        <v>0.9899</v>
      </c>
      <c r="D43">
        <v>0.22439999999999999</v>
      </c>
      <c r="E43">
        <v>0.18290000000000001</v>
      </c>
      <c r="F43">
        <v>0.1231</v>
      </c>
      <c r="G43">
        <v>0.14069999999999999</v>
      </c>
      <c r="H43">
        <v>9.7900000000000001E-2</v>
      </c>
      <c r="I43">
        <v>0.1109</v>
      </c>
      <c r="K43">
        <v>1.4E-2</v>
      </c>
      <c r="L43">
        <v>0.10829999999999999</v>
      </c>
      <c r="N43">
        <v>6.9199999999999998E-2</v>
      </c>
      <c r="P43">
        <v>6.2100000000000002E-2</v>
      </c>
      <c r="T43">
        <v>4.02E-2</v>
      </c>
      <c r="W43">
        <v>9.3299999999999994E-2</v>
      </c>
    </row>
    <row r="44" spans="1:23" x14ac:dyDescent="0.25">
      <c r="A44" s="1">
        <v>342</v>
      </c>
      <c r="B44">
        <v>0.91180000000000005</v>
      </c>
      <c r="C44">
        <v>0.99519999999999997</v>
      </c>
      <c r="D44">
        <v>0.2407</v>
      </c>
      <c r="E44">
        <v>0.187</v>
      </c>
      <c r="F44">
        <v>0.12230000000000001</v>
      </c>
      <c r="G44">
        <v>0.1399</v>
      </c>
      <c r="H44">
        <v>9.8199999999999996E-2</v>
      </c>
      <c r="I44">
        <v>0.105</v>
      </c>
      <c r="K44">
        <v>1.24E-2</v>
      </c>
      <c r="L44">
        <v>0.1071</v>
      </c>
      <c r="N44">
        <v>7.0400000000000004E-2</v>
      </c>
      <c r="P44">
        <v>6.3299999999999995E-2</v>
      </c>
      <c r="T44">
        <v>4.1399999999999999E-2</v>
      </c>
      <c r="W44">
        <v>8.8300000000000003E-2</v>
      </c>
    </row>
    <row r="45" spans="1:23" x14ac:dyDescent="0.25">
      <c r="A45" s="1">
        <v>343</v>
      </c>
      <c r="B45">
        <v>0.91969999999999996</v>
      </c>
      <c r="C45">
        <v>1</v>
      </c>
      <c r="D45">
        <v>0.26040000000000002</v>
      </c>
      <c r="E45">
        <v>0.19409999999999999</v>
      </c>
      <c r="F45">
        <v>0.1192</v>
      </c>
      <c r="G45">
        <v>0.1368</v>
      </c>
      <c r="H45">
        <v>0.1</v>
      </c>
      <c r="I45">
        <v>9.8699999999999996E-2</v>
      </c>
      <c r="K45">
        <v>1.5100000000000001E-2</v>
      </c>
      <c r="L45">
        <v>0.10349999999999999</v>
      </c>
      <c r="N45">
        <v>7.0999999999999994E-2</v>
      </c>
      <c r="P45">
        <v>6.4500000000000002E-2</v>
      </c>
      <c r="T45">
        <v>4.2799999999999998E-2</v>
      </c>
      <c r="W45">
        <v>8.3900000000000002E-2</v>
      </c>
    </row>
    <row r="46" spans="1:23" x14ac:dyDescent="0.25">
      <c r="A46" s="1">
        <v>344</v>
      </c>
      <c r="B46">
        <v>0.92849999999999999</v>
      </c>
      <c r="C46">
        <v>0.99619999999999997</v>
      </c>
      <c r="D46">
        <v>0.28070000000000001</v>
      </c>
      <c r="E46">
        <v>0.19789999999999999</v>
      </c>
      <c r="F46">
        <v>0.11600000000000001</v>
      </c>
      <c r="G46">
        <v>0.1348</v>
      </c>
      <c r="H46">
        <v>9.9400000000000002E-2</v>
      </c>
      <c r="I46">
        <v>9.4799999999999995E-2</v>
      </c>
      <c r="K46">
        <v>1.29E-2</v>
      </c>
      <c r="L46">
        <v>0.1031</v>
      </c>
      <c r="N46">
        <v>7.2300000000000003E-2</v>
      </c>
      <c r="P46">
        <v>6.5799999999999997E-2</v>
      </c>
      <c r="T46">
        <v>4.3799999999999999E-2</v>
      </c>
      <c r="W46">
        <v>7.9000000000000001E-2</v>
      </c>
    </row>
    <row r="47" spans="1:23" x14ac:dyDescent="0.25">
      <c r="A47" s="1">
        <v>345</v>
      </c>
      <c r="B47">
        <v>0.93720000000000003</v>
      </c>
      <c r="C47">
        <v>0.99109999999999998</v>
      </c>
      <c r="D47">
        <v>0.3019</v>
      </c>
      <c r="E47">
        <v>0.2031</v>
      </c>
      <c r="F47">
        <v>0.1138</v>
      </c>
      <c r="G47">
        <v>0.13070000000000001</v>
      </c>
      <c r="H47">
        <v>9.9099999999999994E-2</v>
      </c>
      <c r="I47">
        <v>9.0399999999999994E-2</v>
      </c>
      <c r="K47">
        <v>1.18E-2</v>
      </c>
      <c r="L47">
        <v>9.9299999999999999E-2</v>
      </c>
      <c r="N47">
        <v>7.3300000000000004E-2</v>
      </c>
      <c r="P47">
        <v>6.83E-2</v>
      </c>
      <c r="T47">
        <v>4.5600000000000002E-2</v>
      </c>
      <c r="W47">
        <v>7.5700000000000003E-2</v>
      </c>
    </row>
    <row r="48" spans="1:23" x14ac:dyDescent="0.25">
      <c r="A48" s="1">
        <v>346</v>
      </c>
      <c r="B48">
        <v>0.94479999999999997</v>
      </c>
      <c r="C48">
        <v>0.98280000000000001</v>
      </c>
      <c r="D48">
        <v>0.32419999999999999</v>
      </c>
      <c r="E48">
        <v>0.2077</v>
      </c>
      <c r="F48">
        <v>0.11219999999999999</v>
      </c>
      <c r="G48">
        <v>0.12659999999999999</v>
      </c>
      <c r="H48">
        <v>9.9000000000000005E-2</v>
      </c>
      <c r="I48">
        <v>8.7099999999999997E-2</v>
      </c>
      <c r="K48">
        <v>1.2500000000000001E-2</v>
      </c>
      <c r="L48">
        <v>9.5600000000000004E-2</v>
      </c>
      <c r="N48">
        <v>7.3800000000000004E-2</v>
      </c>
      <c r="P48">
        <v>6.7799999999999999E-2</v>
      </c>
      <c r="T48">
        <v>4.6800000000000001E-2</v>
      </c>
      <c r="W48">
        <v>7.2499999999999995E-2</v>
      </c>
    </row>
    <row r="49" spans="1:23" x14ac:dyDescent="0.25">
      <c r="A49" s="1">
        <v>347</v>
      </c>
      <c r="B49">
        <v>0.95109999999999995</v>
      </c>
      <c r="C49">
        <v>0.97919999999999996</v>
      </c>
      <c r="D49">
        <v>0.34329999999999999</v>
      </c>
      <c r="E49">
        <v>0.2122</v>
      </c>
      <c r="F49">
        <v>0.10979999999999999</v>
      </c>
      <c r="G49">
        <v>0.122</v>
      </c>
      <c r="H49">
        <v>9.74E-2</v>
      </c>
      <c r="I49">
        <v>8.4199999999999997E-2</v>
      </c>
      <c r="K49">
        <v>1.49E-2</v>
      </c>
      <c r="L49">
        <v>9.2799999999999994E-2</v>
      </c>
      <c r="N49">
        <v>7.4499999999999997E-2</v>
      </c>
      <c r="P49">
        <v>7.0400000000000004E-2</v>
      </c>
      <c r="T49">
        <v>4.8300000000000003E-2</v>
      </c>
      <c r="W49">
        <v>7.0599999999999996E-2</v>
      </c>
    </row>
    <row r="50" spans="1:23" x14ac:dyDescent="0.25">
      <c r="A50" s="1">
        <v>348</v>
      </c>
      <c r="B50">
        <v>0.95860000000000001</v>
      </c>
      <c r="C50">
        <v>0.9698</v>
      </c>
      <c r="D50">
        <v>0.3604</v>
      </c>
      <c r="E50">
        <v>0.21790000000000001</v>
      </c>
      <c r="F50">
        <v>0.1091</v>
      </c>
      <c r="G50">
        <v>0.1176</v>
      </c>
      <c r="H50">
        <v>9.5600000000000004E-2</v>
      </c>
      <c r="I50">
        <v>8.2500000000000004E-2</v>
      </c>
      <c r="K50">
        <v>1.0999999999999999E-2</v>
      </c>
      <c r="L50">
        <v>8.9399999999999993E-2</v>
      </c>
      <c r="N50">
        <v>7.6600000000000001E-2</v>
      </c>
      <c r="P50">
        <v>7.0900000000000005E-2</v>
      </c>
      <c r="T50">
        <v>4.9299999999999997E-2</v>
      </c>
      <c r="W50">
        <v>6.7400000000000002E-2</v>
      </c>
    </row>
    <row r="51" spans="1:23" x14ac:dyDescent="0.25">
      <c r="A51" s="1">
        <v>349</v>
      </c>
      <c r="B51">
        <v>0.96489999999999998</v>
      </c>
      <c r="C51">
        <v>0.95540000000000003</v>
      </c>
      <c r="D51">
        <v>0.3765</v>
      </c>
      <c r="E51">
        <v>0.22389999999999999</v>
      </c>
      <c r="F51">
        <v>0.107</v>
      </c>
      <c r="G51">
        <v>0.1124</v>
      </c>
      <c r="H51">
        <v>9.35E-2</v>
      </c>
      <c r="I51">
        <v>8.1000000000000003E-2</v>
      </c>
      <c r="K51">
        <v>1.2500000000000001E-2</v>
      </c>
      <c r="L51">
        <v>8.5599999999999996E-2</v>
      </c>
      <c r="N51">
        <v>7.7499999999999999E-2</v>
      </c>
      <c r="P51">
        <v>7.1300000000000002E-2</v>
      </c>
      <c r="T51">
        <v>5.0299999999999997E-2</v>
      </c>
      <c r="W51">
        <v>6.6199999999999995E-2</v>
      </c>
    </row>
    <row r="52" spans="1:23" x14ac:dyDescent="0.25">
      <c r="A52" s="1">
        <v>350</v>
      </c>
      <c r="B52">
        <v>0.97089999999999999</v>
      </c>
      <c r="C52">
        <v>0.94850000000000001</v>
      </c>
      <c r="D52">
        <v>0.39040000000000002</v>
      </c>
      <c r="E52">
        <v>0.2283</v>
      </c>
      <c r="F52">
        <v>0.1057</v>
      </c>
      <c r="G52">
        <v>0.1085</v>
      </c>
      <c r="H52">
        <v>9.0499999999999997E-2</v>
      </c>
      <c r="I52">
        <v>8.1100000000000005E-2</v>
      </c>
      <c r="K52">
        <v>1.43E-2</v>
      </c>
      <c r="L52">
        <v>8.3000000000000004E-2</v>
      </c>
      <c r="N52">
        <v>7.8399999999999997E-2</v>
      </c>
      <c r="P52">
        <v>7.3200000000000001E-2</v>
      </c>
      <c r="T52">
        <v>5.0999999999999997E-2</v>
      </c>
      <c r="W52">
        <v>6.4600000000000005E-2</v>
      </c>
    </row>
    <row r="53" spans="1:23" x14ac:dyDescent="0.25">
      <c r="A53" s="1">
        <v>351</v>
      </c>
      <c r="B53">
        <v>0.97540000000000004</v>
      </c>
      <c r="C53">
        <v>0.93110000000000004</v>
      </c>
      <c r="D53">
        <v>0.40300000000000002</v>
      </c>
      <c r="E53">
        <v>0.23469999999999999</v>
      </c>
      <c r="F53">
        <v>0.10440000000000001</v>
      </c>
      <c r="G53">
        <v>0.10249999999999999</v>
      </c>
      <c r="H53">
        <v>8.6999999999999994E-2</v>
      </c>
      <c r="I53">
        <v>7.9399999999999998E-2</v>
      </c>
      <c r="K53">
        <v>1.4E-2</v>
      </c>
      <c r="L53">
        <v>7.9500000000000001E-2</v>
      </c>
      <c r="N53">
        <v>7.9899999999999999E-2</v>
      </c>
      <c r="P53">
        <v>7.5899999999999995E-2</v>
      </c>
      <c r="T53">
        <v>5.2299999999999999E-2</v>
      </c>
      <c r="W53">
        <v>6.4100000000000004E-2</v>
      </c>
    </row>
    <row r="54" spans="1:23" x14ac:dyDescent="0.25">
      <c r="A54" s="1">
        <v>352</v>
      </c>
      <c r="B54">
        <v>0.97989999999999999</v>
      </c>
      <c r="C54">
        <v>0.91600000000000004</v>
      </c>
      <c r="D54">
        <v>0.41660000000000003</v>
      </c>
      <c r="E54">
        <v>0.23860000000000001</v>
      </c>
      <c r="F54">
        <v>0.106</v>
      </c>
      <c r="G54">
        <v>9.8100000000000007E-2</v>
      </c>
      <c r="H54">
        <v>8.3299999999999999E-2</v>
      </c>
      <c r="I54">
        <v>8.0299999999999996E-2</v>
      </c>
      <c r="K54">
        <v>1.1599999999999999E-2</v>
      </c>
      <c r="L54">
        <v>7.8100000000000003E-2</v>
      </c>
      <c r="N54">
        <v>8.0699999999999994E-2</v>
      </c>
      <c r="P54">
        <v>7.7399999999999997E-2</v>
      </c>
      <c r="T54">
        <v>5.3100000000000001E-2</v>
      </c>
      <c r="W54">
        <v>6.2600000000000003E-2</v>
      </c>
    </row>
    <row r="55" spans="1:23" x14ac:dyDescent="0.25">
      <c r="A55" s="1">
        <v>353</v>
      </c>
      <c r="B55">
        <v>0.9849</v>
      </c>
      <c r="C55">
        <v>0.90369999999999995</v>
      </c>
      <c r="D55">
        <v>0.4274</v>
      </c>
      <c r="E55">
        <v>0.2427</v>
      </c>
      <c r="F55">
        <v>0.1042</v>
      </c>
      <c r="G55">
        <v>9.3399999999999997E-2</v>
      </c>
      <c r="H55">
        <v>7.9100000000000004E-2</v>
      </c>
      <c r="I55">
        <v>8.0600000000000005E-2</v>
      </c>
      <c r="K55">
        <v>1.2999999999999999E-2</v>
      </c>
      <c r="L55">
        <v>7.5200000000000003E-2</v>
      </c>
      <c r="N55">
        <v>8.1299999999999997E-2</v>
      </c>
      <c r="P55">
        <v>8.1100000000000005E-2</v>
      </c>
      <c r="T55">
        <v>5.4100000000000002E-2</v>
      </c>
      <c r="W55">
        <v>6.2600000000000003E-2</v>
      </c>
    </row>
    <row r="56" spans="1:23" x14ac:dyDescent="0.25">
      <c r="A56" s="1">
        <v>354</v>
      </c>
      <c r="B56">
        <v>0.98780000000000001</v>
      </c>
      <c r="C56">
        <v>0.88819999999999999</v>
      </c>
      <c r="D56">
        <v>0.43930000000000002</v>
      </c>
      <c r="E56">
        <v>0.24759999999999999</v>
      </c>
      <c r="F56">
        <v>0.10390000000000001</v>
      </c>
      <c r="G56">
        <v>8.8400000000000006E-2</v>
      </c>
      <c r="H56">
        <v>7.4899999999999994E-2</v>
      </c>
      <c r="I56">
        <v>8.0699999999999994E-2</v>
      </c>
      <c r="K56">
        <v>1.14E-2</v>
      </c>
      <c r="L56">
        <v>7.3400000000000007E-2</v>
      </c>
      <c r="N56">
        <v>8.2199999999999995E-2</v>
      </c>
      <c r="P56">
        <v>8.1299999999999997E-2</v>
      </c>
      <c r="T56">
        <v>5.5E-2</v>
      </c>
      <c r="W56">
        <v>6.1199999999999997E-2</v>
      </c>
    </row>
    <row r="57" spans="1:23" x14ac:dyDescent="0.25">
      <c r="A57" s="1">
        <v>355</v>
      </c>
      <c r="B57">
        <v>0.99180000000000001</v>
      </c>
      <c r="C57">
        <v>0.88039999999999996</v>
      </c>
      <c r="D57">
        <v>0.45119999999999999</v>
      </c>
      <c r="E57">
        <v>0.25480000000000003</v>
      </c>
      <c r="F57">
        <v>0.1047</v>
      </c>
      <c r="G57">
        <v>8.3500000000000005E-2</v>
      </c>
      <c r="H57">
        <v>7.0999999999999994E-2</v>
      </c>
      <c r="I57">
        <v>8.09E-2</v>
      </c>
      <c r="K57">
        <v>1.26E-2</v>
      </c>
      <c r="L57">
        <v>7.1599999999999997E-2</v>
      </c>
      <c r="N57">
        <v>8.3299999999999999E-2</v>
      </c>
      <c r="P57">
        <v>8.3500000000000005E-2</v>
      </c>
      <c r="T57">
        <v>5.6000000000000001E-2</v>
      </c>
      <c r="W57">
        <v>6.0999999999999999E-2</v>
      </c>
    </row>
    <row r="58" spans="1:23" x14ac:dyDescent="0.25">
      <c r="A58" s="1">
        <v>356</v>
      </c>
      <c r="B58">
        <v>0.99490000000000001</v>
      </c>
      <c r="C58">
        <v>0.871</v>
      </c>
      <c r="D58">
        <v>0.46310000000000001</v>
      </c>
      <c r="E58">
        <v>0.26</v>
      </c>
      <c r="F58">
        <v>0.1032</v>
      </c>
      <c r="G58">
        <v>7.9799999999999996E-2</v>
      </c>
      <c r="H58">
        <v>6.6900000000000001E-2</v>
      </c>
      <c r="I58">
        <v>8.2299999999999998E-2</v>
      </c>
      <c r="K58">
        <v>0.01</v>
      </c>
      <c r="L58">
        <v>7.2300000000000003E-2</v>
      </c>
      <c r="N58">
        <v>8.3900000000000002E-2</v>
      </c>
      <c r="P58">
        <v>8.5599999999999996E-2</v>
      </c>
      <c r="T58">
        <v>5.74E-2</v>
      </c>
      <c r="W58">
        <v>6.0100000000000001E-2</v>
      </c>
    </row>
    <row r="59" spans="1:23" x14ac:dyDescent="0.25">
      <c r="A59" s="1">
        <v>357</v>
      </c>
      <c r="B59">
        <v>0.99750000000000005</v>
      </c>
      <c r="C59">
        <v>0.85750000000000004</v>
      </c>
      <c r="D59">
        <v>0.47760000000000002</v>
      </c>
      <c r="E59">
        <v>0.26600000000000001</v>
      </c>
      <c r="F59">
        <v>0.1031</v>
      </c>
      <c r="G59">
        <v>7.5300000000000006E-2</v>
      </c>
      <c r="H59">
        <v>6.3E-2</v>
      </c>
      <c r="I59">
        <v>8.2500000000000004E-2</v>
      </c>
      <c r="K59">
        <v>1.0800000000000001E-2</v>
      </c>
      <c r="L59">
        <v>7.0499999999999993E-2</v>
      </c>
      <c r="N59">
        <v>8.4500000000000006E-2</v>
      </c>
      <c r="P59">
        <v>8.9899999999999994E-2</v>
      </c>
      <c r="T59">
        <v>5.8999999999999997E-2</v>
      </c>
      <c r="W59">
        <v>5.9900000000000002E-2</v>
      </c>
    </row>
    <row r="60" spans="1:23" x14ac:dyDescent="0.25">
      <c r="A60" s="1">
        <v>358</v>
      </c>
      <c r="B60">
        <v>0.99929999999999997</v>
      </c>
      <c r="C60">
        <v>0.84540000000000004</v>
      </c>
      <c r="D60">
        <v>0.49390000000000001</v>
      </c>
      <c r="E60">
        <v>0.2727</v>
      </c>
      <c r="F60">
        <v>0.1032</v>
      </c>
      <c r="G60">
        <v>7.1900000000000006E-2</v>
      </c>
      <c r="H60">
        <v>5.9200000000000003E-2</v>
      </c>
      <c r="I60">
        <v>8.3400000000000002E-2</v>
      </c>
      <c r="K60">
        <v>7.3000000000000001E-3</v>
      </c>
      <c r="L60">
        <v>7.0599999999999996E-2</v>
      </c>
      <c r="N60">
        <v>8.5300000000000001E-2</v>
      </c>
      <c r="P60">
        <v>8.8499999999999995E-2</v>
      </c>
      <c r="T60">
        <v>6.0499999999999998E-2</v>
      </c>
      <c r="W60">
        <v>5.8599999999999999E-2</v>
      </c>
    </row>
    <row r="61" spans="1:23" x14ac:dyDescent="0.25">
      <c r="A61" s="1">
        <v>359</v>
      </c>
      <c r="B61">
        <v>1</v>
      </c>
      <c r="C61">
        <v>0.83409999999999995</v>
      </c>
      <c r="D61">
        <v>0.51539999999999997</v>
      </c>
      <c r="E61">
        <v>0.27800000000000002</v>
      </c>
      <c r="F61">
        <v>9.9900000000000003E-2</v>
      </c>
      <c r="G61">
        <v>6.88E-2</v>
      </c>
      <c r="H61">
        <v>5.5300000000000002E-2</v>
      </c>
      <c r="I61">
        <v>8.4400000000000003E-2</v>
      </c>
      <c r="K61">
        <v>1.11E-2</v>
      </c>
      <c r="L61">
        <v>7.1999999999999995E-2</v>
      </c>
      <c r="N61">
        <v>8.5599999999999996E-2</v>
      </c>
      <c r="P61">
        <v>9.01E-2</v>
      </c>
      <c r="T61">
        <v>6.1600000000000002E-2</v>
      </c>
      <c r="W61">
        <v>5.8900000000000001E-2</v>
      </c>
    </row>
    <row r="62" spans="1:23" x14ac:dyDescent="0.25">
      <c r="A62" s="1">
        <v>360</v>
      </c>
      <c r="B62">
        <v>0.99819999999999998</v>
      </c>
      <c r="C62">
        <v>0.81950000000000001</v>
      </c>
      <c r="D62">
        <v>0.54110000000000003</v>
      </c>
      <c r="E62">
        <v>0.28389999999999999</v>
      </c>
      <c r="F62">
        <v>9.8299999999999998E-2</v>
      </c>
      <c r="G62">
        <v>6.5799999999999997E-2</v>
      </c>
      <c r="H62">
        <v>5.2299999999999999E-2</v>
      </c>
      <c r="I62">
        <v>8.5000000000000006E-2</v>
      </c>
      <c r="K62">
        <v>5.8999999999999999E-3</v>
      </c>
      <c r="L62">
        <v>7.2999999999999995E-2</v>
      </c>
      <c r="N62">
        <v>8.6800000000000002E-2</v>
      </c>
      <c r="P62">
        <v>9.1600000000000001E-2</v>
      </c>
      <c r="T62">
        <v>6.3600000000000004E-2</v>
      </c>
      <c r="W62">
        <v>5.8500000000000003E-2</v>
      </c>
    </row>
    <row r="63" spans="1:23" x14ac:dyDescent="0.25">
      <c r="A63" s="1">
        <v>361</v>
      </c>
      <c r="B63">
        <v>0.99570000000000003</v>
      </c>
      <c r="C63">
        <v>0.80349999999999999</v>
      </c>
      <c r="D63">
        <v>0.57150000000000001</v>
      </c>
      <c r="E63">
        <v>0.28989999999999999</v>
      </c>
      <c r="F63">
        <v>9.9199999999999997E-2</v>
      </c>
      <c r="G63">
        <v>6.3299999999999995E-2</v>
      </c>
      <c r="H63">
        <v>4.9299999999999997E-2</v>
      </c>
      <c r="I63">
        <v>8.5900000000000004E-2</v>
      </c>
      <c r="K63">
        <v>7.7000000000000002E-3</v>
      </c>
      <c r="L63">
        <v>7.3700000000000002E-2</v>
      </c>
      <c r="N63">
        <v>8.6900000000000005E-2</v>
      </c>
      <c r="P63">
        <v>9.2899999999999996E-2</v>
      </c>
      <c r="T63">
        <v>6.5500000000000003E-2</v>
      </c>
      <c r="W63">
        <v>5.7299999999999997E-2</v>
      </c>
    </row>
    <row r="64" spans="1:23" x14ac:dyDescent="0.25">
      <c r="A64" s="1">
        <v>362</v>
      </c>
      <c r="B64">
        <v>0.99280000000000002</v>
      </c>
      <c r="C64">
        <v>0.78910000000000002</v>
      </c>
      <c r="D64">
        <v>0.60299999999999998</v>
      </c>
      <c r="E64">
        <v>0.29499999999999998</v>
      </c>
      <c r="F64">
        <v>9.7900000000000001E-2</v>
      </c>
      <c r="G64">
        <v>6.1100000000000002E-2</v>
      </c>
      <c r="H64">
        <v>4.6300000000000001E-2</v>
      </c>
      <c r="I64">
        <v>8.6300000000000002E-2</v>
      </c>
      <c r="K64">
        <v>8.5000000000000006E-3</v>
      </c>
      <c r="L64">
        <v>7.5600000000000001E-2</v>
      </c>
      <c r="N64">
        <v>8.7499999999999994E-2</v>
      </c>
      <c r="P64">
        <v>9.2399999999999996E-2</v>
      </c>
      <c r="T64">
        <v>6.7000000000000004E-2</v>
      </c>
      <c r="W64">
        <v>5.6599999999999998E-2</v>
      </c>
    </row>
    <row r="65" spans="1:23" x14ac:dyDescent="0.25">
      <c r="A65" s="1">
        <v>363</v>
      </c>
      <c r="B65">
        <v>0.98740000000000006</v>
      </c>
      <c r="C65">
        <v>0.77610000000000001</v>
      </c>
      <c r="D65">
        <v>0.63329999999999997</v>
      </c>
      <c r="E65">
        <v>0.29949999999999999</v>
      </c>
      <c r="F65">
        <v>9.4399999999999998E-2</v>
      </c>
      <c r="G65">
        <v>5.91E-2</v>
      </c>
      <c r="H65">
        <v>4.41E-2</v>
      </c>
      <c r="I65">
        <v>8.5900000000000004E-2</v>
      </c>
      <c r="K65">
        <v>7.1999999999999998E-3</v>
      </c>
      <c r="L65">
        <v>7.6499999999999999E-2</v>
      </c>
      <c r="N65">
        <v>8.9399999999999993E-2</v>
      </c>
      <c r="P65">
        <v>9.4500000000000001E-2</v>
      </c>
      <c r="T65">
        <v>6.8699999999999997E-2</v>
      </c>
      <c r="W65">
        <v>5.6399999999999999E-2</v>
      </c>
    </row>
    <row r="66" spans="1:23" x14ac:dyDescent="0.25">
      <c r="A66" s="1">
        <v>364</v>
      </c>
      <c r="B66">
        <v>0.98019999999999996</v>
      </c>
      <c r="C66">
        <v>0.74890000000000001</v>
      </c>
      <c r="D66">
        <v>0.66010000000000002</v>
      </c>
      <c r="E66">
        <v>0.30430000000000001</v>
      </c>
      <c r="F66">
        <v>9.6500000000000002E-2</v>
      </c>
      <c r="G66">
        <v>5.7299999999999997E-2</v>
      </c>
      <c r="H66">
        <v>4.2000000000000003E-2</v>
      </c>
      <c r="I66">
        <v>8.6199999999999999E-2</v>
      </c>
      <c r="K66">
        <v>4.5999999999999999E-3</v>
      </c>
      <c r="L66">
        <v>7.8E-2</v>
      </c>
      <c r="N66">
        <v>8.8999999999999996E-2</v>
      </c>
      <c r="P66">
        <v>9.4500000000000001E-2</v>
      </c>
      <c r="T66">
        <v>7.0199999999999999E-2</v>
      </c>
      <c r="W66">
        <v>5.5500000000000001E-2</v>
      </c>
    </row>
    <row r="67" spans="1:23" x14ac:dyDescent="0.25">
      <c r="A67" s="1">
        <v>365</v>
      </c>
      <c r="B67">
        <v>0.97170000000000001</v>
      </c>
      <c r="C67">
        <v>0.73070000000000002</v>
      </c>
      <c r="D67">
        <v>0.67930000000000001</v>
      </c>
      <c r="E67">
        <v>0.30769999999999997</v>
      </c>
      <c r="F67">
        <v>9.4E-2</v>
      </c>
      <c r="G67">
        <v>5.5199999999999999E-2</v>
      </c>
      <c r="H67">
        <v>3.9899999999999998E-2</v>
      </c>
      <c r="I67">
        <v>8.5199999999999998E-2</v>
      </c>
      <c r="K67">
        <v>6.8999999999999999E-3</v>
      </c>
      <c r="L67">
        <v>7.7399999999999997E-2</v>
      </c>
      <c r="N67">
        <v>8.9899999999999994E-2</v>
      </c>
      <c r="P67">
        <v>9.69E-2</v>
      </c>
      <c r="T67">
        <v>7.1400000000000005E-2</v>
      </c>
      <c r="W67">
        <v>5.57E-2</v>
      </c>
    </row>
    <row r="68" spans="1:23" x14ac:dyDescent="0.25">
      <c r="A68" s="1">
        <v>366</v>
      </c>
      <c r="B68">
        <v>0.96150000000000002</v>
      </c>
      <c r="C68">
        <v>0.70589999999999997</v>
      </c>
      <c r="D68">
        <v>0.69269999999999998</v>
      </c>
      <c r="E68">
        <v>0.31230000000000002</v>
      </c>
      <c r="F68">
        <v>9.4600000000000004E-2</v>
      </c>
      <c r="G68">
        <v>5.3400000000000003E-2</v>
      </c>
      <c r="H68">
        <v>3.7999999999999999E-2</v>
      </c>
      <c r="I68">
        <v>8.43E-2</v>
      </c>
      <c r="K68">
        <v>5.1999999999999998E-3</v>
      </c>
      <c r="L68">
        <v>7.6100000000000001E-2</v>
      </c>
      <c r="N68">
        <v>9.0499999999999997E-2</v>
      </c>
      <c r="P68">
        <v>9.69E-2</v>
      </c>
      <c r="T68">
        <v>7.2499999999999995E-2</v>
      </c>
      <c r="W68">
        <v>5.5399999999999998E-2</v>
      </c>
    </row>
    <row r="69" spans="1:23" x14ac:dyDescent="0.25">
      <c r="A69" s="1">
        <v>367</v>
      </c>
      <c r="B69">
        <v>0.9486</v>
      </c>
      <c r="C69">
        <v>0.67810000000000004</v>
      </c>
      <c r="D69">
        <v>0.7036</v>
      </c>
      <c r="E69">
        <v>0.31519999999999998</v>
      </c>
      <c r="F69">
        <v>9.4299999999999995E-2</v>
      </c>
      <c r="G69">
        <v>5.1700000000000003E-2</v>
      </c>
      <c r="H69">
        <v>3.6499999999999998E-2</v>
      </c>
      <c r="I69">
        <v>8.3199999999999996E-2</v>
      </c>
      <c r="K69">
        <v>5.1999999999999998E-3</v>
      </c>
      <c r="L69">
        <v>7.4999999999999997E-2</v>
      </c>
      <c r="N69">
        <v>9.0999999999999998E-2</v>
      </c>
      <c r="P69">
        <v>9.9000000000000005E-2</v>
      </c>
      <c r="T69">
        <v>7.3400000000000007E-2</v>
      </c>
      <c r="W69">
        <v>5.4600000000000003E-2</v>
      </c>
    </row>
    <row r="70" spans="1:23" x14ac:dyDescent="0.25">
      <c r="A70" s="1">
        <v>368</v>
      </c>
      <c r="B70">
        <v>0.93720000000000003</v>
      </c>
      <c r="C70">
        <v>0.6522</v>
      </c>
      <c r="D70">
        <v>0.71160000000000001</v>
      </c>
      <c r="E70">
        <v>0.317</v>
      </c>
      <c r="F70">
        <v>9.2600000000000002E-2</v>
      </c>
      <c r="G70">
        <v>5.0700000000000002E-2</v>
      </c>
      <c r="H70">
        <v>3.5299999999999998E-2</v>
      </c>
      <c r="I70">
        <v>8.2400000000000001E-2</v>
      </c>
      <c r="K70">
        <v>3.5000000000000001E-3</v>
      </c>
      <c r="L70">
        <v>7.3499999999999996E-2</v>
      </c>
      <c r="N70">
        <v>9.0800000000000006E-2</v>
      </c>
      <c r="P70">
        <v>0.10249999999999999</v>
      </c>
      <c r="T70">
        <v>7.3999999999999996E-2</v>
      </c>
      <c r="W70">
        <v>5.3800000000000001E-2</v>
      </c>
    </row>
    <row r="71" spans="1:23" x14ac:dyDescent="0.25">
      <c r="A71" s="1">
        <v>369</v>
      </c>
      <c r="B71">
        <v>0.9214</v>
      </c>
      <c r="C71">
        <v>0.62380000000000002</v>
      </c>
      <c r="D71">
        <v>0.71940000000000004</v>
      </c>
      <c r="E71">
        <v>0.31990000000000002</v>
      </c>
      <c r="F71">
        <v>9.2700000000000005E-2</v>
      </c>
      <c r="G71">
        <v>4.9399999999999999E-2</v>
      </c>
      <c r="H71">
        <v>3.4200000000000001E-2</v>
      </c>
      <c r="I71">
        <v>8.1000000000000003E-2</v>
      </c>
      <c r="K71">
        <v>2.8E-3</v>
      </c>
      <c r="L71">
        <v>7.1400000000000005E-2</v>
      </c>
      <c r="N71">
        <v>9.0499999999999997E-2</v>
      </c>
      <c r="P71">
        <v>0.1033</v>
      </c>
      <c r="T71">
        <v>7.46E-2</v>
      </c>
      <c r="W71">
        <v>5.4199999999999998E-2</v>
      </c>
    </row>
    <row r="72" spans="1:23" x14ac:dyDescent="0.25">
      <c r="A72" s="1">
        <v>370</v>
      </c>
      <c r="B72">
        <v>0.9073</v>
      </c>
      <c r="C72">
        <v>0.59160000000000001</v>
      </c>
      <c r="D72">
        <v>0.72540000000000004</v>
      </c>
      <c r="E72">
        <v>0.32250000000000001</v>
      </c>
      <c r="F72">
        <v>9.3200000000000005E-2</v>
      </c>
      <c r="G72">
        <v>4.8099999999999997E-2</v>
      </c>
      <c r="H72">
        <v>3.3099999999999997E-2</v>
      </c>
      <c r="I72">
        <v>7.8700000000000006E-2</v>
      </c>
      <c r="K72">
        <v>5.0000000000000001E-4</v>
      </c>
      <c r="L72">
        <v>6.9699999999999998E-2</v>
      </c>
      <c r="N72">
        <v>9.0499999999999997E-2</v>
      </c>
      <c r="P72">
        <v>0.10349999999999999</v>
      </c>
      <c r="T72">
        <v>7.4999999999999997E-2</v>
      </c>
      <c r="W72">
        <v>5.3800000000000001E-2</v>
      </c>
    </row>
    <row r="73" spans="1:23" x14ac:dyDescent="0.25">
      <c r="A73" s="1">
        <v>371</v>
      </c>
      <c r="B73">
        <v>0.89129999999999998</v>
      </c>
      <c r="C73">
        <v>0.55669999999999997</v>
      </c>
      <c r="D73">
        <v>0.73170000000000002</v>
      </c>
      <c r="E73">
        <v>0.32279999999999998</v>
      </c>
      <c r="F73">
        <v>9.0700000000000003E-2</v>
      </c>
      <c r="G73">
        <v>4.7600000000000003E-2</v>
      </c>
      <c r="H73">
        <v>3.1800000000000002E-2</v>
      </c>
      <c r="I73">
        <v>7.7499999999999999E-2</v>
      </c>
      <c r="K73">
        <v>2.5000000000000001E-3</v>
      </c>
      <c r="L73">
        <v>6.6900000000000001E-2</v>
      </c>
      <c r="N73">
        <v>8.9899999999999994E-2</v>
      </c>
      <c r="P73">
        <v>0.1075</v>
      </c>
      <c r="T73">
        <v>7.5499999999999998E-2</v>
      </c>
      <c r="W73">
        <v>5.4399999999999997E-2</v>
      </c>
    </row>
    <row r="74" spans="1:23" x14ac:dyDescent="0.25">
      <c r="A74" s="1">
        <v>372</v>
      </c>
      <c r="B74">
        <v>0.87350000000000005</v>
      </c>
      <c r="C74">
        <v>0.51839999999999997</v>
      </c>
      <c r="D74">
        <v>0.73599999999999999</v>
      </c>
      <c r="E74">
        <v>0.32279999999999998</v>
      </c>
      <c r="F74">
        <v>8.8800000000000004E-2</v>
      </c>
      <c r="G74">
        <v>4.5999999999999999E-2</v>
      </c>
      <c r="H74">
        <v>3.1899999999999998E-2</v>
      </c>
      <c r="I74">
        <v>7.51E-2</v>
      </c>
      <c r="K74">
        <v>1.6999999999999999E-3</v>
      </c>
      <c r="L74">
        <v>6.4600000000000005E-2</v>
      </c>
      <c r="N74">
        <v>8.7499999999999994E-2</v>
      </c>
      <c r="P74">
        <v>0.1087</v>
      </c>
      <c r="T74">
        <v>7.6100000000000001E-2</v>
      </c>
      <c r="W74">
        <v>5.3699999999999998E-2</v>
      </c>
    </row>
    <row r="75" spans="1:23" x14ac:dyDescent="0.25">
      <c r="A75" s="1">
        <v>373</v>
      </c>
      <c r="B75">
        <v>0.85450000000000004</v>
      </c>
      <c r="C75">
        <v>0.48399999999999999</v>
      </c>
      <c r="D75">
        <v>0.74039999999999995</v>
      </c>
      <c r="E75">
        <v>0.32590000000000002</v>
      </c>
      <c r="F75">
        <v>8.8499999999999995E-2</v>
      </c>
      <c r="G75">
        <v>4.4400000000000002E-2</v>
      </c>
      <c r="H75">
        <v>3.1399999999999997E-2</v>
      </c>
      <c r="I75">
        <v>7.2800000000000004E-2</v>
      </c>
      <c r="K75">
        <v>3.2000000000000002E-3</v>
      </c>
      <c r="L75">
        <v>6.1400000000000003E-2</v>
      </c>
      <c r="N75">
        <v>8.6099999999999996E-2</v>
      </c>
      <c r="P75">
        <v>0.1111</v>
      </c>
      <c r="T75">
        <v>7.6300000000000007E-2</v>
      </c>
      <c r="W75">
        <v>5.3499999999999999E-2</v>
      </c>
    </row>
    <row r="76" spans="1:23" x14ac:dyDescent="0.25">
      <c r="A76" s="1">
        <v>374</v>
      </c>
      <c r="B76">
        <v>0.8377</v>
      </c>
      <c r="C76">
        <v>0.44879999999999998</v>
      </c>
      <c r="D76">
        <v>0.74329999999999996</v>
      </c>
      <c r="E76">
        <v>0.32500000000000001</v>
      </c>
      <c r="F76">
        <v>8.5099999999999995E-2</v>
      </c>
      <c r="G76">
        <v>4.3999999999999997E-2</v>
      </c>
      <c r="H76">
        <v>3.0099999999999998E-2</v>
      </c>
      <c r="I76">
        <v>7.1199999999999999E-2</v>
      </c>
      <c r="K76">
        <v>1.8E-3</v>
      </c>
      <c r="L76">
        <v>6.0900000000000003E-2</v>
      </c>
      <c r="N76">
        <v>8.4400000000000003E-2</v>
      </c>
      <c r="P76">
        <v>0.1123</v>
      </c>
      <c r="T76">
        <v>7.5999999999999998E-2</v>
      </c>
      <c r="W76">
        <v>5.3400000000000003E-2</v>
      </c>
    </row>
    <row r="77" spans="1:23" x14ac:dyDescent="0.25">
      <c r="A77" s="1">
        <v>375</v>
      </c>
      <c r="B77">
        <v>0.81759999999999999</v>
      </c>
      <c r="C77">
        <v>0.41739999999999999</v>
      </c>
      <c r="D77">
        <v>0.74729999999999996</v>
      </c>
      <c r="E77">
        <v>0.32740000000000002</v>
      </c>
      <c r="F77">
        <v>8.1299999999999997E-2</v>
      </c>
      <c r="G77">
        <v>4.2900000000000001E-2</v>
      </c>
      <c r="H77">
        <v>2.9499999999999998E-2</v>
      </c>
      <c r="I77">
        <v>6.8400000000000002E-2</v>
      </c>
      <c r="K77">
        <v>1E-4</v>
      </c>
      <c r="L77">
        <v>5.7700000000000001E-2</v>
      </c>
      <c r="N77">
        <v>8.2900000000000001E-2</v>
      </c>
      <c r="P77">
        <v>0.1152</v>
      </c>
      <c r="T77">
        <v>7.6899999999999996E-2</v>
      </c>
      <c r="W77">
        <v>5.33E-2</v>
      </c>
    </row>
    <row r="78" spans="1:23" x14ac:dyDescent="0.25">
      <c r="A78" s="1">
        <v>376</v>
      </c>
      <c r="B78">
        <v>0.79820000000000002</v>
      </c>
      <c r="C78">
        <v>0.38690000000000002</v>
      </c>
      <c r="D78">
        <v>0.74950000000000006</v>
      </c>
      <c r="E78">
        <v>0.32969999999999999</v>
      </c>
      <c r="F78">
        <v>8.2199999999999995E-2</v>
      </c>
      <c r="G78">
        <v>4.2000000000000003E-2</v>
      </c>
      <c r="H78">
        <v>2.93E-2</v>
      </c>
      <c r="I78">
        <v>6.6299999999999998E-2</v>
      </c>
      <c r="K78">
        <v>4.7000000000000002E-3</v>
      </c>
      <c r="L78">
        <v>5.6000000000000001E-2</v>
      </c>
      <c r="N78">
        <v>8.0500000000000002E-2</v>
      </c>
      <c r="P78">
        <v>0.1137</v>
      </c>
      <c r="T78">
        <v>7.6700000000000004E-2</v>
      </c>
      <c r="W78">
        <v>5.2699999999999997E-2</v>
      </c>
    </row>
    <row r="79" spans="1:23" x14ac:dyDescent="0.25">
      <c r="A79" s="1">
        <v>377</v>
      </c>
      <c r="B79">
        <v>0.77659999999999996</v>
      </c>
      <c r="C79">
        <v>0.35949999999999999</v>
      </c>
      <c r="D79">
        <v>0.75390000000000001</v>
      </c>
      <c r="E79">
        <v>0.33460000000000001</v>
      </c>
      <c r="F79">
        <v>7.9299999999999995E-2</v>
      </c>
      <c r="G79">
        <v>4.07E-2</v>
      </c>
      <c r="H79">
        <v>2.8400000000000002E-2</v>
      </c>
      <c r="I79">
        <v>6.3399999999999998E-2</v>
      </c>
      <c r="K79">
        <v>4.4999999999999997E-3</v>
      </c>
      <c r="L79">
        <v>5.33E-2</v>
      </c>
      <c r="N79">
        <v>7.9500000000000001E-2</v>
      </c>
      <c r="P79">
        <v>0.11360000000000001</v>
      </c>
      <c r="T79">
        <v>7.6799999999999993E-2</v>
      </c>
      <c r="W79">
        <v>5.1700000000000003E-2</v>
      </c>
    </row>
    <row r="80" spans="1:23" x14ac:dyDescent="0.25">
      <c r="A80" s="1">
        <v>378</v>
      </c>
      <c r="B80">
        <v>0.75560000000000005</v>
      </c>
      <c r="C80">
        <v>0.32890000000000003</v>
      </c>
      <c r="D80">
        <v>0.75480000000000003</v>
      </c>
      <c r="E80">
        <v>0.33789999999999998</v>
      </c>
      <c r="F80">
        <v>7.5600000000000001E-2</v>
      </c>
      <c r="G80">
        <v>3.9600000000000003E-2</v>
      </c>
      <c r="H80">
        <v>2.7699999999999999E-2</v>
      </c>
      <c r="I80">
        <v>6.0999999999999999E-2</v>
      </c>
      <c r="K80">
        <v>1E-4</v>
      </c>
      <c r="L80">
        <v>5.11E-2</v>
      </c>
      <c r="N80">
        <v>7.8600000000000003E-2</v>
      </c>
      <c r="P80">
        <v>0.11559999999999999</v>
      </c>
      <c r="T80">
        <v>7.7799999999999994E-2</v>
      </c>
      <c r="W80">
        <v>5.0500000000000003E-2</v>
      </c>
    </row>
    <row r="81" spans="1:23" x14ac:dyDescent="0.25">
      <c r="A81" s="1">
        <v>379</v>
      </c>
      <c r="B81">
        <v>0.73229999999999995</v>
      </c>
      <c r="C81">
        <v>0.30149999999999999</v>
      </c>
      <c r="D81">
        <v>0.75490000000000002</v>
      </c>
      <c r="E81">
        <v>0.34399999999999997</v>
      </c>
      <c r="F81">
        <v>7.5499999999999998E-2</v>
      </c>
      <c r="G81">
        <v>3.8800000000000001E-2</v>
      </c>
      <c r="H81">
        <v>2.81E-2</v>
      </c>
      <c r="I81">
        <v>5.8700000000000002E-2</v>
      </c>
      <c r="K81">
        <v>6.8999999999999999E-3</v>
      </c>
      <c r="L81">
        <v>4.9700000000000001E-2</v>
      </c>
      <c r="N81">
        <v>7.7399999999999997E-2</v>
      </c>
      <c r="P81">
        <v>0.1143</v>
      </c>
      <c r="T81">
        <v>7.8799999999999995E-2</v>
      </c>
      <c r="W81">
        <v>5.0099999999999999E-2</v>
      </c>
    </row>
    <row r="82" spans="1:23" x14ac:dyDescent="0.25">
      <c r="A82" s="1">
        <v>380</v>
      </c>
      <c r="B82">
        <v>0.71150000000000002</v>
      </c>
      <c r="C82">
        <v>0.27650000000000002</v>
      </c>
      <c r="D82">
        <v>0.74929999999999997</v>
      </c>
      <c r="E82">
        <v>0.34949999999999998</v>
      </c>
      <c r="F82">
        <v>7.1499999999999994E-2</v>
      </c>
      <c r="G82">
        <v>3.85E-2</v>
      </c>
      <c r="H82">
        <v>2.69E-2</v>
      </c>
      <c r="I82">
        <v>5.7200000000000001E-2</v>
      </c>
      <c r="K82">
        <v>5.4999999999999997E-3</v>
      </c>
      <c r="L82">
        <v>4.82E-2</v>
      </c>
      <c r="N82">
        <v>7.5499999999999998E-2</v>
      </c>
      <c r="P82">
        <v>0.1106</v>
      </c>
      <c r="T82">
        <v>7.9399999999999998E-2</v>
      </c>
      <c r="W82">
        <v>4.8300000000000003E-2</v>
      </c>
    </row>
    <row r="83" spans="1:23" x14ac:dyDescent="0.25">
      <c r="A83" s="1">
        <v>381</v>
      </c>
      <c r="B83">
        <v>0.68710000000000004</v>
      </c>
      <c r="C83">
        <v>0.25109999999999999</v>
      </c>
      <c r="D83">
        <v>0.73460000000000003</v>
      </c>
      <c r="E83">
        <v>0.36</v>
      </c>
      <c r="F83">
        <v>7.0099999999999996E-2</v>
      </c>
      <c r="G83">
        <v>3.6799999999999999E-2</v>
      </c>
      <c r="H83">
        <v>2.6100000000000002E-2</v>
      </c>
      <c r="I83">
        <v>5.3600000000000002E-2</v>
      </c>
      <c r="K83">
        <v>5.3E-3</v>
      </c>
      <c r="L83">
        <v>4.6699999999999998E-2</v>
      </c>
      <c r="N83">
        <v>7.5999999999999998E-2</v>
      </c>
      <c r="P83">
        <v>0.11020000000000001</v>
      </c>
      <c r="T83">
        <v>8.1199999999999994E-2</v>
      </c>
      <c r="W83">
        <v>4.7500000000000001E-2</v>
      </c>
    </row>
    <row r="84" spans="1:23" x14ac:dyDescent="0.25">
      <c r="A84" s="1">
        <v>382</v>
      </c>
      <c r="B84">
        <v>0.66159999999999997</v>
      </c>
      <c r="C84">
        <v>0.22869999999999999</v>
      </c>
      <c r="D84">
        <v>0.71560000000000001</v>
      </c>
      <c r="E84">
        <v>0.36969999999999997</v>
      </c>
      <c r="F84">
        <v>6.9599999999999995E-2</v>
      </c>
      <c r="G84">
        <v>3.6499999999999998E-2</v>
      </c>
      <c r="H84">
        <v>2.5700000000000001E-2</v>
      </c>
      <c r="I84">
        <v>5.16E-2</v>
      </c>
      <c r="K84">
        <v>5.5999999999999999E-3</v>
      </c>
      <c r="L84">
        <v>4.65E-2</v>
      </c>
      <c r="N84">
        <v>7.5600000000000001E-2</v>
      </c>
      <c r="P84">
        <v>0.108</v>
      </c>
      <c r="T84">
        <v>8.2299999999999998E-2</v>
      </c>
      <c r="W84">
        <v>4.58E-2</v>
      </c>
    </row>
    <row r="85" spans="1:23" x14ac:dyDescent="0.25">
      <c r="A85" s="1">
        <v>383</v>
      </c>
      <c r="B85">
        <v>0.63560000000000005</v>
      </c>
      <c r="C85">
        <v>0.20730000000000001</v>
      </c>
      <c r="D85">
        <v>0.69120000000000004</v>
      </c>
      <c r="E85">
        <v>0.37619999999999998</v>
      </c>
      <c r="F85">
        <v>7.0400000000000004E-2</v>
      </c>
      <c r="G85">
        <v>3.61E-2</v>
      </c>
      <c r="H85">
        <v>2.52E-2</v>
      </c>
      <c r="I85">
        <v>4.9799999999999997E-2</v>
      </c>
      <c r="K85">
        <v>1.7600000000000001E-2</v>
      </c>
      <c r="L85">
        <v>4.5699999999999998E-2</v>
      </c>
      <c r="N85">
        <v>7.4200000000000002E-2</v>
      </c>
      <c r="P85">
        <v>0.1094</v>
      </c>
      <c r="T85">
        <v>8.3799999999999999E-2</v>
      </c>
      <c r="W85">
        <v>4.3799999999999999E-2</v>
      </c>
    </row>
    <row r="86" spans="1:23" x14ac:dyDescent="0.25">
      <c r="A86" s="1">
        <v>384</v>
      </c>
      <c r="B86">
        <v>0.60540000000000005</v>
      </c>
      <c r="C86">
        <v>0.18820000000000001</v>
      </c>
      <c r="D86">
        <v>0.65849999999999997</v>
      </c>
      <c r="E86">
        <v>0.38169999999999998</v>
      </c>
      <c r="F86">
        <v>6.7299999999999999E-2</v>
      </c>
      <c r="G86">
        <v>3.4299999999999997E-2</v>
      </c>
      <c r="H86">
        <v>2.4500000000000001E-2</v>
      </c>
      <c r="I86">
        <v>4.65E-2</v>
      </c>
      <c r="K86">
        <v>9.9000000000000008E-3</v>
      </c>
      <c r="L86">
        <v>4.3200000000000002E-2</v>
      </c>
      <c r="N86">
        <v>7.4800000000000005E-2</v>
      </c>
      <c r="P86">
        <v>0.1043</v>
      </c>
      <c r="T86">
        <v>8.5300000000000001E-2</v>
      </c>
      <c r="W86">
        <v>4.2900000000000001E-2</v>
      </c>
    </row>
    <row r="87" spans="1:23" x14ac:dyDescent="0.25">
      <c r="A87" s="1">
        <v>385</v>
      </c>
      <c r="B87">
        <v>0.57010000000000005</v>
      </c>
      <c r="C87">
        <v>0.1694</v>
      </c>
      <c r="D87">
        <v>0.62680000000000002</v>
      </c>
      <c r="E87">
        <v>0.40279999999999999</v>
      </c>
      <c r="F87">
        <v>6.9199999999999998E-2</v>
      </c>
      <c r="G87">
        <v>3.44E-2</v>
      </c>
      <c r="H87">
        <v>2.4500000000000001E-2</v>
      </c>
      <c r="I87">
        <v>4.5199999999999997E-2</v>
      </c>
      <c r="K87">
        <v>4.5999999999999999E-3</v>
      </c>
      <c r="L87">
        <v>4.4299999999999999E-2</v>
      </c>
      <c r="N87">
        <v>7.4300000000000005E-2</v>
      </c>
      <c r="P87">
        <v>0.1036</v>
      </c>
      <c r="T87">
        <v>8.6400000000000005E-2</v>
      </c>
      <c r="W87">
        <v>4.19E-2</v>
      </c>
    </row>
    <row r="88" spans="1:23" x14ac:dyDescent="0.25">
      <c r="A88" s="1">
        <v>386</v>
      </c>
      <c r="B88">
        <v>0.53990000000000005</v>
      </c>
      <c r="C88">
        <v>0.15379999999999999</v>
      </c>
      <c r="D88">
        <v>0.59760000000000002</v>
      </c>
      <c r="E88">
        <v>0.41660000000000003</v>
      </c>
      <c r="F88">
        <v>6.7199999999999996E-2</v>
      </c>
      <c r="G88">
        <v>3.3300000000000003E-2</v>
      </c>
      <c r="H88">
        <v>2.41E-2</v>
      </c>
      <c r="I88">
        <v>4.2799999999999998E-2</v>
      </c>
      <c r="K88">
        <v>4.5999999999999999E-3</v>
      </c>
      <c r="L88">
        <v>4.3299999999999998E-2</v>
      </c>
      <c r="N88">
        <v>7.46E-2</v>
      </c>
      <c r="P88">
        <v>0.1014</v>
      </c>
      <c r="T88">
        <v>8.6800000000000002E-2</v>
      </c>
      <c r="W88">
        <v>4.0099999999999997E-2</v>
      </c>
    </row>
    <row r="89" spans="1:23" x14ac:dyDescent="0.25">
      <c r="A89" s="1">
        <v>387</v>
      </c>
      <c r="B89">
        <v>0.50949999999999995</v>
      </c>
      <c r="C89">
        <v>0.1376</v>
      </c>
      <c r="D89">
        <v>0.57240000000000002</v>
      </c>
      <c r="E89">
        <v>0.4284</v>
      </c>
      <c r="F89">
        <v>6.5600000000000006E-2</v>
      </c>
      <c r="G89">
        <v>3.3000000000000002E-2</v>
      </c>
      <c r="H89">
        <v>2.3800000000000002E-2</v>
      </c>
      <c r="I89">
        <v>4.1599999999999998E-2</v>
      </c>
      <c r="K89">
        <v>4.8999999999999998E-3</v>
      </c>
      <c r="L89">
        <v>4.3499999999999997E-2</v>
      </c>
      <c r="N89">
        <v>7.3800000000000004E-2</v>
      </c>
      <c r="P89">
        <v>9.9599999999999994E-2</v>
      </c>
      <c r="T89">
        <v>8.6099999999999996E-2</v>
      </c>
      <c r="W89">
        <v>3.8600000000000002E-2</v>
      </c>
    </row>
    <row r="90" spans="1:23" x14ac:dyDescent="0.25">
      <c r="A90" s="1">
        <v>388</v>
      </c>
      <c r="B90">
        <v>0.4778</v>
      </c>
      <c r="C90">
        <v>0.1222</v>
      </c>
      <c r="D90">
        <v>0.55510000000000004</v>
      </c>
      <c r="E90">
        <v>0.44280000000000003</v>
      </c>
      <c r="F90">
        <v>6.54E-2</v>
      </c>
      <c r="G90">
        <v>3.27E-2</v>
      </c>
      <c r="H90">
        <v>2.3199999999999998E-2</v>
      </c>
      <c r="I90">
        <v>3.9899999999999998E-2</v>
      </c>
      <c r="K90">
        <v>4.1999999999999997E-3</v>
      </c>
      <c r="L90">
        <v>4.3400000000000001E-2</v>
      </c>
      <c r="N90">
        <v>7.3700000000000002E-2</v>
      </c>
      <c r="P90">
        <v>9.8500000000000004E-2</v>
      </c>
      <c r="T90">
        <v>8.5199999999999998E-2</v>
      </c>
      <c r="W90">
        <v>3.6799999999999999E-2</v>
      </c>
    </row>
    <row r="91" spans="1:23" x14ac:dyDescent="0.25">
      <c r="A91" s="1">
        <v>389</v>
      </c>
      <c r="B91">
        <v>0.44650000000000001</v>
      </c>
      <c r="C91">
        <v>0.1105</v>
      </c>
      <c r="D91">
        <v>0.54549999999999998</v>
      </c>
      <c r="E91">
        <v>0.45669999999999999</v>
      </c>
      <c r="F91">
        <v>6.3E-2</v>
      </c>
      <c r="G91">
        <v>3.1199999999999999E-2</v>
      </c>
      <c r="H91">
        <v>2.2700000000000001E-2</v>
      </c>
      <c r="I91">
        <v>3.7499999999999999E-2</v>
      </c>
      <c r="K91">
        <v>5.8999999999999999E-3</v>
      </c>
      <c r="L91">
        <v>4.3099999999999999E-2</v>
      </c>
      <c r="N91">
        <v>7.2700000000000001E-2</v>
      </c>
      <c r="P91">
        <v>9.8100000000000007E-2</v>
      </c>
      <c r="T91">
        <v>8.3500000000000005E-2</v>
      </c>
      <c r="W91">
        <v>3.5999999999999997E-2</v>
      </c>
    </row>
    <row r="92" spans="1:23" x14ac:dyDescent="0.25">
      <c r="A92" s="1">
        <v>390</v>
      </c>
      <c r="B92">
        <v>0.41499999999999998</v>
      </c>
      <c r="C92">
        <v>9.5200000000000007E-2</v>
      </c>
      <c r="D92">
        <v>0.54700000000000004</v>
      </c>
      <c r="E92">
        <v>0.47260000000000002</v>
      </c>
      <c r="F92">
        <v>6.2700000000000006E-2</v>
      </c>
      <c r="G92">
        <v>3.0800000000000001E-2</v>
      </c>
      <c r="H92">
        <v>2.1999999999999999E-2</v>
      </c>
      <c r="I92">
        <v>3.5700000000000003E-2</v>
      </c>
      <c r="K92">
        <v>4.8999999999999998E-3</v>
      </c>
      <c r="L92">
        <v>4.3200000000000002E-2</v>
      </c>
      <c r="N92">
        <v>7.2099999999999997E-2</v>
      </c>
      <c r="P92">
        <v>9.69E-2</v>
      </c>
      <c r="T92">
        <v>8.1299999999999997E-2</v>
      </c>
      <c r="W92">
        <v>3.4500000000000003E-2</v>
      </c>
    </row>
    <row r="93" spans="1:23" x14ac:dyDescent="0.25">
      <c r="A93" s="1">
        <v>391</v>
      </c>
      <c r="B93">
        <v>0.38390000000000002</v>
      </c>
      <c r="C93">
        <v>8.3000000000000004E-2</v>
      </c>
      <c r="D93">
        <v>0.55959999999999999</v>
      </c>
      <c r="E93">
        <v>0.48570000000000002</v>
      </c>
      <c r="F93">
        <v>6.1800000000000001E-2</v>
      </c>
      <c r="G93">
        <v>3.0499999999999999E-2</v>
      </c>
      <c r="H93">
        <v>2.1600000000000001E-2</v>
      </c>
      <c r="I93">
        <v>3.4200000000000001E-2</v>
      </c>
      <c r="K93">
        <v>5.4000000000000003E-3</v>
      </c>
      <c r="L93">
        <v>4.2999999999999997E-2</v>
      </c>
      <c r="N93">
        <v>7.0599999999999996E-2</v>
      </c>
      <c r="P93">
        <v>9.7500000000000003E-2</v>
      </c>
      <c r="T93">
        <v>7.8600000000000003E-2</v>
      </c>
      <c r="W93">
        <v>3.3799999999999997E-2</v>
      </c>
    </row>
    <row r="94" spans="1:23" x14ac:dyDescent="0.25">
      <c r="A94" s="1">
        <v>392</v>
      </c>
      <c r="B94">
        <v>0.35220000000000001</v>
      </c>
      <c r="C94">
        <v>7.0400000000000004E-2</v>
      </c>
      <c r="D94">
        <v>0.58450000000000002</v>
      </c>
      <c r="E94">
        <v>0.50160000000000005</v>
      </c>
      <c r="F94">
        <v>5.9799999999999999E-2</v>
      </c>
      <c r="G94">
        <v>2.9399999999999999E-2</v>
      </c>
      <c r="H94">
        <v>2.12E-2</v>
      </c>
      <c r="I94">
        <v>3.2599999999999997E-2</v>
      </c>
      <c r="K94">
        <v>4.4999999999999997E-3</v>
      </c>
      <c r="L94">
        <v>4.2200000000000001E-2</v>
      </c>
      <c r="N94">
        <v>6.9400000000000003E-2</v>
      </c>
      <c r="P94">
        <v>9.6699999999999994E-2</v>
      </c>
      <c r="T94">
        <v>7.5899999999999995E-2</v>
      </c>
      <c r="W94">
        <v>3.2599999999999997E-2</v>
      </c>
    </row>
    <row r="95" spans="1:23" x14ac:dyDescent="0.25">
      <c r="A95" s="1">
        <v>393</v>
      </c>
      <c r="B95">
        <v>0.32250000000000001</v>
      </c>
      <c r="C95">
        <v>6.1100000000000002E-2</v>
      </c>
      <c r="D95">
        <v>0.62039999999999995</v>
      </c>
      <c r="E95">
        <v>0.5161</v>
      </c>
      <c r="F95">
        <v>5.8999999999999997E-2</v>
      </c>
      <c r="G95">
        <v>2.8899999999999999E-2</v>
      </c>
      <c r="H95">
        <v>2.07E-2</v>
      </c>
      <c r="I95">
        <v>3.1399999999999997E-2</v>
      </c>
      <c r="K95">
        <v>4.8999999999999998E-3</v>
      </c>
      <c r="L95">
        <v>4.2700000000000002E-2</v>
      </c>
      <c r="N95">
        <v>6.7000000000000004E-2</v>
      </c>
      <c r="P95">
        <v>9.8500000000000004E-2</v>
      </c>
      <c r="T95">
        <v>7.2700000000000001E-2</v>
      </c>
      <c r="W95">
        <v>3.15E-2</v>
      </c>
    </row>
    <row r="96" spans="1:23" x14ac:dyDescent="0.25">
      <c r="A96" s="1">
        <v>394</v>
      </c>
      <c r="B96">
        <v>0.29330000000000001</v>
      </c>
      <c r="C96">
        <v>5.2200000000000003E-2</v>
      </c>
      <c r="D96">
        <v>0.66710000000000003</v>
      </c>
      <c r="E96">
        <v>0.53280000000000005</v>
      </c>
      <c r="F96">
        <v>5.6800000000000003E-2</v>
      </c>
      <c r="G96">
        <v>2.8299999999999999E-2</v>
      </c>
      <c r="H96">
        <v>2.0199999999999999E-2</v>
      </c>
      <c r="I96">
        <v>3.0099999999999998E-2</v>
      </c>
      <c r="K96">
        <v>2.5000000000000001E-3</v>
      </c>
      <c r="L96">
        <v>4.2799999999999998E-2</v>
      </c>
      <c r="N96">
        <v>6.5699999999999995E-2</v>
      </c>
      <c r="P96">
        <v>9.7500000000000003E-2</v>
      </c>
      <c r="T96">
        <v>6.9400000000000003E-2</v>
      </c>
      <c r="W96">
        <v>0.03</v>
      </c>
    </row>
    <row r="97" spans="1:29" x14ac:dyDescent="0.25">
      <c r="A97" s="1">
        <v>395</v>
      </c>
      <c r="B97">
        <v>0.26519999999999999</v>
      </c>
      <c r="C97">
        <v>4.4600000000000001E-2</v>
      </c>
      <c r="D97">
        <v>0.72219999999999995</v>
      </c>
      <c r="E97">
        <v>0.54810000000000003</v>
      </c>
      <c r="F97">
        <v>5.5800000000000002E-2</v>
      </c>
      <c r="G97">
        <v>2.81E-2</v>
      </c>
      <c r="H97">
        <v>1.9800000000000002E-2</v>
      </c>
      <c r="I97">
        <v>2.8799999999999999E-2</v>
      </c>
      <c r="K97">
        <v>5.4000000000000003E-3</v>
      </c>
      <c r="L97">
        <v>4.2500000000000003E-2</v>
      </c>
      <c r="N97">
        <v>6.2899999999999998E-2</v>
      </c>
      <c r="P97">
        <v>9.8100000000000007E-2</v>
      </c>
      <c r="T97">
        <v>6.5699999999999995E-2</v>
      </c>
      <c r="W97">
        <v>2.9899999999999999E-2</v>
      </c>
    </row>
    <row r="98" spans="1:29" x14ac:dyDescent="0.25">
      <c r="A98" s="1">
        <v>396</v>
      </c>
      <c r="B98">
        <v>0.2397</v>
      </c>
      <c r="C98">
        <v>3.8600000000000002E-2</v>
      </c>
      <c r="D98">
        <v>0.78310000000000002</v>
      </c>
      <c r="E98">
        <v>0.56510000000000005</v>
      </c>
      <c r="F98">
        <v>5.62E-2</v>
      </c>
      <c r="G98">
        <v>2.7400000000000001E-2</v>
      </c>
      <c r="H98">
        <v>1.9199999999999998E-2</v>
      </c>
      <c r="I98">
        <v>2.7199999999999998E-2</v>
      </c>
      <c r="K98">
        <v>4.1999999999999997E-3</v>
      </c>
      <c r="L98">
        <v>4.1799999999999997E-2</v>
      </c>
      <c r="N98">
        <v>6.0999999999999999E-2</v>
      </c>
      <c r="P98">
        <v>9.7699999999999995E-2</v>
      </c>
      <c r="T98">
        <v>6.2100000000000002E-2</v>
      </c>
      <c r="W98">
        <v>2.81E-2</v>
      </c>
    </row>
    <row r="99" spans="1:29" x14ac:dyDescent="0.25">
      <c r="A99" s="1">
        <v>397</v>
      </c>
      <c r="B99">
        <v>0.2155</v>
      </c>
      <c r="C99">
        <v>3.4000000000000002E-2</v>
      </c>
      <c r="D99">
        <v>0.84470000000000001</v>
      </c>
      <c r="E99">
        <v>0.58099999999999996</v>
      </c>
      <c r="F99">
        <v>5.4100000000000002E-2</v>
      </c>
      <c r="G99">
        <v>2.7400000000000001E-2</v>
      </c>
      <c r="H99">
        <v>1.8599999999999998E-2</v>
      </c>
      <c r="I99">
        <v>2.69E-2</v>
      </c>
      <c r="K99">
        <v>4.4000000000000003E-3</v>
      </c>
      <c r="L99">
        <v>4.2700000000000002E-2</v>
      </c>
      <c r="N99">
        <v>5.8299999999999998E-2</v>
      </c>
      <c r="P99">
        <v>9.7900000000000001E-2</v>
      </c>
      <c r="T99">
        <v>5.8400000000000001E-2</v>
      </c>
      <c r="W99">
        <v>2.81E-2</v>
      </c>
    </row>
    <row r="100" spans="1:29" x14ac:dyDescent="0.25">
      <c r="A100" s="1">
        <v>398</v>
      </c>
      <c r="B100">
        <v>0.19259999999999999</v>
      </c>
      <c r="C100">
        <v>2.93E-2</v>
      </c>
      <c r="D100">
        <v>0.90290000000000004</v>
      </c>
      <c r="E100">
        <v>0.59740000000000004</v>
      </c>
      <c r="F100">
        <v>5.2499999999999998E-2</v>
      </c>
      <c r="G100">
        <v>2.6700000000000002E-2</v>
      </c>
      <c r="H100">
        <v>1.8200000000000001E-2</v>
      </c>
      <c r="I100">
        <v>2.5399999999999999E-2</v>
      </c>
      <c r="K100">
        <v>4.4000000000000003E-3</v>
      </c>
      <c r="L100">
        <v>4.1799999999999997E-2</v>
      </c>
      <c r="N100">
        <v>5.62E-2</v>
      </c>
      <c r="P100">
        <v>9.8100000000000007E-2</v>
      </c>
      <c r="T100">
        <v>5.5E-2</v>
      </c>
      <c r="W100">
        <v>2.7199999999999998E-2</v>
      </c>
    </row>
    <row r="101" spans="1:29" x14ac:dyDescent="0.25">
      <c r="A101" s="1">
        <v>399</v>
      </c>
      <c r="B101">
        <v>0.17130000000000001</v>
      </c>
      <c r="C101">
        <v>2.5600000000000001E-2</v>
      </c>
      <c r="D101">
        <v>0.95179999999999998</v>
      </c>
      <c r="E101">
        <v>0.61439999999999995</v>
      </c>
      <c r="F101">
        <v>5.16E-2</v>
      </c>
      <c r="G101">
        <v>2.6499999999999999E-2</v>
      </c>
      <c r="H101">
        <v>1.7899999999999999E-2</v>
      </c>
      <c r="I101">
        <v>2.47E-2</v>
      </c>
      <c r="K101">
        <v>5.4000000000000003E-3</v>
      </c>
      <c r="L101">
        <v>4.2200000000000001E-2</v>
      </c>
      <c r="N101">
        <v>5.3100000000000001E-2</v>
      </c>
      <c r="P101">
        <v>9.8400000000000001E-2</v>
      </c>
      <c r="T101">
        <v>5.1900000000000002E-2</v>
      </c>
      <c r="W101">
        <v>2.6499999999999999E-2</v>
      </c>
    </row>
    <row r="102" spans="1:29" x14ac:dyDescent="0.25">
      <c r="A102" s="1">
        <v>400</v>
      </c>
      <c r="B102">
        <v>0.15240000000000001</v>
      </c>
      <c r="C102">
        <v>2.2100000000000002E-2</v>
      </c>
      <c r="D102">
        <v>0.98599999999999999</v>
      </c>
      <c r="E102">
        <v>0.63100000000000001</v>
      </c>
      <c r="F102">
        <v>5.1700000000000003E-2</v>
      </c>
      <c r="G102">
        <v>2.5999999999999999E-2</v>
      </c>
      <c r="H102">
        <v>1.72E-2</v>
      </c>
      <c r="I102">
        <v>2.3300000000000001E-2</v>
      </c>
      <c r="J102">
        <v>1.9E-3</v>
      </c>
      <c r="K102">
        <v>2.7000000000000001E-3</v>
      </c>
      <c r="L102">
        <v>4.1000000000000002E-2</v>
      </c>
      <c r="N102">
        <v>5.0799999999999998E-2</v>
      </c>
      <c r="P102">
        <v>9.6299999999999997E-2</v>
      </c>
      <c r="Q102">
        <v>2.1999999999999999E-2</v>
      </c>
      <c r="R102">
        <v>6.2600000000000003E-2</v>
      </c>
      <c r="T102">
        <v>4.9000000000000002E-2</v>
      </c>
      <c r="W102">
        <v>2.5899999999999999E-2</v>
      </c>
      <c r="Z102">
        <v>4.6100000000000002E-2</v>
      </c>
      <c r="AB102">
        <v>2.1299999999999999E-2</v>
      </c>
      <c r="AC102">
        <v>4.8599999999999997E-2</v>
      </c>
    </row>
    <row r="103" spans="1:29" x14ac:dyDescent="0.25">
      <c r="A103" s="1">
        <v>401</v>
      </c>
      <c r="B103">
        <v>0.1343</v>
      </c>
      <c r="D103">
        <v>1</v>
      </c>
      <c r="E103">
        <v>0.64629999999999999</v>
      </c>
      <c r="F103">
        <v>5.0900000000000001E-2</v>
      </c>
      <c r="G103">
        <v>2.58E-2</v>
      </c>
      <c r="H103">
        <v>1.6799999999999999E-2</v>
      </c>
      <c r="I103">
        <v>2.2700000000000001E-2</v>
      </c>
      <c r="J103">
        <v>2E-3</v>
      </c>
      <c r="K103">
        <v>4.5999999999999999E-3</v>
      </c>
      <c r="L103">
        <v>4.1300000000000003E-2</v>
      </c>
      <c r="N103">
        <v>4.7800000000000002E-2</v>
      </c>
      <c r="P103">
        <v>9.6000000000000002E-2</v>
      </c>
      <c r="Q103">
        <v>6.4000000000000003E-3</v>
      </c>
      <c r="R103">
        <v>7.0300000000000001E-2</v>
      </c>
      <c r="T103">
        <v>4.6199999999999998E-2</v>
      </c>
      <c r="W103">
        <v>2.58E-2</v>
      </c>
      <c r="Z103">
        <v>4.53E-2</v>
      </c>
      <c r="AB103">
        <v>2.1600000000000001E-2</v>
      </c>
      <c r="AC103">
        <v>4.7500000000000001E-2</v>
      </c>
    </row>
    <row r="104" spans="1:29" x14ac:dyDescent="0.25">
      <c r="A104" s="1">
        <v>402</v>
      </c>
      <c r="B104">
        <v>0.1188</v>
      </c>
      <c r="D104">
        <v>0.99460000000000004</v>
      </c>
      <c r="E104">
        <v>0.66349999999999998</v>
      </c>
      <c r="F104">
        <v>5.16E-2</v>
      </c>
      <c r="G104">
        <v>2.5700000000000001E-2</v>
      </c>
      <c r="H104">
        <v>1.6400000000000001E-2</v>
      </c>
      <c r="I104">
        <v>2.1600000000000001E-2</v>
      </c>
      <c r="J104">
        <v>1.9E-3</v>
      </c>
      <c r="K104">
        <v>2.8999999999999998E-3</v>
      </c>
      <c r="L104">
        <v>4.02E-2</v>
      </c>
      <c r="N104">
        <v>4.5499999999999999E-2</v>
      </c>
      <c r="P104">
        <v>9.5299999999999996E-2</v>
      </c>
      <c r="Q104">
        <v>5.7000000000000002E-3</v>
      </c>
      <c r="R104">
        <v>6.7599999999999993E-2</v>
      </c>
      <c r="T104">
        <v>4.4600000000000001E-2</v>
      </c>
      <c r="W104">
        <v>2.52E-2</v>
      </c>
      <c r="Z104">
        <v>4.4400000000000002E-2</v>
      </c>
      <c r="AB104">
        <v>2.2100000000000002E-2</v>
      </c>
      <c r="AC104">
        <v>4.65E-2</v>
      </c>
    </row>
    <row r="105" spans="1:29" x14ac:dyDescent="0.25">
      <c r="A105" s="1">
        <v>403</v>
      </c>
      <c r="B105">
        <v>0.1036</v>
      </c>
      <c r="D105">
        <v>0.96750000000000003</v>
      </c>
      <c r="E105">
        <v>0.67989999999999995</v>
      </c>
      <c r="F105">
        <v>5.0099999999999999E-2</v>
      </c>
      <c r="G105">
        <v>2.5700000000000001E-2</v>
      </c>
      <c r="H105">
        <v>1.6E-2</v>
      </c>
      <c r="I105">
        <v>2.1100000000000001E-2</v>
      </c>
      <c r="J105">
        <v>1.9E-3</v>
      </c>
      <c r="K105">
        <v>4.4000000000000003E-3</v>
      </c>
      <c r="L105">
        <v>4.0300000000000002E-2</v>
      </c>
      <c r="N105">
        <v>4.3200000000000002E-2</v>
      </c>
      <c r="P105">
        <v>9.4799999999999995E-2</v>
      </c>
      <c r="Q105">
        <v>6.4000000000000003E-3</v>
      </c>
      <c r="R105">
        <v>6.5600000000000006E-2</v>
      </c>
      <c r="T105">
        <v>4.2900000000000001E-2</v>
      </c>
      <c r="W105">
        <v>2.4799999999999999E-2</v>
      </c>
      <c r="Z105">
        <v>4.3900000000000002E-2</v>
      </c>
      <c r="AB105">
        <v>2.2499999999999999E-2</v>
      </c>
      <c r="AC105">
        <v>4.5499999999999999E-2</v>
      </c>
    </row>
    <row r="106" spans="1:29" x14ac:dyDescent="0.25">
      <c r="A106" s="1">
        <v>404</v>
      </c>
      <c r="B106">
        <v>9.0399999999999994E-2</v>
      </c>
      <c r="D106">
        <v>0.9214</v>
      </c>
      <c r="E106">
        <v>0.69779999999999998</v>
      </c>
      <c r="F106">
        <v>5.0099999999999999E-2</v>
      </c>
      <c r="G106">
        <v>2.5399999999999999E-2</v>
      </c>
      <c r="H106">
        <v>1.55E-2</v>
      </c>
      <c r="I106">
        <v>1.9900000000000001E-2</v>
      </c>
      <c r="J106">
        <v>2.2000000000000001E-3</v>
      </c>
      <c r="K106">
        <v>3.5000000000000001E-3</v>
      </c>
      <c r="L106">
        <v>3.8899999999999997E-2</v>
      </c>
      <c r="N106">
        <v>4.0899999999999999E-2</v>
      </c>
      <c r="P106">
        <v>9.1200000000000003E-2</v>
      </c>
      <c r="Q106">
        <v>5.1000000000000004E-3</v>
      </c>
      <c r="R106">
        <v>6.7100000000000007E-2</v>
      </c>
      <c r="T106">
        <v>4.2700000000000002E-2</v>
      </c>
      <c r="W106">
        <v>2.3900000000000001E-2</v>
      </c>
      <c r="Z106">
        <v>4.2900000000000001E-2</v>
      </c>
      <c r="AB106">
        <v>2.2700000000000001E-2</v>
      </c>
      <c r="AC106">
        <v>4.4600000000000001E-2</v>
      </c>
    </row>
    <row r="107" spans="1:29" x14ac:dyDescent="0.25">
      <c r="A107" s="1">
        <v>405</v>
      </c>
      <c r="B107">
        <v>7.9000000000000001E-2</v>
      </c>
      <c r="D107">
        <v>0.86060000000000003</v>
      </c>
      <c r="E107">
        <v>0.71399999999999997</v>
      </c>
      <c r="F107">
        <v>5.0500000000000003E-2</v>
      </c>
      <c r="G107">
        <v>2.5399999999999999E-2</v>
      </c>
      <c r="H107">
        <v>1.5299999999999999E-2</v>
      </c>
      <c r="I107">
        <v>1.9199999999999998E-2</v>
      </c>
      <c r="J107">
        <v>2.0999999999999999E-3</v>
      </c>
      <c r="K107">
        <v>3.8E-3</v>
      </c>
      <c r="L107">
        <v>3.8800000000000001E-2</v>
      </c>
      <c r="N107">
        <v>3.8100000000000002E-2</v>
      </c>
      <c r="P107">
        <v>9.1700000000000004E-2</v>
      </c>
      <c r="Q107">
        <v>6.3E-3</v>
      </c>
      <c r="R107">
        <v>6.8400000000000002E-2</v>
      </c>
      <c r="T107">
        <v>4.2500000000000003E-2</v>
      </c>
      <c r="W107">
        <v>2.3099999999999999E-2</v>
      </c>
      <c r="Z107">
        <v>4.2099999999999999E-2</v>
      </c>
      <c r="AB107">
        <v>2.29E-2</v>
      </c>
      <c r="AC107">
        <v>4.3799999999999999E-2</v>
      </c>
    </row>
    <row r="108" spans="1:29" x14ac:dyDescent="0.25">
      <c r="A108" s="1">
        <v>406</v>
      </c>
      <c r="B108">
        <v>6.8900000000000003E-2</v>
      </c>
      <c r="D108">
        <v>0.78890000000000005</v>
      </c>
      <c r="E108">
        <v>0.73050000000000004</v>
      </c>
      <c r="F108">
        <v>5.2699999999999997E-2</v>
      </c>
      <c r="G108">
        <v>2.52E-2</v>
      </c>
      <c r="H108">
        <v>1.49E-2</v>
      </c>
      <c r="I108">
        <v>1.8700000000000001E-2</v>
      </c>
      <c r="J108">
        <v>2.5000000000000001E-3</v>
      </c>
      <c r="K108">
        <v>2.2000000000000001E-3</v>
      </c>
      <c r="L108">
        <v>3.8199999999999998E-2</v>
      </c>
      <c r="N108">
        <v>3.6900000000000002E-2</v>
      </c>
      <c r="P108">
        <v>8.8300000000000003E-2</v>
      </c>
      <c r="Q108">
        <v>4.3E-3</v>
      </c>
      <c r="R108">
        <v>6.4199999999999993E-2</v>
      </c>
      <c r="T108">
        <v>4.3200000000000002E-2</v>
      </c>
      <c r="W108">
        <v>2.24E-2</v>
      </c>
      <c r="Z108">
        <v>4.1099999999999998E-2</v>
      </c>
      <c r="AB108">
        <v>2.3099999999999999E-2</v>
      </c>
      <c r="AC108">
        <v>4.3099999999999999E-2</v>
      </c>
    </row>
    <row r="109" spans="1:29" x14ac:dyDescent="0.25">
      <c r="A109" s="1">
        <v>407</v>
      </c>
      <c r="B109">
        <v>5.9400000000000001E-2</v>
      </c>
      <c r="D109">
        <v>0.71030000000000004</v>
      </c>
      <c r="E109">
        <v>0.74660000000000004</v>
      </c>
      <c r="F109">
        <v>5.0799999999999998E-2</v>
      </c>
      <c r="G109">
        <v>2.5399999999999999E-2</v>
      </c>
      <c r="H109">
        <v>1.47E-2</v>
      </c>
      <c r="I109">
        <v>1.7999999999999999E-2</v>
      </c>
      <c r="J109">
        <v>2.0999999999999999E-3</v>
      </c>
      <c r="K109">
        <v>3.5000000000000001E-3</v>
      </c>
      <c r="L109">
        <v>3.7600000000000001E-2</v>
      </c>
      <c r="N109">
        <v>3.4099999999999998E-2</v>
      </c>
      <c r="P109">
        <v>8.6699999999999999E-2</v>
      </c>
      <c r="Q109">
        <v>5.4999999999999997E-3</v>
      </c>
      <c r="R109">
        <v>5.79E-2</v>
      </c>
      <c r="T109">
        <v>4.41E-2</v>
      </c>
      <c r="W109">
        <v>2.18E-2</v>
      </c>
      <c r="Z109">
        <v>4.0300000000000002E-2</v>
      </c>
      <c r="AB109">
        <v>2.3199999999999998E-2</v>
      </c>
      <c r="AC109">
        <v>4.2500000000000003E-2</v>
      </c>
    </row>
    <row r="110" spans="1:29" x14ac:dyDescent="0.25">
      <c r="A110" s="1">
        <v>408</v>
      </c>
      <c r="B110">
        <v>5.0700000000000002E-2</v>
      </c>
      <c r="D110">
        <v>0.62890000000000001</v>
      </c>
      <c r="E110">
        <v>0.76319999999999999</v>
      </c>
      <c r="F110">
        <v>5.1299999999999998E-2</v>
      </c>
      <c r="G110">
        <v>2.5499999999999998E-2</v>
      </c>
      <c r="H110">
        <v>1.46E-2</v>
      </c>
      <c r="I110">
        <v>1.7399999999999999E-2</v>
      </c>
      <c r="J110">
        <v>2E-3</v>
      </c>
      <c r="K110">
        <v>3.2000000000000002E-3</v>
      </c>
      <c r="L110">
        <v>3.73E-2</v>
      </c>
      <c r="N110">
        <v>3.1800000000000002E-2</v>
      </c>
      <c r="P110">
        <v>8.3599999999999994E-2</v>
      </c>
      <c r="Q110">
        <v>4.8999999999999998E-3</v>
      </c>
      <c r="R110">
        <v>5.57E-2</v>
      </c>
      <c r="T110">
        <v>4.5499999999999999E-2</v>
      </c>
      <c r="W110">
        <v>2.0799999999999999E-2</v>
      </c>
      <c r="Z110">
        <v>3.9300000000000002E-2</v>
      </c>
      <c r="AB110">
        <v>2.3400000000000001E-2</v>
      </c>
      <c r="AC110">
        <v>4.2099999999999999E-2</v>
      </c>
    </row>
    <row r="111" spans="1:29" x14ac:dyDescent="0.25">
      <c r="A111" s="1">
        <v>409</v>
      </c>
      <c r="B111">
        <v>4.4499999999999998E-2</v>
      </c>
      <c r="D111">
        <v>0.54849999999999999</v>
      </c>
      <c r="E111">
        <v>0.7782</v>
      </c>
      <c r="F111">
        <v>0.05</v>
      </c>
      <c r="G111">
        <v>2.5700000000000001E-2</v>
      </c>
      <c r="H111">
        <v>1.4500000000000001E-2</v>
      </c>
      <c r="I111">
        <v>1.72E-2</v>
      </c>
      <c r="J111">
        <v>2.3999999999999998E-3</v>
      </c>
      <c r="K111">
        <v>4.4999999999999997E-3</v>
      </c>
      <c r="L111">
        <v>3.7600000000000001E-2</v>
      </c>
      <c r="N111">
        <v>2.9399999999999999E-2</v>
      </c>
      <c r="P111">
        <v>8.1900000000000001E-2</v>
      </c>
      <c r="Q111">
        <v>3.5999999999999999E-3</v>
      </c>
      <c r="R111">
        <v>5.4800000000000001E-2</v>
      </c>
      <c r="T111">
        <v>5.2900000000000003E-2</v>
      </c>
      <c r="W111">
        <v>2.07E-2</v>
      </c>
      <c r="Z111">
        <v>3.85E-2</v>
      </c>
      <c r="AB111">
        <v>2.3400000000000001E-2</v>
      </c>
      <c r="AC111">
        <v>4.1500000000000002E-2</v>
      </c>
    </row>
    <row r="112" spans="1:29" x14ac:dyDescent="0.25">
      <c r="A112" s="1">
        <v>410</v>
      </c>
      <c r="B112">
        <v>3.85E-2</v>
      </c>
      <c r="D112">
        <v>0.47170000000000001</v>
      </c>
      <c r="E112">
        <v>0.79330000000000001</v>
      </c>
      <c r="F112">
        <v>5.0299999999999997E-2</v>
      </c>
      <c r="G112">
        <v>2.64E-2</v>
      </c>
      <c r="H112">
        <v>1.46E-2</v>
      </c>
      <c r="I112">
        <v>1.6500000000000001E-2</v>
      </c>
      <c r="J112">
        <v>2.3999999999999998E-3</v>
      </c>
      <c r="K112">
        <v>3.5999999999999999E-3</v>
      </c>
      <c r="L112">
        <v>3.7199999999999997E-2</v>
      </c>
      <c r="N112">
        <v>2.75E-2</v>
      </c>
      <c r="P112">
        <v>7.9399999999999998E-2</v>
      </c>
      <c r="Q112">
        <v>3.5999999999999999E-3</v>
      </c>
      <c r="R112">
        <v>5.1200000000000002E-2</v>
      </c>
      <c r="T112">
        <v>4.8500000000000001E-2</v>
      </c>
      <c r="W112">
        <v>2.01E-2</v>
      </c>
      <c r="Z112">
        <v>3.7699999999999997E-2</v>
      </c>
      <c r="AB112">
        <v>2.3699999999999999E-2</v>
      </c>
      <c r="AC112">
        <v>4.1200000000000001E-2</v>
      </c>
    </row>
    <row r="113" spans="1:29" x14ac:dyDescent="0.25">
      <c r="A113" s="1">
        <v>411</v>
      </c>
      <c r="B113">
        <v>3.2399999999999998E-2</v>
      </c>
      <c r="D113">
        <v>0.39829999999999999</v>
      </c>
      <c r="E113">
        <v>0.80730000000000002</v>
      </c>
      <c r="F113">
        <v>4.9599999999999998E-2</v>
      </c>
      <c r="G113">
        <v>2.69E-2</v>
      </c>
      <c r="H113">
        <v>1.4500000000000001E-2</v>
      </c>
      <c r="I113">
        <v>1.67E-2</v>
      </c>
      <c r="J113">
        <v>3.0000000000000001E-3</v>
      </c>
      <c r="K113">
        <v>5.1000000000000004E-3</v>
      </c>
      <c r="L113">
        <v>3.6900000000000002E-2</v>
      </c>
      <c r="N113">
        <v>2.4899999999999999E-2</v>
      </c>
      <c r="P113">
        <v>7.6300000000000007E-2</v>
      </c>
      <c r="Q113">
        <v>1.8E-3</v>
      </c>
      <c r="R113">
        <v>4.7600000000000003E-2</v>
      </c>
      <c r="T113">
        <v>4.9700000000000001E-2</v>
      </c>
      <c r="W113">
        <v>1.9699999999999999E-2</v>
      </c>
      <c r="Z113">
        <v>3.6900000000000002E-2</v>
      </c>
      <c r="AB113">
        <v>2.3800000000000002E-2</v>
      </c>
      <c r="AC113">
        <v>4.0800000000000003E-2</v>
      </c>
    </row>
    <row r="114" spans="1:29" x14ac:dyDescent="0.25">
      <c r="A114" s="1">
        <v>412</v>
      </c>
      <c r="B114">
        <v>2.8799999999999999E-2</v>
      </c>
      <c r="D114">
        <v>0.33439999999999998</v>
      </c>
      <c r="E114">
        <v>0.82279999999999998</v>
      </c>
      <c r="F114">
        <v>5.0599999999999999E-2</v>
      </c>
      <c r="G114">
        <v>2.7199999999999998E-2</v>
      </c>
      <c r="H114">
        <v>1.46E-2</v>
      </c>
      <c r="I114">
        <v>1.6400000000000001E-2</v>
      </c>
      <c r="J114">
        <v>2.3999999999999998E-3</v>
      </c>
      <c r="K114">
        <v>4.1999999999999997E-3</v>
      </c>
      <c r="L114">
        <v>3.6499999999999998E-2</v>
      </c>
      <c r="N114">
        <v>2.3699999999999999E-2</v>
      </c>
      <c r="P114">
        <v>7.2999999999999995E-2</v>
      </c>
      <c r="Q114">
        <v>1.8E-3</v>
      </c>
      <c r="R114">
        <v>4.9700000000000001E-2</v>
      </c>
      <c r="T114">
        <v>5.11E-2</v>
      </c>
      <c r="W114">
        <v>1.9E-2</v>
      </c>
      <c r="Z114">
        <v>3.5900000000000001E-2</v>
      </c>
      <c r="AB114">
        <v>2.3900000000000001E-2</v>
      </c>
      <c r="AC114">
        <v>4.0800000000000003E-2</v>
      </c>
    </row>
    <row r="115" spans="1:29" x14ac:dyDescent="0.25">
      <c r="A115" s="1">
        <v>413</v>
      </c>
      <c r="B115">
        <v>2.5000000000000001E-2</v>
      </c>
      <c r="D115">
        <v>0.27650000000000002</v>
      </c>
      <c r="E115">
        <v>0.83689999999999998</v>
      </c>
      <c r="F115">
        <v>4.8399999999999999E-2</v>
      </c>
      <c r="G115">
        <v>2.7400000000000001E-2</v>
      </c>
      <c r="H115">
        <v>1.4800000000000001E-2</v>
      </c>
      <c r="I115">
        <v>1.6E-2</v>
      </c>
      <c r="J115">
        <v>2.7000000000000001E-3</v>
      </c>
      <c r="K115">
        <v>5.0000000000000001E-3</v>
      </c>
      <c r="L115">
        <v>3.5900000000000001E-2</v>
      </c>
      <c r="N115">
        <v>2.1700000000000001E-2</v>
      </c>
      <c r="P115">
        <v>7.0800000000000002E-2</v>
      </c>
      <c r="Q115">
        <v>3.5000000000000001E-3</v>
      </c>
      <c r="R115">
        <v>5.1700000000000003E-2</v>
      </c>
      <c r="T115">
        <v>5.1900000000000002E-2</v>
      </c>
      <c r="W115">
        <v>1.8499999999999999E-2</v>
      </c>
      <c r="Z115">
        <v>3.5099999999999999E-2</v>
      </c>
      <c r="AB115">
        <v>2.41E-2</v>
      </c>
      <c r="AC115">
        <v>4.0300000000000002E-2</v>
      </c>
    </row>
    <row r="116" spans="1:29" x14ac:dyDescent="0.25">
      <c r="A116" s="1">
        <v>414</v>
      </c>
      <c r="B116">
        <v>2.1299999999999999E-2</v>
      </c>
      <c r="D116">
        <v>0.22689999999999999</v>
      </c>
      <c r="E116">
        <v>0.85129999999999995</v>
      </c>
      <c r="F116">
        <v>4.9099999999999998E-2</v>
      </c>
      <c r="G116">
        <v>2.7900000000000001E-2</v>
      </c>
      <c r="H116">
        <v>1.49E-2</v>
      </c>
      <c r="I116">
        <v>1.5699999999999999E-2</v>
      </c>
      <c r="J116">
        <v>2.7000000000000001E-3</v>
      </c>
      <c r="K116">
        <v>5.1999999999999998E-3</v>
      </c>
      <c r="L116">
        <v>3.4799999999999998E-2</v>
      </c>
      <c r="N116">
        <v>2.0199999999999999E-2</v>
      </c>
      <c r="P116">
        <v>6.7900000000000002E-2</v>
      </c>
      <c r="Q116">
        <v>1.8E-3</v>
      </c>
      <c r="R116">
        <v>4.8800000000000003E-2</v>
      </c>
      <c r="T116">
        <v>5.2499999999999998E-2</v>
      </c>
      <c r="W116">
        <v>1.7899999999999999E-2</v>
      </c>
      <c r="Z116">
        <v>3.4299999999999997E-2</v>
      </c>
      <c r="AB116">
        <v>2.4299999999999999E-2</v>
      </c>
      <c r="AC116">
        <v>4.0399999999999998E-2</v>
      </c>
    </row>
    <row r="117" spans="1:29" x14ac:dyDescent="0.25">
      <c r="A117" s="1">
        <v>415</v>
      </c>
      <c r="B117">
        <v>1.8100000000000002E-2</v>
      </c>
      <c r="D117">
        <v>0.184</v>
      </c>
      <c r="E117">
        <v>0.86499999999999999</v>
      </c>
      <c r="F117">
        <v>4.8599999999999997E-2</v>
      </c>
      <c r="G117">
        <v>2.8899999999999999E-2</v>
      </c>
      <c r="H117">
        <v>1.4999999999999999E-2</v>
      </c>
      <c r="I117">
        <v>1.6E-2</v>
      </c>
      <c r="J117">
        <v>3.0999999999999999E-3</v>
      </c>
      <c r="K117">
        <v>4.4000000000000003E-3</v>
      </c>
      <c r="L117">
        <v>3.5400000000000001E-2</v>
      </c>
      <c r="N117">
        <v>1.8499999999999999E-2</v>
      </c>
      <c r="P117">
        <v>6.4899999999999999E-2</v>
      </c>
      <c r="Q117">
        <v>1.1999999999999999E-3</v>
      </c>
      <c r="R117">
        <v>4.1700000000000001E-2</v>
      </c>
      <c r="T117">
        <v>5.2299999999999999E-2</v>
      </c>
      <c r="W117">
        <v>1.78E-2</v>
      </c>
      <c r="Z117">
        <v>3.3799999999999997E-2</v>
      </c>
      <c r="AB117">
        <v>2.47E-2</v>
      </c>
      <c r="AC117">
        <v>4.0099999999999997E-2</v>
      </c>
    </row>
    <row r="118" spans="1:29" x14ac:dyDescent="0.25">
      <c r="A118" s="1">
        <v>416</v>
      </c>
      <c r="B118">
        <v>1.5599999999999999E-2</v>
      </c>
      <c r="D118">
        <v>0.14940000000000001</v>
      </c>
      <c r="E118">
        <v>0.87849999999999995</v>
      </c>
      <c r="F118">
        <v>4.9700000000000001E-2</v>
      </c>
      <c r="G118">
        <v>2.9499999999999998E-2</v>
      </c>
      <c r="H118">
        <v>1.5599999999999999E-2</v>
      </c>
      <c r="I118">
        <v>1.5699999999999999E-2</v>
      </c>
      <c r="J118">
        <v>3.0999999999999999E-3</v>
      </c>
      <c r="K118">
        <v>4.4999999999999997E-3</v>
      </c>
      <c r="L118">
        <v>3.5000000000000003E-2</v>
      </c>
      <c r="N118">
        <v>1.72E-2</v>
      </c>
      <c r="P118">
        <v>6.2399999999999997E-2</v>
      </c>
      <c r="Q118">
        <v>5.9999999999999995E-4</v>
      </c>
      <c r="R118">
        <v>3.7999999999999999E-2</v>
      </c>
      <c r="T118">
        <v>5.1999999999999998E-2</v>
      </c>
      <c r="W118">
        <v>1.6799999999999999E-2</v>
      </c>
      <c r="Z118">
        <v>3.2899999999999999E-2</v>
      </c>
      <c r="AB118">
        <v>2.5000000000000001E-2</v>
      </c>
      <c r="AC118">
        <v>3.9800000000000002E-2</v>
      </c>
    </row>
    <row r="119" spans="1:29" x14ac:dyDescent="0.25">
      <c r="A119" s="1">
        <v>417</v>
      </c>
      <c r="B119">
        <v>1.34E-2</v>
      </c>
      <c r="D119">
        <v>0.11890000000000001</v>
      </c>
      <c r="E119">
        <v>0.89190000000000003</v>
      </c>
      <c r="F119">
        <v>5.1299999999999998E-2</v>
      </c>
      <c r="G119">
        <v>3.04E-2</v>
      </c>
      <c r="H119">
        <v>1.5800000000000002E-2</v>
      </c>
      <c r="I119">
        <v>1.5900000000000001E-2</v>
      </c>
      <c r="J119">
        <v>3.0999999999999999E-3</v>
      </c>
      <c r="K119">
        <v>6.6E-3</v>
      </c>
      <c r="L119">
        <v>3.4700000000000002E-2</v>
      </c>
      <c r="N119">
        <v>1.5599999999999999E-2</v>
      </c>
      <c r="P119">
        <v>6.0699999999999997E-2</v>
      </c>
      <c r="Q119">
        <v>5.0000000000000001E-4</v>
      </c>
      <c r="R119">
        <v>3.49E-2</v>
      </c>
      <c r="T119">
        <v>5.0999999999999997E-2</v>
      </c>
      <c r="W119">
        <v>1.72E-2</v>
      </c>
      <c r="Z119">
        <v>3.2300000000000002E-2</v>
      </c>
      <c r="AB119">
        <v>2.52E-2</v>
      </c>
      <c r="AC119">
        <v>3.9699999999999999E-2</v>
      </c>
    </row>
    <row r="120" spans="1:29" x14ac:dyDescent="0.25">
      <c r="A120" s="1">
        <v>418</v>
      </c>
      <c r="B120">
        <v>1.0999999999999999E-2</v>
      </c>
      <c r="D120">
        <v>9.5399999999999999E-2</v>
      </c>
      <c r="E120">
        <v>0.90380000000000005</v>
      </c>
      <c r="F120">
        <v>5.2299999999999999E-2</v>
      </c>
      <c r="G120">
        <v>3.1300000000000001E-2</v>
      </c>
      <c r="H120">
        <v>1.6400000000000001E-2</v>
      </c>
      <c r="I120">
        <v>1.6E-2</v>
      </c>
      <c r="J120">
        <v>3.3E-3</v>
      </c>
      <c r="K120">
        <v>6.1000000000000004E-3</v>
      </c>
      <c r="L120">
        <v>3.3700000000000001E-2</v>
      </c>
      <c r="N120">
        <v>1.4800000000000001E-2</v>
      </c>
      <c r="P120">
        <v>5.7200000000000001E-2</v>
      </c>
      <c r="Q120">
        <v>1.1000000000000001E-3</v>
      </c>
      <c r="R120">
        <v>3.39E-2</v>
      </c>
      <c r="T120">
        <v>4.9599999999999998E-2</v>
      </c>
      <c r="W120">
        <v>1.6500000000000001E-2</v>
      </c>
      <c r="Z120">
        <v>3.15E-2</v>
      </c>
      <c r="AB120">
        <v>2.5600000000000001E-2</v>
      </c>
      <c r="AC120">
        <v>3.9699999999999999E-2</v>
      </c>
    </row>
    <row r="121" spans="1:29" x14ac:dyDescent="0.25">
      <c r="A121" s="1">
        <v>419</v>
      </c>
      <c r="B121">
        <v>9.1999999999999998E-3</v>
      </c>
      <c r="D121">
        <v>7.4800000000000005E-2</v>
      </c>
      <c r="E121">
        <v>0.91510000000000002</v>
      </c>
      <c r="F121">
        <v>5.3100000000000001E-2</v>
      </c>
      <c r="G121">
        <v>3.2000000000000001E-2</v>
      </c>
      <c r="H121">
        <v>1.6799999999999999E-2</v>
      </c>
      <c r="I121">
        <v>1.5800000000000002E-2</v>
      </c>
      <c r="J121">
        <v>3.5000000000000001E-3</v>
      </c>
      <c r="K121">
        <v>5.8999999999999999E-3</v>
      </c>
      <c r="L121">
        <v>3.3599999999999998E-2</v>
      </c>
      <c r="N121">
        <v>1.2999999999999999E-2</v>
      </c>
      <c r="P121">
        <v>5.3900000000000003E-2</v>
      </c>
      <c r="Q121">
        <v>2.2000000000000001E-3</v>
      </c>
      <c r="R121">
        <v>3.0800000000000001E-2</v>
      </c>
      <c r="T121">
        <v>4.7899999999999998E-2</v>
      </c>
      <c r="W121">
        <v>1.6899999999999998E-2</v>
      </c>
      <c r="Z121">
        <v>3.1E-2</v>
      </c>
      <c r="AB121">
        <v>2.6200000000000001E-2</v>
      </c>
      <c r="AC121">
        <v>3.9699999999999999E-2</v>
      </c>
    </row>
    <row r="122" spans="1:29" x14ac:dyDescent="0.25">
      <c r="A122" s="1">
        <v>420</v>
      </c>
      <c r="B122">
        <v>7.6E-3</v>
      </c>
      <c r="D122">
        <v>5.9400000000000001E-2</v>
      </c>
      <c r="E122">
        <v>0.92559999999999998</v>
      </c>
      <c r="F122">
        <v>5.57E-2</v>
      </c>
      <c r="G122">
        <v>3.32E-2</v>
      </c>
      <c r="H122">
        <v>1.7399999999999999E-2</v>
      </c>
      <c r="I122">
        <v>1.6E-2</v>
      </c>
      <c r="J122">
        <v>3.7000000000000002E-3</v>
      </c>
      <c r="K122">
        <v>5.8999999999999999E-3</v>
      </c>
      <c r="L122">
        <v>3.3000000000000002E-2</v>
      </c>
      <c r="N122">
        <v>1.2200000000000001E-2</v>
      </c>
      <c r="P122">
        <v>5.2400000000000002E-2</v>
      </c>
      <c r="Q122">
        <v>3.3E-3</v>
      </c>
      <c r="R122">
        <v>3.0200000000000001E-2</v>
      </c>
      <c r="T122">
        <v>4.6300000000000001E-2</v>
      </c>
      <c r="W122">
        <v>1.5800000000000002E-2</v>
      </c>
      <c r="Z122">
        <v>2.9899999999999999E-2</v>
      </c>
      <c r="AB122">
        <v>2.63E-2</v>
      </c>
      <c r="AC122">
        <v>3.95E-2</v>
      </c>
    </row>
    <row r="123" spans="1:29" x14ac:dyDescent="0.25">
      <c r="A123" s="1">
        <v>421</v>
      </c>
      <c r="B123">
        <v>6.7999999999999996E-3</v>
      </c>
      <c r="D123">
        <v>4.6600000000000003E-2</v>
      </c>
      <c r="E123">
        <v>0.93610000000000004</v>
      </c>
      <c r="F123">
        <v>5.4800000000000001E-2</v>
      </c>
      <c r="G123">
        <v>3.39E-2</v>
      </c>
      <c r="H123">
        <v>1.78E-2</v>
      </c>
      <c r="I123">
        <v>1.55E-2</v>
      </c>
      <c r="J123">
        <v>3.7000000000000002E-3</v>
      </c>
      <c r="K123">
        <v>5.4999999999999997E-3</v>
      </c>
      <c r="L123">
        <v>3.2099999999999997E-2</v>
      </c>
      <c r="N123">
        <v>1.11E-2</v>
      </c>
      <c r="P123">
        <v>4.9599999999999998E-2</v>
      </c>
      <c r="Q123">
        <v>2.8E-3</v>
      </c>
      <c r="R123">
        <v>2.6700000000000002E-2</v>
      </c>
      <c r="T123">
        <v>4.41E-2</v>
      </c>
      <c r="W123">
        <v>1.5900000000000001E-2</v>
      </c>
      <c r="Z123">
        <v>2.9600000000000001E-2</v>
      </c>
      <c r="AB123">
        <v>2.6599999999999999E-2</v>
      </c>
      <c r="AC123">
        <v>3.9199999999999999E-2</v>
      </c>
    </row>
    <row r="124" spans="1:29" x14ac:dyDescent="0.25">
      <c r="A124" s="1">
        <v>422</v>
      </c>
      <c r="B124">
        <v>5.8999999999999999E-3</v>
      </c>
      <c r="D124">
        <v>3.6299999999999999E-2</v>
      </c>
      <c r="E124">
        <v>0.9456</v>
      </c>
      <c r="F124">
        <v>5.6899999999999999E-2</v>
      </c>
      <c r="G124">
        <v>3.5900000000000001E-2</v>
      </c>
      <c r="H124">
        <v>1.8499999999999999E-2</v>
      </c>
      <c r="I124">
        <v>1.6400000000000001E-2</v>
      </c>
      <c r="J124">
        <v>4.0000000000000001E-3</v>
      </c>
      <c r="K124">
        <v>6.7999999999999996E-3</v>
      </c>
      <c r="L124">
        <v>3.2399999999999998E-2</v>
      </c>
      <c r="N124">
        <v>9.4999999999999998E-3</v>
      </c>
      <c r="P124">
        <v>4.58E-2</v>
      </c>
      <c r="Q124">
        <v>2.8E-3</v>
      </c>
      <c r="R124">
        <v>2.7400000000000001E-2</v>
      </c>
      <c r="T124">
        <v>4.1300000000000003E-2</v>
      </c>
      <c r="W124">
        <v>1.5599999999999999E-2</v>
      </c>
      <c r="Z124">
        <v>2.87E-2</v>
      </c>
      <c r="AB124">
        <v>2.69E-2</v>
      </c>
      <c r="AC124">
        <v>3.8699999999999998E-2</v>
      </c>
    </row>
    <row r="125" spans="1:29" x14ac:dyDescent="0.25">
      <c r="A125" s="1">
        <v>423</v>
      </c>
      <c r="B125">
        <v>5.3E-3</v>
      </c>
      <c r="D125">
        <v>2.92E-2</v>
      </c>
      <c r="E125">
        <v>0.95279999999999998</v>
      </c>
      <c r="F125">
        <v>5.6899999999999999E-2</v>
      </c>
      <c r="G125">
        <v>3.7499999999999999E-2</v>
      </c>
      <c r="H125">
        <v>1.9099999999999999E-2</v>
      </c>
      <c r="I125">
        <v>1.6199999999999999E-2</v>
      </c>
      <c r="J125">
        <v>4.4000000000000003E-3</v>
      </c>
      <c r="K125">
        <v>6.8999999999999999E-3</v>
      </c>
      <c r="L125">
        <v>3.2599999999999997E-2</v>
      </c>
      <c r="N125">
        <v>9.1999999999999998E-3</v>
      </c>
      <c r="P125">
        <v>4.5600000000000002E-2</v>
      </c>
      <c r="Q125">
        <v>2.8E-3</v>
      </c>
      <c r="R125">
        <v>2.5000000000000001E-2</v>
      </c>
      <c r="T125">
        <v>3.9399999999999998E-2</v>
      </c>
      <c r="W125">
        <v>1.5299999999999999E-2</v>
      </c>
      <c r="Z125">
        <v>2.8299999999999999E-2</v>
      </c>
      <c r="AB125">
        <v>2.69E-2</v>
      </c>
      <c r="AC125">
        <v>3.8899999999999997E-2</v>
      </c>
    </row>
    <row r="126" spans="1:29" x14ac:dyDescent="0.25">
      <c r="A126" s="1">
        <v>424</v>
      </c>
      <c r="B126">
        <v>4.7999999999999996E-3</v>
      </c>
      <c r="D126">
        <v>2.1899999999999999E-2</v>
      </c>
      <c r="E126">
        <v>0.96350000000000002</v>
      </c>
      <c r="F126">
        <v>6.2E-2</v>
      </c>
      <c r="G126">
        <v>3.8800000000000001E-2</v>
      </c>
      <c r="H126">
        <v>2.01E-2</v>
      </c>
      <c r="I126">
        <v>1.61E-2</v>
      </c>
      <c r="J126">
        <v>4.4999999999999997E-3</v>
      </c>
      <c r="K126">
        <v>5.8999999999999999E-3</v>
      </c>
      <c r="L126">
        <v>3.1300000000000001E-2</v>
      </c>
      <c r="N126">
        <v>8.0999999999999996E-3</v>
      </c>
      <c r="P126">
        <v>4.2900000000000001E-2</v>
      </c>
      <c r="Q126">
        <v>3.8999999999999998E-3</v>
      </c>
      <c r="R126">
        <v>2.3300000000000001E-2</v>
      </c>
      <c r="T126">
        <v>3.6799999999999999E-2</v>
      </c>
      <c r="W126">
        <v>1.5800000000000002E-2</v>
      </c>
      <c r="Z126">
        <v>2.75E-2</v>
      </c>
      <c r="AB126">
        <v>2.7E-2</v>
      </c>
      <c r="AC126">
        <v>3.8699999999999998E-2</v>
      </c>
    </row>
    <row r="127" spans="1:29" x14ac:dyDescent="0.25">
      <c r="A127" s="1">
        <v>425</v>
      </c>
      <c r="B127">
        <v>3.5000000000000001E-3</v>
      </c>
      <c r="D127">
        <v>1.7299999999999999E-2</v>
      </c>
      <c r="E127">
        <v>0.97089999999999999</v>
      </c>
      <c r="F127">
        <v>6.3200000000000006E-2</v>
      </c>
      <c r="G127">
        <v>4.0500000000000001E-2</v>
      </c>
      <c r="H127">
        <v>2.0899999999999998E-2</v>
      </c>
      <c r="I127">
        <v>1.6799999999999999E-2</v>
      </c>
      <c r="J127">
        <v>5.1000000000000004E-3</v>
      </c>
      <c r="K127">
        <v>6.6E-3</v>
      </c>
      <c r="L127">
        <v>3.1399999999999997E-2</v>
      </c>
      <c r="N127">
        <v>7.6E-3</v>
      </c>
      <c r="P127">
        <v>4.0399999999999998E-2</v>
      </c>
      <c r="Q127">
        <v>3.8999999999999998E-3</v>
      </c>
      <c r="R127">
        <v>1.9E-2</v>
      </c>
      <c r="T127">
        <v>3.5000000000000003E-2</v>
      </c>
      <c r="W127">
        <v>1.4999999999999999E-2</v>
      </c>
      <c r="Z127">
        <v>2.6700000000000002E-2</v>
      </c>
      <c r="AB127">
        <v>2.6499999999999999E-2</v>
      </c>
      <c r="AC127">
        <v>3.8300000000000001E-2</v>
      </c>
    </row>
    <row r="128" spans="1:29" x14ac:dyDescent="0.25">
      <c r="A128" s="1">
        <v>426</v>
      </c>
      <c r="B128">
        <v>3.3E-3</v>
      </c>
      <c r="D128">
        <v>1.38E-2</v>
      </c>
      <c r="E128">
        <v>0.97660000000000002</v>
      </c>
      <c r="F128">
        <v>6.6400000000000001E-2</v>
      </c>
      <c r="G128">
        <v>4.2099999999999999E-2</v>
      </c>
      <c r="H128">
        <v>2.1700000000000001E-2</v>
      </c>
      <c r="I128">
        <v>1.7000000000000001E-2</v>
      </c>
      <c r="J128">
        <v>5.0000000000000001E-3</v>
      </c>
      <c r="K128">
        <v>9.1999999999999998E-3</v>
      </c>
      <c r="L128">
        <v>3.04E-2</v>
      </c>
      <c r="N128">
        <v>6.4999999999999997E-3</v>
      </c>
      <c r="P128">
        <v>3.9E-2</v>
      </c>
      <c r="Q128">
        <v>3.8999999999999998E-3</v>
      </c>
      <c r="R128">
        <v>1.6899999999999998E-2</v>
      </c>
      <c r="T128">
        <v>3.2899999999999999E-2</v>
      </c>
      <c r="W128">
        <v>1.5699999999999999E-2</v>
      </c>
      <c r="Z128">
        <v>2.64E-2</v>
      </c>
      <c r="AB128">
        <v>2.64E-2</v>
      </c>
      <c r="AC128">
        <v>3.8100000000000002E-2</v>
      </c>
    </row>
    <row r="129" spans="1:29" x14ac:dyDescent="0.25">
      <c r="A129" s="1">
        <v>427</v>
      </c>
      <c r="B129">
        <v>2.5000000000000001E-3</v>
      </c>
      <c r="D129">
        <v>1.06E-2</v>
      </c>
      <c r="E129">
        <v>0.98240000000000005</v>
      </c>
      <c r="F129">
        <v>7.1800000000000003E-2</v>
      </c>
      <c r="G129">
        <v>4.3700000000000003E-2</v>
      </c>
      <c r="H129">
        <v>2.2700000000000001E-2</v>
      </c>
      <c r="I129">
        <v>1.6799999999999999E-2</v>
      </c>
      <c r="J129">
        <v>5.3E-3</v>
      </c>
      <c r="K129">
        <v>9.4999999999999998E-3</v>
      </c>
      <c r="L129">
        <v>2.93E-2</v>
      </c>
      <c r="N129">
        <v>6.7000000000000002E-3</v>
      </c>
      <c r="P129">
        <v>3.7499999999999999E-2</v>
      </c>
      <c r="Q129">
        <v>4.4000000000000003E-3</v>
      </c>
      <c r="R129">
        <v>1.2699999999999999E-2</v>
      </c>
      <c r="T129">
        <v>3.1199999999999999E-2</v>
      </c>
      <c r="W129">
        <v>1.5299999999999999E-2</v>
      </c>
      <c r="Z129">
        <v>2.5399999999999999E-2</v>
      </c>
      <c r="AB129">
        <v>2.5700000000000001E-2</v>
      </c>
      <c r="AC129">
        <v>3.7600000000000001E-2</v>
      </c>
    </row>
    <row r="130" spans="1:29" x14ac:dyDescent="0.25">
      <c r="A130" s="1">
        <v>428</v>
      </c>
      <c r="B130">
        <v>2.2000000000000001E-3</v>
      </c>
      <c r="D130">
        <v>8.3999999999999995E-3</v>
      </c>
      <c r="E130">
        <v>0.98860000000000003</v>
      </c>
      <c r="F130">
        <v>7.5899999999999995E-2</v>
      </c>
      <c r="G130">
        <v>4.6199999999999998E-2</v>
      </c>
      <c r="H130">
        <v>2.3800000000000002E-2</v>
      </c>
      <c r="I130">
        <v>1.7500000000000002E-2</v>
      </c>
      <c r="J130">
        <v>5.7000000000000002E-3</v>
      </c>
      <c r="K130">
        <v>7.6E-3</v>
      </c>
      <c r="L130">
        <v>3.0599999999999999E-2</v>
      </c>
      <c r="N130">
        <v>5.1999999999999998E-3</v>
      </c>
      <c r="P130">
        <v>3.44E-2</v>
      </c>
      <c r="Q130">
        <v>4.4000000000000003E-3</v>
      </c>
      <c r="R130">
        <v>1.4500000000000001E-2</v>
      </c>
      <c r="T130">
        <v>2.9399999999999999E-2</v>
      </c>
      <c r="W130">
        <v>1.5299999999999999E-2</v>
      </c>
      <c r="Z130">
        <v>2.47E-2</v>
      </c>
      <c r="AB130">
        <v>2.53E-2</v>
      </c>
      <c r="AC130">
        <v>3.78E-2</v>
      </c>
    </row>
    <row r="131" spans="1:29" x14ac:dyDescent="0.25">
      <c r="A131" s="1">
        <v>429</v>
      </c>
      <c r="B131">
        <v>1.5E-3</v>
      </c>
      <c r="D131">
        <v>6.7999999999999996E-3</v>
      </c>
      <c r="E131">
        <v>0.99029999999999996</v>
      </c>
      <c r="F131">
        <v>7.8700000000000006E-2</v>
      </c>
      <c r="G131">
        <v>4.87E-2</v>
      </c>
      <c r="H131">
        <v>2.47E-2</v>
      </c>
      <c r="I131">
        <v>1.84E-2</v>
      </c>
      <c r="J131">
        <v>5.7999999999999996E-3</v>
      </c>
      <c r="K131">
        <v>7.6E-3</v>
      </c>
      <c r="L131">
        <v>2.9399999999999999E-2</v>
      </c>
      <c r="N131">
        <v>6.1000000000000004E-3</v>
      </c>
      <c r="P131">
        <v>3.44E-2</v>
      </c>
      <c r="Q131">
        <v>3.8E-3</v>
      </c>
      <c r="R131">
        <v>1.3599999999999999E-2</v>
      </c>
      <c r="T131">
        <v>2.7799999999999998E-2</v>
      </c>
      <c r="W131">
        <v>1.52E-2</v>
      </c>
      <c r="Z131">
        <v>2.4199999999999999E-2</v>
      </c>
      <c r="AB131">
        <v>2.4299999999999999E-2</v>
      </c>
      <c r="AC131">
        <v>3.7600000000000001E-2</v>
      </c>
    </row>
    <row r="132" spans="1:29" x14ac:dyDescent="0.25">
      <c r="A132" s="1">
        <v>430</v>
      </c>
      <c r="B132">
        <v>1.2999999999999999E-3</v>
      </c>
      <c r="D132">
        <v>5.5999999999999999E-3</v>
      </c>
      <c r="E132">
        <v>0.99519999999999997</v>
      </c>
      <c r="F132">
        <v>8.3000000000000004E-2</v>
      </c>
      <c r="G132">
        <v>5.0799999999999998E-2</v>
      </c>
      <c r="H132">
        <v>2.6100000000000002E-2</v>
      </c>
      <c r="I132">
        <v>1.8200000000000001E-2</v>
      </c>
      <c r="J132">
        <v>5.7999999999999996E-3</v>
      </c>
      <c r="K132">
        <v>8.3000000000000001E-3</v>
      </c>
      <c r="L132">
        <v>2.8400000000000002E-2</v>
      </c>
      <c r="N132">
        <v>4.5999999999999999E-3</v>
      </c>
      <c r="P132">
        <v>3.2800000000000003E-2</v>
      </c>
      <c r="Q132">
        <v>4.4000000000000003E-3</v>
      </c>
      <c r="R132">
        <v>1.1900000000000001E-2</v>
      </c>
      <c r="T132">
        <v>2.7099999999999999E-2</v>
      </c>
      <c r="W132">
        <v>1.5599999999999999E-2</v>
      </c>
      <c r="Z132">
        <v>2.35E-2</v>
      </c>
      <c r="AB132">
        <v>2.3400000000000001E-2</v>
      </c>
      <c r="AC132">
        <v>3.6799999999999999E-2</v>
      </c>
    </row>
    <row r="133" spans="1:29" x14ac:dyDescent="0.25">
      <c r="A133" s="1">
        <v>431</v>
      </c>
      <c r="B133">
        <v>1.1000000000000001E-3</v>
      </c>
      <c r="D133">
        <v>4.4000000000000003E-3</v>
      </c>
      <c r="E133">
        <v>1</v>
      </c>
      <c r="F133">
        <v>8.43E-2</v>
      </c>
      <c r="G133">
        <v>5.3400000000000003E-2</v>
      </c>
      <c r="H133">
        <v>2.7199999999999998E-2</v>
      </c>
      <c r="I133">
        <v>1.83E-2</v>
      </c>
      <c r="J133">
        <v>6.0000000000000001E-3</v>
      </c>
      <c r="K133">
        <v>1.0699999999999999E-2</v>
      </c>
      <c r="L133">
        <v>2.9000000000000001E-2</v>
      </c>
      <c r="N133">
        <v>3.8999999999999998E-3</v>
      </c>
      <c r="P133">
        <v>3.09E-2</v>
      </c>
      <c r="Q133">
        <v>6.0000000000000001E-3</v>
      </c>
      <c r="R133">
        <v>9.1000000000000004E-3</v>
      </c>
      <c r="T133">
        <v>2.6200000000000001E-2</v>
      </c>
      <c r="W133">
        <v>1.5100000000000001E-2</v>
      </c>
      <c r="Z133">
        <v>2.3E-2</v>
      </c>
      <c r="AB133">
        <v>2.23E-2</v>
      </c>
      <c r="AC133">
        <v>3.6600000000000001E-2</v>
      </c>
    </row>
    <row r="134" spans="1:29" x14ac:dyDescent="0.25">
      <c r="A134" s="1">
        <v>432</v>
      </c>
      <c r="B134">
        <v>4.0000000000000002E-4</v>
      </c>
      <c r="D134">
        <v>2.8999999999999998E-3</v>
      </c>
      <c r="E134">
        <v>0.999</v>
      </c>
      <c r="F134">
        <v>8.7499999999999994E-2</v>
      </c>
      <c r="G134">
        <v>5.6099999999999997E-2</v>
      </c>
      <c r="H134">
        <v>2.8500000000000001E-2</v>
      </c>
      <c r="I134">
        <v>1.95E-2</v>
      </c>
      <c r="J134">
        <v>6.0000000000000001E-3</v>
      </c>
      <c r="K134">
        <v>7.6E-3</v>
      </c>
      <c r="L134">
        <v>2.9499999999999998E-2</v>
      </c>
      <c r="N134">
        <v>3.5999999999999999E-3</v>
      </c>
      <c r="P134">
        <v>2.9399999999999999E-2</v>
      </c>
      <c r="Q134">
        <v>5.4000000000000003E-3</v>
      </c>
      <c r="R134">
        <v>9.7000000000000003E-3</v>
      </c>
      <c r="T134">
        <v>2.4899999999999999E-2</v>
      </c>
      <c r="W134">
        <v>1.6500000000000001E-2</v>
      </c>
      <c r="Z134">
        <v>2.24E-2</v>
      </c>
      <c r="AB134">
        <v>2.12E-2</v>
      </c>
      <c r="AC134">
        <v>3.6700000000000003E-2</v>
      </c>
    </row>
    <row r="135" spans="1:29" x14ac:dyDescent="0.25">
      <c r="A135" s="1">
        <v>433</v>
      </c>
      <c r="B135">
        <v>0</v>
      </c>
      <c r="D135">
        <v>2.7000000000000001E-3</v>
      </c>
      <c r="E135">
        <v>0.99760000000000004</v>
      </c>
      <c r="F135">
        <v>9.01E-2</v>
      </c>
      <c r="G135">
        <v>5.8999999999999997E-2</v>
      </c>
      <c r="H135">
        <v>3.0099999999999998E-2</v>
      </c>
      <c r="I135">
        <v>1.9900000000000001E-2</v>
      </c>
      <c r="J135">
        <v>7.3000000000000001E-3</v>
      </c>
      <c r="K135">
        <v>9.2999999999999992E-3</v>
      </c>
      <c r="L135">
        <v>2.87E-2</v>
      </c>
      <c r="N135">
        <v>3.5999999999999999E-3</v>
      </c>
      <c r="P135">
        <v>3.0099999999999998E-2</v>
      </c>
      <c r="Q135">
        <v>4.7999999999999996E-3</v>
      </c>
      <c r="R135">
        <v>9.1999999999999998E-3</v>
      </c>
      <c r="T135">
        <v>2.4400000000000002E-2</v>
      </c>
      <c r="W135">
        <v>1.5299999999999999E-2</v>
      </c>
      <c r="Z135">
        <v>2.1899999999999999E-2</v>
      </c>
      <c r="AB135">
        <v>0.02</v>
      </c>
      <c r="AC135">
        <v>3.6400000000000002E-2</v>
      </c>
    </row>
    <row r="136" spans="1:29" x14ac:dyDescent="0.25">
      <c r="A136" s="1">
        <v>434</v>
      </c>
      <c r="D136">
        <v>2.3E-3</v>
      </c>
      <c r="E136">
        <v>0.99739999999999995</v>
      </c>
      <c r="F136">
        <v>9.5600000000000004E-2</v>
      </c>
      <c r="G136">
        <v>6.1899999999999997E-2</v>
      </c>
      <c r="H136">
        <v>3.1600000000000003E-2</v>
      </c>
      <c r="I136">
        <v>2.0400000000000001E-2</v>
      </c>
      <c r="J136">
        <v>7.9000000000000008E-3</v>
      </c>
      <c r="K136">
        <v>8.2000000000000007E-3</v>
      </c>
      <c r="L136">
        <v>2.9000000000000001E-2</v>
      </c>
      <c r="N136">
        <v>2.5000000000000001E-3</v>
      </c>
      <c r="P136">
        <v>2.81E-2</v>
      </c>
      <c r="Q136">
        <v>3.2000000000000002E-3</v>
      </c>
      <c r="R136">
        <v>7.3000000000000001E-3</v>
      </c>
      <c r="T136">
        <v>2.3800000000000002E-2</v>
      </c>
      <c r="W136">
        <v>1.5900000000000001E-2</v>
      </c>
      <c r="Z136">
        <v>2.1399999999999999E-2</v>
      </c>
      <c r="AB136">
        <v>1.8800000000000001E-2</v>
      </c>
      <c r="AC136">
        <v>3.6400000000000002E-2</v>
      </c>
    </row>
    <row r="137" spans="1:29" x14ac:dyDescent="0.25">
      <c r="A137" s="1">
        <v>435</v>
      </c>
      <c r="D137">
        <v>1.8E-3</v>
      </c>
      <c r="E137">
        <v>0.99509999999999998</v>
      </c>
      <c r="F137">
        <v>0.1012</v>
      </c>
      <c r="G137">
        <v>6.5100000000000005E-2</v>
      </c>
      <c r="H137">
        <v>3.3599999999999998E-2</v>
      </c>
      <c r="I137">
        <v>2.1499999999999998E-2</v>
      </c>
      <c r="J137">
        <v>7.7999999999999996E-3</v>
      </c>
      <c r="K137">
        <v>8.8999999999999999E-3</v>
      </c>
      <c r="L137">
        <v>2.9700000000000001E-2</v>
      </c>
      <c r="N137">
        <v>3.3999999999999998E-3</v>
      </c>
      <c r="P137">
        <v>2.8799999999999999E-2</v>
      </c>
      <c r="Q137">
        <v>4.7000000000000002E-3</v>
      </c>
      <c r="R137">
        <v>6.7999999999999996E-3</v>
      </c>
      <c r="T137">
        <v>2.3800000000000002E-2</v>
      </c>
      <c r="W137">
        <v>1.5800000000000002E-2</v>
      </c>
      <c r="Z137">
        <v>2.07E-2</v>
      </c>
      <c r="AB137">
        <v>1.7399999999999999E-2</v>
      </c>
      <c r="AC137">
        <v>3.61E-2</v>
      </c>
    </row>
    <row r="138" spans="1:29" x14ac:dyDescent="0.25">
      <c r="A138" s="1">
        <v>436</v>
      </c>
      <c r="D138">
        <v>1.1999999999999999E-3</v>
      </c>
      <c r="E138">
        <v>0.9929</v>
      </c>
      <c r="F138">
        <v>0.1024</v>
      </c>
      <c r="G138">
        <v>6.8099999999999994E-2</v>
      </c>
      <c r="H138">
        <v>3.5499999999999997E-2</v>
      </c>
      <c r="I138">
        <v>2.1899999999999999E-2</v>
      </c>
      <c r="J138">
        <v>8.8000000000000005E-3</v>
      </c>
      <c r="K138">
        <v>8.8000000000000005E-3</v>
      </c>
      <c r="L138">
        <v>2.9399999999999999E-2</v>
      </c>
      <c r="N138">
        <v>3.2000000000000002E-3</v>
      </c>
      <c r="P138">
        <v>2.7199999999999998E-2</v>
      </c>
      <c r="Q138">
        <v>5.1999999999999998E-3</v>
      </c>
      <c r="R138">
        <v>5.1000000000000004E-3</v>
      </c>
      <c r="T138">
        <v>2.2700000000000001E-2</v>
      </c>
      <c r="W138">
        <v>1.6799999999999999E-2</v>
      </c>
      <c r="Z138">
        <v>2.0299999999999999E-2</v>
      </c>
      <c r="AB138">
        <v>1.6400000000000001E-2</v>
      </c>
      <c r="AC138">
        <v>3.5700000000000003E-2</v>
      </c>
    </row>
    <row r="139" spans="1:29" x14ac:dyDescent="0.25">
      <c r="A139" s="1">
        <v>437</v>
      </c>
      <c r="D139">
        <v>1.2999999999999999E-3</v>
      </c>
      <c r="E139">
        <v>0.98839999999999995</v>
      </c>
      <c r="F139">
        <v>0.1077</v>
      </c>
      <c r="G139">
        <v>7.1400000000000005E-2</v>
      </c>
      <c r="H139">
        <v>3.73E-2</v>
      </c>
      <c r="I139">
        <v>2.2200000000000001E-2</v>
      </c>
      <c r="J139">
        <v>8.6999999999999994E-3</v>
      </c>
      <c r="K139">
        <v>9.9000000000000008E-3</v>
      </c>
      <c r="L139">
        <v>2.7799999999999998E-2</v>
      </c>
      <c r="N139">
        <v>3.0999999999999999E-3</v>
      </c>
      <c r="P139">
        <v>2.6200000000000001E-2</v>
      </c>
      <c r="Q139">
        <v>5.5999999999999999E-3</v>
      </c>
      <c r="R139">
        <v>5.1000000000000004E-3</v>
      </c>
      <c r="T139">
        <v>2.2499999999999999E-2</v>
      </c>
      <c r="W139">
        <v>1.5900000000000001E-2</v>
      </c>
      <c r="Z139">
        <v>1.9699999999999999E-2</v>
      </c>
      <c r="AB139">
        <v>1.5100000000000001E-2</v>
      </c>
      <c r="AC139">
        <v>3.5499999999999997E-2</v>
      </c>
    </row>
    <row r="140" spans="1:29" x14ac:dyDescent="0.25">
      <c r="A140" s="1">
        <v>438</v>
      </c>
      <c r="D140">
        <v>5.9999999999999995E-4</v>
      </c>
      <c r="E140">
        <v>0.98480000000000001</v>
      </c>
      <c r="F140">
        <v>0.11219999999999999</v>
      </c>
      <c r="G140">
        <v>7.4700000000000003E-2</v>
      </c>
      <c r="H140">
        <v>3.95E-2</v>
      </c>
      <c r="I140">
        <v>2.2700000000000001E-2</v>
      </c>
      <c r="J140">
        <v>9.4999999999999998E-3</v>
      </c>
      <c r="K140">
        <v>1.01E-2</v>
      </c>
      <c r="L140">
        <v>2.7400000000000001E-2</v>
      </c>
      <c r="N140">
        <v>2.3E-3</v>
      </c>
      <c r="P140">
        <v>2.64E-2</v>
      </c>
      <c r="Q140">
        <v>3.5000000000000001E-3</v>
      </c>
      <c r="R140">
        <v>6.7000000000000002E-3</v>
      </c>
      <c r="T140">
        <v>2.1700000000000001E-2</v>
      </c>
      <c r="W140">
        <v>1.6899999999999998E-2</v>
      </c>
      <c r="Z140">
        <v>1.9300000000000001E-2</v>
      </c>
      <c r="AB140">
        <v>1.4E-2</v>
      </c>
      <c r="AC140">
        <v>3.5200000000000002E-2</v>
      </c>
    </row>
    <row r="141" spans="1:29" x14ac:dyDescent="0.25">
      <c r="A141" s="1">
        <v>439</v>
      </c>
      <c r="D141">
        <v>6.9999999999999999E-4</v>
      </c>
      <c r="E141">
        <v>0.98009999999999997</v>
      </c>
      <c r="F141">
        <v>0.1196</v>
      </c>
      <c r="G141">
        <v>7.8200000000000006E-2</v>
      </c>
      <c r="H141">
        <v>4.19E-2</v>
      </c>
      <c r="I141">
        <v>2.3400000000000001E-2</v>
      </c>
      <c r="J141">
        <v>9.7000000000000003E-3</v>
      </c>
      <c r="K141">
        <v>1.1599999999999999E-2</v>
      </c>
      <c r="L141">
        <v>2.69E-2</v>
      </c>
      <c r="N141">
        <v>3.0000000000000001E-3</v>
      </c>
      <c r="P141">
        <v>2.5700000000000001E-2</v>
      </c>
      <c r="Q141">
        <v>3.5000000000000001E-3</v>
      </c>
      <c r="R141">
        <v>6.1999999999999998E-3</v>
      </c>
      <c r="T141">
        <v>2.1600000000000001E-2</v>
      </c>
      <c r="W141">
        <v>1.6500000000000001E-2</v>
      </c>
      <c r="Z141">
        <v>1.9099999999999999E-2</v>
      </c>
      <c r="AB141">
        <v>1.29E-2</v>
      </c>
      <c r="AC141">
        <v>3.5700000000000003E-2</v>
      </c>
    </row>
    <row r="142" spans="1:29" x14ac:dyDescent="0.25">
      <c r="A142" s="1">
        <v>440</v>
      </c>
      <c r="D142">
        <v>6.9999999999999999E-4</v>
      </c>
      <c r="E142">
        <v>0.9748</v>
      </c>
      <c r="F142">
        <v>0.1231</v>
      </c>
      <c r="G142">
        <v>8.2699999999999996E-2</v>
      </c>
      <c r="H142">
        <v>4.4499999999999998E-2</v>
      </c>
      <c r="I142">
        <v>2.46E-2</v>
      </c>
      <c r="J142">
        <v>1.04E-2</v>
      </c>
      <c r="K142">
        <v>1.06E-2</v>
      </c>
      <c r="L142">
        <v>2.69E-2</v>
      </c>
      <c r="N142">
        <v>2.8999999999999998E-3</v>
      </c>
      <c r="P142">
        <v>2.4899999999999999E-2</v>
      </c>
      <c r="Q142">
        <v>3.0000000000000001E-3</v>
      </c>
      <c r="R142">
        <v>4.7000000000000002E-3</v>
      </c>
      <c r="T142">
        <v>2.1000000000000001E-2</v>
      </c>
      <c r="W142">
        <v>1.77E-2</v>
      </c>
      <c r="Z142">
        <v>1.8499999999999999E-2</v>
      </c>
      <c r="AB142">
        <v>1.1900000000000001E-2</v>
      </c>
      <c r="AC142">
        <v>3.5200000000000002E-2</v>
      </c>
    </row>
    <row r="143" spans="1:29" x14ac:dyDescent="0.25">
      <c r="A143" s="1">
        <v>441</v>
      </c>
      <c r="D143">
        <v>1.4E-3</v>
      </c>
      <c r="E143">
        <v>0.96779999999999999</v>
      </c>
      <c r="F143">
        <v>0.13009999999999999</v>
      </c>
      <c r="G143">
        <v>8.6900000000000005E-2</v>
      </c>
      <c r="H143">
        <v>4.7300000000000002E-2</v>
      </c>
      <c r="I143">
        <v>2.5700000000000001E-2</v>
      </c>
      <c r="J143">
        <v>1.0800000000000001E-2</v>
      </c>
      <c r="K143">
        <v>1.06E-2</v>
      </c>
      <c r="L143">
        <v>2.6499999999999999E-2</v>
      </c>
      <c r="N143">
        <v>3.3E-3</v>
      </c>
      <c r="P143">
        <v>2.4400000000000002E-2</v>
      </c>
      <c r="Q143">
        <v>4.1000000000000003E-3</v>
      </c>
      <c r="R143">
        <v>2.8999999999999998E-3</v>
      </c>
      <c r="T143">
        <v>2.0500000000000001E-2</v>
      </c>
      <c r="W143">
        <v>1.78E-2</v>
      </c>
      <c r="Z143">
        <v>1.83E-2</v>
      </c>
      <c r="AB143">
        <v>1.0800000000000001E-2</v>
      </c>
      <c r="AC143">
        <v>3.5299999999999998E-2</v>
      </c>
    </row>
    <row r="144" spans="1:29" x14ac:dyDescent="0.25">
      <c r="A144" s="1">
        <v>442</v>
      </c>
      <c r="D144">
        <v>6.9999999999999999E-4</v>
      </c>
      <c r="E144">
        <v>0.96160000000000001</v>
      </c>
      <c r="F144">
        <v>0.13239999999999999</v>
      </c>
      <c r="G144">
        <v>9.0700000000000003E-2</v>
      </c>
      <c r="H144">
        <v>5.0099999999999999E-2</v>
      </c>
      <c r="I144">
        <v>2.64E-2</v>
      </c>
      <c r="J144">
        <v>1.18E-2</v>
      </c>
      <c r="K144">
        <v>1.12E-2</v>
      </c>
      <c r="L144">
        <v>2.6700000000000002E-2</v>
      </c>
      <c r="N144">
        <v>2.5999999999999999E-3</v>
      </c>
      <c r="P144">
        <v>2.3800000000000002E-2</v>
      </c>
      <c r="Q144">
        <v>2.5000000000000001E-3</v>
      </c>
      <c r="R144">
        <v>4.7000000000000002E-3</v>
      </c>
      <c r="T144">
        <v>2.0299999999999999E-2</v>
      </c>
      <c r="W144">
        <v>1.84E-2</v>
      </c>
      <c r="Z144">
        <v>1.7999999999999999E-2</v>
      </c>
      <c r="AB144">
        <v>1.04E-2</v>
      </c>
      <c r="AC144">
        <v>3.5099999999999999E-2</v>
      </c>
    </row>
    <row r="145" spans="1:29" x14ac:dyDescent="0.25">
      <c r="A145" s="1">
        <v>443</v>
      </c>
      <c r="D145">
        <v>2.0000000000000001E-4</v>
      </c>
      <c r="E145">
        <v>0.95409999999999995</v>
      </c>
      <c r="F145">
        <v>0.1399</v>
      </c>
      <c r="G145">
        <v>9.5600000000000004E-2</v>
      </c>
      <c r="H145">
        <v>5.3100000000000001E-2</v>
      </c>
      <c r="I145">
        <v>2.7799999999999998E-2</v>
      </c>
      <c r="J145">
        <v>1.2200000000000001E-2</v>
      </c>
      <c r="K145">
        <v>1.2E-2</v>
      </c>
      <c r="L145">
        <v>2.7199999999999998E-2</v>
      </c>
      <c r="N145">
        <v>2.5999999999999999E-3</v>
      </c>
      <c r="P145">
        <v>2.3800000000000002E-2</v>
      </c>
      <c r="Q145">
        <v>2.5000000000000001E-3</v>
      </c>
      <c r="R145">
        <v>5.7000000000000002E-3</v>
      </c>
      <c r="T145">
        <v>0.02</v>
      </c>
      <c r="W145">
        <v>1.8100000000000002E-2</v>
      </c>
      <c r="Z145">
        <v>1.7500000000000002E-2</v>
      </c>
      <c r="AB145">
        <v>9.1999999999999998E-3</v>
      </c>
      <c r="AC145">
        <v>3.5400000000000001E-2</v>
      </c>
    </row>
    <row r="146" spans="1:29" x14ac:dyDescent="0.25">
      <c r="A146" s="1">
        <v>444</v>
      </c>
      <c r="D146">
        <v>2.9999999999999997E-4</v>
      </c>
      <c r="E146">
        <v>0.94599999999999995</v>
      </c>
      <c r="F146">
        <v>0.14280000000000001</v>
      </c>
      <c r="G146">
        <v>0.10059999999999999</v>
      </c>
      <c r="H146">
        <v>5.6399999999999999E-2</v>
      </c>
      <c r="I146">
        <v>2.87E-2</v>
      </c>
      <c r="J146">
        <v>1.29E-2</v>
      </c>
      <c r="K146">
        <v>1.15E-2</v>
      </c>
      <c r="L146">
        <v>2.76E-2</v>
      </c>
      <c r="N146">
        <v>2.3E-3</v>
      </c>
      <c r="P146">
        <v>2.3900000000000001E-2</v>
      </c>
      <c r="Q146">
        <v>2.5000000000000001E-3</v>
      </c>
      <c r="R146">
        <v>5.5999999999999999E-3</v>
      </c>
      <c r="T146">
        <v>1.9699999999999999E-2</v>
      </c>
      <c r="W146">
        <v>1.8599999999999998E-2</v>
      </c>
      <c r="Z146">
        <v>1.72E-2</v>
      </c>
      <c r="AB146">
        <v>8.8000000000000005E-3</v>
      </c>
      <c r="AC146">
        <v>3.5099999999999999E-2</v>
      </c>
    </row>
    <row r="147" spans="1:29" x14ac:dyDescent="0.25">
      <c r="A147" s="1">
        <v>445</v>
      </c>
      <c r="D147">
        <v>5.0000000000000001E-4</v>
      </c>
      <c r="E147">
        <v>0.93700000000000006</v>
      </c>
      <c r="F147">
        <v>0.14990000000000001</v>
      </c>
      <c r="G147">
        <v>0.1052</v>
      </c>
      <c r="H147">
        <v>5.9700000000000003E-2</v>
      </c>
      <c r="I147">
        <v>2.92E-2</v>
      </c>
      <c r="J147">
        <v>1.3599999999999999E-2</v>
      </c>
      <c r="K147">
        <v>1.4200000000000001E-2</v>
      </c>
      <c r="L147">
        <v>2.6700000000000002E-2</v>
      </c>
      <c r="N147">
        <v>2.3999999999999998E-3</v>
      </c>
      <c r="P147">
        <v>2.4199999999999999E-2</v>
      </c>
      <c r="Q147">
        <v>3.0000000000000001E-3</v>
      </c>
      <c r="R147">
        <v>3.2000000000000002E-3</v>
      </c>
      <c r="T147">
        <v>1.9400000000000001E-2</v>
      </c>
      <c r="W147">
        <v>1.9099999999999999E-2</v>
      </c>
      <c r="Z147">
        <v>1.7000000000000001E-2</v>
      </c>
      <c r="AB147">
        <v>8.3000000000000001E-3</v>
      </c>
      <c r="AC147">
        <v>3.5000000000000003E-2</v>
      </c>
    </row>
    <row r="148" spans="1:29" x14ac:dyDescent="0.25">
      <c r="A148" s="1">
        <v>446</v>
      </c>
      <c r="D148">
        <v>5.9999999999999995E-4</v>
      </c>
      <c r="E148">
        <v>0.92749999999999999</v>
      </c>
      <c r="F148">
        <v>0.15629999999999999</v>
      </c>
      <c r="G148">
        <v>0.11119999999999999</v>
      </c>
      <c r="H148">
        <v>6.3200000000000006E-2</v>
      </c>
      <c r="I148">
        <v>3.09E-2</v>
      </c>
      <c r="J148">
        <v>1.49E-2</v>
      </c>
      <c r="K148">
        <v>1.43E-2</v>
      </c>
      <c r="L148">
        <v>2.8500000000000001E-2</v>
      </c>
      <c r="N148">
        <v>2.3E-3</v>
      </c>
      <c r="P148">
        <v>2.3900000000000001E-2</v>
      </c>
      <c r="Q148">
        <v>1.5E-3</v>
      </c>
      <c r="R148">
        <v>3.2000000000000002E-3</v>
      </c>
      <c r="T148">
        <v>1.89E-2</v>
      </c>
      <c r="W148">
        <v>2.01E-2</v>
      </c>
      <c r="Z148">
        <v>1.6799999999999999E-2</v>
      </c>
      <c r="AB148">
        <v>7.7999999999999996E-3</v>
      </c>
      <c r="AC148">
        <v>3.5099999999999999E-2</v>
      </c>
    </row>
    <row r="149" spans="1:29" x14ac:dyDescent="0.25">
      <c r="A149" s="1">
        <v>447</v>
      </c>
      <c r="D149">
        <v>5.9999999999999995E-4</v>
      </c>
      <c r="E149">
        <v>0.91710000000000003</v>
      </c>
      <c r="F149">
        <v>0.16569999999999999</v>
      </c>
      <c r="G149">
        <v>0.1174</v>
      </c>
      <c r="H149">
        <v>6.6699999999999995E-2</v>
      </c>
      <c r="I149">
        <v>3.2800000000000003E-2</v>
      </c>
      <c r="J149">
        <v>1.4999999999999999E-2</v>
      </c>
      <c r="K149">
        <v>1.6400000000000001E-2</v>
      </c>
      <c r="L149">
        <v>2.8199999999999999E-2</v>
      </c>
      <c r="N149">
        <v>2.3E-3</v>
      </c>
      <c r="P149">
        <v>2.4400000000000002E-2</v>
      </c>
      <c r="Q149">
        <v>1E-3</v>
      </c>
      <c r="R149">
        <v>3.5000000000000001E-3</v>
      </c>
      <c r="T149">
        <v>1.8499999999999999E-2</v>
      </c>
      <c r="W149">
        <v>2.01E-2</v>
      </c>
      <c r="Z149">
        <v>1.6500000000000001E-2</v>
      </c>
      <c r="AB149">
        <v>7.3000000000000001E-3</v>
      </c>
      <c r="AC149">
        <v>3.4500000000000003E-2</v>
      </c>
    </row>
    <row r="150" spans="1:29" x14ac:dyDescent="0.25">
      <c r="A150" s="1">
        <v>448</v>
      </c>
      <c r="D150">
        <v>2.9999999999999997E-4</v>
      </c>
      <c r="E150">
        <v>0.90649999999999997</v>
      </c>
      <c r="F150">
        <v>0.17030000000000001</v>
      </c>
      <c r="G150">
        <v>0.1235</v>
      </c>
      <c r="H150">
        <v>7.0499999999999993E-2</v>
      </c>
      <c r="I150">
        <v>3.3599999999999998E-2</v>
      </c>
      <c r="J150">
        <v>1.6299999999999999E-2</v>
      </c>
      <c r="K150">
        <v>1.84E-2</v>
      </c>
      <c r="L150">
        <v>2.7799999999999998E-2</v>
      </c>
      <c r="N150">
        <v>2.5000000000000001E-3</v>
      </c>
      <c r="P150">
        <v>2.4500000000000001E-2</v>
      </c>
      <c r="Q150">
        <v>2.8E-3</v>
      </c>
      <c r="R150">
        <v>3.8999999999999998E-3</v>
      </c>
      <c r="T150">
        <v>1.8100000000000002E-2</v>
      </c>
      <c r="W150">
        <v>2.0400000000000001E-2</v>
      </c>
      <c r="Z150">
        <v>1.61E-2</v>
      </c>
      <c r="AB150">
        <v>7.0000000000000001E-3</v>
      </c>
      <c r="AC150">
        <v>3.4500000000000003E-2</v>
      </c>
    </row>
    <row r="151" spans="1:29" x14ac:dyDescent="0.25">
      <c r="A151" s="1">
        <v>449</v>
      </c>
      <c r="D151">
        <v>2.0000000000000001E-4</v>
      </c>
      <c r="E151">
        <v>0.89570000000000005</v>
      </c>
      <c r="F151">
        <v>0.18029999999999999</v>
      </c>
      <c r="G151">
        <v>0.1305</v>
      </c>
      <c r="H151">
        <v>7.3999999999999996E-2</v>
      </c>
      <c r="I151">
        <v>3.5200000000000002E-2</v>
      </c>
      <c r="J151">
        <v>1.7500000000000002E-2</v>
      </c>
      <c r="K151">
        <v>1.8200000000000001E-2</v>
      </c>
      <c r="L151">
        <v>2.81E-2</v>
      </c>
      <c r="N151">
        <v>3.0000000000000001E-3</v>
      </c>
      <c r="P151">
        <v>2.3400000000000001E-2</v>
      </c>
      <c r="Q151">
        <v>4.0000000000000001E-3</v>
      </c>
      <c r="R151">
        <v>2.3E-3</v>
      </c>
      <c r="T151">
        <v>1.7500000000000002E-2</v>
      </c>
      <c r="W151">
        <v>2.0299999999999999E-2</v>
      </c>
      <c r="Z151">
        <v>1.6E-2</v>
      </c>
      <c r="AB151">
        <v>6.7999999999999996E-3</v>
      </c>
      <c r="AC151">
        <v>3.4099999999999998E-2</v>
      </c>
    </row>
    <row r="152" spans="1:29" x14ac:dyDescent="0.25">
      <c r="A152" s="1">
        <v>450</v>
      </c>
      <c r="E152">
        <v>0.88390000000000002</v>
      </c>
      <c r="F152">
        <v>0.1875</v>
      </c>
      <c r="G152">
        <v>0.13830000000000001</v>
      </c>
      <c r="H152">
        <v>7.7600000000000002E-2</v>
      </c>
      <c r="I152">
        <v>3.6999999999999998E-2</v>
      </c>
      <c r="J152">
        <v>1.83E-2</v>
      </c>
      <c r="K152">
        <v>1.8599999999999998E-2</v>
      </c>
      <c r="L152">
        <v>2.9000000000000001E-2</v>
      </c>
      <c r="M152">
        <v>1.66E-2</v>
      </c>
      <c r="N152">
        <v>3.2000000000000002E-3</v>
      </c>
      <c r="P152">
        <v>2.29E-2</v>
      </c>
      <c r="Q152">
        <v>4.3E-3</v>
      </c>
      <c r="R152">
        <v>2.5000000000000001E-3</v>
      </c>
      <c r="T152">
        <v>1.72E-2</v>
      </c>
      <c r="W152">
        <v>2.1000000000000001E-2</v>
      </c>
      <c r="Z152">
        <v>1.55E-2</v>
      </c>
      <c r="AB152">
        <v>6.3E-3</v>
      </c>
      <c r="AC152">
        <v>3.3799999999999997E-2</v>
      </c>
    </row>
    <row r="153" spans="1:29" x14ac:dyDescent="0.25">
      <c r="A153" s="1">
        <v>451</v>
      </c>
      <c r="E153">
        <v>0.87239999999999995</v>
      </c>
      <c r="F153">
        <v>0.19719999999999999</v>
      </c>
      <c r="G153">
        <v>0.1459</v>
      </c>
      <c r="H153">
        <v>8.1600000000000006E-2</v>
      </c>
      <c r="I153">
        <v>3.85E-2</v>
      </c>
      <c r="J153">
        <v>1.8599999999999998E-2</v>
      </c>
      <c r="K153">
        <v>2.1299999999999999E-2</v>
      </c>
      <c r="L153">
        <v>2.9100000000000001E-2</v>
      </c>
      <c r="M153">
        <v>1.7399999999999999E-2</v>
      </c>
      <c r="N153">
        <v>3.8E-3</v>
      </c>
      <c r="P153">
        <v>2.3400000000000001E-2</v>
      </c>
      <c r="Q153">
        <v>3.3999999999999998E-3</v>
      </c>
      <c r="R153">
        <v>2.3E-3</v>
      </c>
      <c r="T153">
        <v>1.7000000000000001E-2</v>
      </c>
      <c r="W153">
        <v>2.1700000000000001E-2</v>
      </c>
      <c r="Z153">
        <v>1.52E-2</v>
      </c>
      <c r="AB153">
        <v>6.1999999999999998E-3</v>
      </c>
      <c r="AC153">
        <v>3.32E-2</v>
      </c>
    </row>
    <row r="154" spans="1:29" x14ac:dyDescent="0.25">
      <c r="A154" s="1">
        <v>452</v>
      </c>
      <c r="E154">
        <v>0.86009999999999998</v>
      </c>
      <c r="F154">
        <v>0.20780000000000001</v>
      </c>
      <c r="G154">
        <v>0.156</v>
      </c>
      <c r="H154">
        <v>8.5500000000000007E-2</v>
      </c>
      <c r="I154">
        <v>4.1200000000000001E-2</v>
      </c>
      <c r="J154">
        <v>2.07E-2</v>
      </c>
      <c r="K154">
        <v>2.07E-2</v>
      </c>
      <c r="L154">
        <v>2.9600000000000001E-2</v>
      </c>
      <c r="M154">
        <v>1.7999999999999999E-2</v>
      </c>
      <c r="N154">
        <v>4.0000000000000001E-3</v>
      </c>
      <c r="P154">
        <v>2.2499999999999999E-2</v>
      </c>
      <c r="Q154">
        <v>3.8999999999999998E-3</v>
      </c>
      <c r="R154">
        <v>4.1000000000000003E-3</v>
      </c>
      <c r="T154">
        <v>1.6400000000000001E-2</v>
      </c>
      <c r="W154">
        <v>2.24E-2</v>
      </c>
      <c r="Z154">
        <v>1.4800000000000001E-2</v>
      </c>
      <c r="AB154">
        <v>5.7999999999999996E-3</v>
      </c>
      <c r="AC154">
        <v>3.2599999999999997E-2</v>
      </c>
    </row>
    <row r="155" spans="1:29" x14ac:dyDescent="0.25">
      <c r="A155" s="1">
        <v>453</v>
      </c>
      <c r="E155">
        <v>0.84819999999999995</v>
      </c>
      <c r="F155">
        <v>0.21929999999999999</v>
      </c>
      <c r="G155">
        <v>0.1643</v>
      </c>
      <c r="H155">
        <v>8.9300000000000004E-2</v>
      </c>
      <c r="I155">
        <v>4.2599999999999999E-2</v>
      </c>
      <c r="J155">
        <v>2.18E-2</v>
      </c>
      <c r="K155">
        <v>2.29E-2</v>
      </c>
      <c r="L155">
        <v>2.93E-2</v>
      </c>
      <c r="M155">
        <v>1.83E-2</v>
      </c>
      <c r="N155">
        <v>4.7999999999999996E-3</v>
      </c>
      <c r="P155">
        <v>2.3800000000000002E-2</v>
      </c>
      <c r="Q155">
        <v>2.2000000000000001E-3</v>
      </c>
      <c r="R155">
        <v>3.3E-3</v>
      </c>
      <c r="T155">
        <v>1.5900000000000001E-2</v>
      </c>
      <c r="W155">
        <v>2.24E-2</v>
      </c>
      <c r="Z155">
        <v>1.46E-2</v>
      </c>
      <c r="AB155">
        <v>5.4999999999999997E-3</v>
      </c>
      <c r="AC155">
        <v>3.1699999999999999E-2</v>
      </c>
    </row>
    <row r="156" spans="1:29" x14ac:dyDescent="0.25">
      <c r="A156" s="1">
        <v>454</v>
      </c>
      <c r="E156">
        <v>0.83599999999999997</v>
      </c>
      <c r="F156">
        <v>0.23139999999999999</v>
      </c>
      <c r="G156">
        <v>0.17460000000000001</v>
      </c>
      <c r="H156">
        <v>9.3200000000000005E-2</v>
      </c>
      <c r="I156">
        <v>4.5199999999999997E-2</v>
      </c>
      <c r="J156">
        <v>2.4299999999999999E-2</v>
      </c>
      <c r="K156">
        <v>2.29E-2</v>
      </c>
      <c r="L156">
        <v>2.9700000000000001E-2</v>
      </c>
      <c r="M156">
        <v>1.89E-2</v>
      </c>
      <c r="N156">
        <v>5.0000000000000001E-3</v>
      </c>
      <c r="O156">
        <v>1.11E-2</v>
      </c>
      <c r="P156">
        <v>2.2599999999999999E-2</v>
      </c>
      <c r="Q156">
        <v>3.5999999999999999E-3</v>
      </c>
      <c r="R156">
        <v>1.9E-3</v>
      </c>
      <c r="T156">
        <v>1.5299999999999999E-2</v>
      </c>
      <c r="W156">
        <v>2.3400000000000001E-2</v>
      </c>
      <c r="Z156">
        <v>1.41E-2</v>
      </c>
      <c r="AB156">
        <v>5.4999999999999997E-3</v>
      </c>
      <c r="AC156">
        <v>3.09E-2</v>
      </c>
    </row>
    <row r="157" spans="1:29" x14ac:dyDescent="0.25">
      <c r="A157" s="1">
        <v>455</v>
      </c>
      <c r="E157">
        <v>0.81989999999999996</v>
      </c>
      <c r="F157">
        <v>0.24249999999999999</v>
      </c>
      <c r="G157">
        <v>0.1847</v>
      </c>
      <c r="H157">
        <v>9.7299999999999998E-2</v>
      </c>
      <c r="I157">
        <v>4.7300000000000002E-2</v>
      </c>
      <c r="J157">
        <v>2.52E-2</v>
      </c>
      <c r="K157">
        <v>2.6100000000000002E-2</v>
      </c>
      <c r="L157">
        <v>2.98E-2</v>
      </c>
      <c r="M157">
        <v>1.9300000000000001E-2</v>
      </c>
      <c r="N157">
        <v>5.7999999999999996E-3</v>
      </c>
      <c r="O157">
        <v>1.11E-2</v>
      </c>
      <c r="P157">
        <v>2.2800000000000001E-2</v>
      </c>
      <c r="Q157">
        <v>2.2000000000000001E-3</v>
      </c>
      <c r="R157">
        <v>0</v>
      </c>
      <c r="T157">
        <v>1.5100000000000001E-2</v>
      </c>
      <c r="W157">
        <v>2.3300000000000001E-2</v>
      </c>
      <c r="Z157">
        <v>1.4200000000000001E-2</v>
      </c>
      <c r="AB157">
        <v>5.4999999999999997E-3</v>
      </c>
      <c r="AC157">
        <v>3.0099999999999998E-2</v>
      </c>
    </row>
    <row r="158" spans="1:29" x14ac:dyDescent="0.25">
      <c r="A158" s="1">
        <v>456</v>
      </c>
      <c r="E158">
        <v>0.80720000000000003</v>
      </c>
      <c r="F158">
        <v>0.25430000000000003</v>
      </c>
      <c r="G158">
        <v>0.19600000000000001</v>
      </c>
      <c r="H158">
        <v>0.10150000000000001</v>
      </c>
      <c r="I158">
        <v>0.05</v>
      </c>
      <c r="J158">
        <v>2.6100000000000002E-2</v>
      </c>
      <c r="K158">
        <v>2.7E-2</v>
      </c>
      <c r="L158">
        <v>3.0499999999999999E-2</v>
      </c>
      <c r="M158">
        <v>0.02</v>
      </c>
      <c r="N158">
        <v>5.7000000000000002E-3</v>
      </c>
      <c r="O158">
        <v>1.11E-2</v>
      </c>
      <c r="P158">
        <v>2.4299999999999999E-2</v>
      </c>
      <c r="Q158">
        <v>2.2000000000000001E-3</v>
      </c>
      <c r="R158">
        <v>1.1000000000000001E-3</v>
      </c>
      <c r="T158">
        <v>1.47E-2</v>
      </c>
      <c r="W158">
        <v>2.4500000000000001E-2</v>
      </c>
      <c r="Z158">
        <v>1.3899999999999999E-2</v>
      </c>
      <c r="AB158">
        <v>5.1000000000000004E-3</v>
      </c>
      <c r="AC158">
        <v>2.9399999999999999E-2</v>
      </c>
    </row>
    <row r="159" spans="1:29" x14ac:dyDescent="0.25">
      <c r="A159" s="1">
        <v>457</v>
      </c>
      <c r="E159">
        <v>0.79300000000000004</v>
      </c>
      <c r="F159">
        <v>0.26869999999999999</v>
      </c>
      <c r="G159">
        <v>0.20680000000000001</v>
      </c>
      <c r="H159">
        <v>0.10580000000000001</v>
      </c>
      <c r="I159">
        <v>5.1900000000000002E-2</v>
      </c>
      <c r="J159">
        <v>2.7400000000000001E-2</v>
      </c>
      <c r="K159">
        <v>2.8299999999999999E-2</v>
      </c>
      <c r="L159">
        <v>3.0700000000000002E-2</v>
      </c>
      <c r="M159">
        <v>2.12E-2</v>
      </c>
      <c r="N159">
        <v>6.4999999999999997E-3</v>
      </c>
      <c r="O159">
        <v>1.3899999999999999E-2</v>
      </c>
      <c r="P159">
        <v>2.3699999999999999E-2</v>
      </c>
      <c r="Q159">
        <v>3.8999999999999998E-3</v>
      </c>
      <c r="R159">
        <v>2.3999999999999998E-3</v>
      </c>
      <c r="T159">
        <v>1.4500000000000001E-2</v>
      </c>
      <c r="W159">
        <v>2.5000000000000001E-2</v>
      </c>
      <c r="Z159">
        <v>1.35E-2</v>
      </c>
      <c r="AB159">
        <v>5.1000000000000004E-3</v>
      </c>
      <c r="AC159">
        <v>2.86E-2</v>
      </c>
    </row>
    <row r="160" spans="1:29" x14ac:dyDescent="0.25">
      <c r="A160" s="1">
        <v>458</v>
      </c>
      <c r="E160">
        <v>0.7772</v>
      </c>
      <c r="F160">
        <v>0.28220000000000001</v>
      </c>
      <c r="G160">
        <v>0.21940000000000001</v>
      </c>
      <c r="H160">
        <v>0.1106</v>
      </c>
      <c r="I160">
        <v>5.5500000000000001E-2</v>
      </c>
      <c r="J160">
        <v>2.9100000000000001E-2</v>
      </c>
      <c r="K160">
        <v>2.8500000000000001E-2</v>
      </c>
      <c r="L160">
        <v>3.1800000000000002E-2</v>
      </c>
      <c r="M160">
        <v>2.2100000000000002E-2</v>
      </c>
      <c r="N160">
        <v>6.6E-3</v>
      </c>
      <c r="O160">
        <v>1.3899999999999999E-2</v>
      </c>
      <c r="P160">
        <v>2.3699999999999999E-2</v>
      </c>
      <c r="Q160">
        <v>3.0000000000000001E-3</v>
      </c>
      <c r="R160">
        <v>3.3999999999999998E-3</v>
      </c>
      <c r="T160">
        <v>1.41E-2</v>
      </c>
      <c r="W160">
        <v>2.5499999999999998E-2</v>
      </c>
      <c r="Z160">
        <v>1.3100000000000001E-2</v>
      </c>
      <c r="AB160">
        <v>4.8999999999999998E-3</v>
      </c>
      <c r="AC160">
        <v>2.76E-2</v>
      </c>
    </row>
    <row r="161" spans="1:29" x14ac:dyDescent="0.25">
      <c r="A161" s="1">
        <v>459</v>
      </c>
      <c r="E161">
        <v>0.76080000000000003</v>
      </c>
      <c r="F161">
        <v>0.2959</v>
      </c>
      <c r="G161">
        <v>0.23089999999999999</v>
      </c>
      <c r="H161">
        <v>0.11559999999999999</v>
      </c>
      <c r="I161">
        <v>5.74E-2</v>
      </c>
      <c r="J161">
        <v>3.0700000000000002E-2</v>
      </c>
      <c r="K161">
        <v>3.2399999999999998E-2</v>
      </c>
      <c r="L161">
        <v>3.09E-2</v>
      </c>
      <c r="M161">
        <v>2.29E-2</v>
      </c>
      <c r="N161">
        <v>7.6E-3</v>
      </c>
      <c r="O161">
        <v>1.3899999999999999E-2</v>
      </c>
      <c r="P161">
        <v>2.3599999999999999E-2</v>
      </c>
      <c r="Q161">
        <v>2.5000000000000001E-3</v>
      </c>
      <c r="R161">
        <v>2.7000000000000001E-3</v>
      </c>
      <c r="T161">
        <v>1.38E-2</v>
      </c>
      <c r="W161">
        <v>2.58E-2</v>
      </c>
      <c r="Z161">
        <v>1.3100000000000001E-2</v>
      </c>
      <c r="AB161">
        <v>4.7999999999999996E-3</v>
      </c>
      <c r="AC161">
        <v>2.6800000000000001E-2</v>
      </c>
    </row>
    <row r="162" spans="1:29" x14ac:dyDescent="0.25">
      <c r="A162" s="1">
        <v>460</v>
      </c>
      <c r="E162">
        <v>0.74629999999999996</v>
      </c>
      <c r="F162">
        <v>0.30969999999999998</v>
      </c>
      <c r="G162">
        <v>0.24390000000000001</v>
      </c>
      <c r="H162">
        <v>0.1208</v>
      </c>
      <c r="I162">
        <v>6.0999999999999999E-2</v>
      </c>
      <c r="J162">
        <v>3.2500000000000001E-2</v>
      </c>
      <c r="K162">
        <v>3.2899999999999999E-2</v>
      </c>
      <c r="L162">
        <v>3.1899999999999998E-2</v>
      </c>
      <c r="M162">
        <v>2.3400000000000001E-2</v>
      </c>
      <c r="N162">
        <v>7.7999999999999996E-3</v>
      </c>
      <c r="O162">
        <v>1.67E-2</v>
      </c>
      <c r="P162">
        <v>2.53E-2</v>
      </c>
      <c r="Q162">
        <v>3.2000000000000002E-3</v>
      </c>
      <c r="R162">
        <v>3.0999999999999999E-3</v>
      </c>
      <c r="T162">
        <v>1.34E-2</v>
      </c>
      <c r="W162">
        <v>2.7E-2</v>
      </c>
      <c r="Z162">
        <v>1.2699999999999999E-2</v>
      </c>
      <c r="AB162">
        <v>4.5999999999999999E-3</v>
      </c>
      <c r="AC162">
        <v>2.5700000000000001E-2</v>
      </c>
    </row>
    <row r="163" spans="1:29" x14ac:dyDescent="0.25">
      <c r="A163" s="1">
        <v>461</v>
      </c>
      <c r="E163">
        <v>0.73050000000000004</v>
      </c>
      <c r="F163">
        <v>0.3241</v>
      </c>
      <c r="G163">
        <v>0.25669999999999998</v>
      </c>
      <c r="H163">
        <v>0.12659999999999999</v>
      </c>
      <c r="I163">
        <v>6.4000000000000001E-2</v>
      </c>
      <c r="J163">
        <v>3.4099999999999998E-2</v>
      </c>
      <c r="K163">
        <v>3.4799999999999998E-2</v>
      </c>
      <c r="L163">
        <v>3.2800000000000003E-2</v>
      </c>
      <c r="M163">
        <v>2.46E-2</v>
      </c>
      <c r="N163">
        <v>8.8999999999999999E-3</v>
      </c>
      <c r="O163">
        <v>1.67E-2</v>
      </c>
      <c r="P163">
        <v>2.3900000000000001E-2</v>
      </c>
      <c r="Q163">
        <v>3.8999999999999998E-3</v>
      </c>
      <c r="R163">
        <v>1.8E-3</v>
      </c>
      <c r="T163">
        <v>1.34E-2</v>
      </c>
      <c r="W163">
        <v>2.7199999999999998E-2</v>
      </c>
      <c r="Z163">
        <v>1.24E-2</v>
      </c>
      <c r="AB163">
        <v>4.4999999999999997E-3</v>
      </c>
      <c r="AC163">
        <v>2.4899999999999999E-2</v>
      </c>
    </row>
    <row r="164" spans="1:29" x14ac:dyDescent="0.25">
      <c r="A164" s="1">
        <v>462</v>
      </c>
      <c r="E164">
        <v>0.71309999999999996</v>
      </c>
      <c r="F164">
        <v>0.33510000000000001</v>
      </c>
      <c r="G164">
        <v>0.26979999999999998</v>
      </c>
      <c r="H164">
        <v>0.1328</v>
      </c>
      <c r="I164">
        <v>6.7199999999999996E-2</v>
      </c>
      <c r="J164">
        <v>3.5700000000000003E-2</v>
      </c>
      <c r="K164">
        <v>3.7100000000000001E-2</v>
      </c>
      <c r="L164">
        <v>3.4000000000000002E-2</v>
      </c>
      <c r="M164">
        <v>2.64E-2</v>
      </c>
      <c r="N164">
        <v>9.5999999999999992E-3</v>
      </c>
      <c r="O164">
        <v>1.9400000000000001E-2</v>
      </c>
      <c r="P164">
        <v>2.4500000000000001E-2</v>
      </c>
      <c r="Q164">
        <v>4.1999999999999997E-3</v>
      </c>
      <c r="R164">
        <v>2.2000000000000001E-3</v>
      </c>
      <c r="T164">
        <v>1.2999999999999999E-2</v>
      </c>
      <c r="W164">
        <v>2.8199999999999999E-2</v>
      </c>
      <c r="Z164">
        <v>1.2200000000000001E-2</v>
      </c>
      <c r="AB164">
        <v>4.4000000000000003E-3</v>
      </c>
      <c r="AC164">
        <v>2.4E-2</v>
      </c>
    </row>
    <row r="165" spans="1:29" x14ac:dyDescent="0.25">
      <c r="A165" s="1">
        <v>463</v>
      </c>
      <c r="E165">
        <v>0.69610000000000005</v>
      </c>
      <c r="F165">
        <v>0.34810000000000002</v>
      </c>
      <c r="G165">
        <v>0.28289999999999998</v>
      </c>
      <c r="H165">
        <v>0.13950000000000001</v>
      </c>
      <c r="I165">
        <v>7.0300000000000001E-2</v>
      </c>
      <c r="J165">
        <v>3.7400000000000003E-2</v>
      </c>
      <c r="K165">
        <v>3.8899999999999997E-2</v>
      </c>
      <c r="L165">
        <v>3.3799999999999997E-2</v>
      </c>
      <c r="M165">
        <v>2.76E-2</v>
      </c>
      <c r="N165">
        <v>1.06E-2</v>
      </c>
      <c r="O165">
        <v>1.9400000000000001E-2</v>
      </c>
      <c r="P165">
        <v>2.47E-2</v>
      </c>
      <c r="Q165">
        <v>3.7000000000000002E-3</v>
      </c>
      <c r="R165">
        <v>2.0999999999999999E-3</v>
      </c>
      <c r="T165">
        <v>1.29E-2</v>
      </c>
      <c r="W165">
        <v>2.8799999999999999E-2</v>
      </c>
      <c r="Z165">
        <v>1.1900000000000001E-2</v>
      </c>
      <c r="AB165">
        <v>4.4999999999999997E-3</v>
      </c>
      <c r="AC165">
        <v>2.3E-2</v>
      </c>
    </row>
    <row r="166" spans="1:29" x14ac:dyDescent="0.25">
      <c r="A166" s="1">
        <v>464</v>
      </c>
      <c r="E166">
        <v>0.67849999999999999</v>
      </c>
      <c r="F166">
        <v>0.36059999999999998</v>
      </c>
      <c r="G166">
        <v>0.29609999999999997</v>
      </c>
      <c r="H166">
        <v>0.1469</v>
      </c>
      <c r="I166">
        <v>7.4099999999999999E-2</v>
      </c>
      <c r="J166">
        <v>4.1300000000000003E-2</v>
      </c>
      <c r="K166">
        <v>4.1399999999999999E-2</v>
      </c>
      <c r="L166">
        <v>3.56E-2</v>
      </c>
      <c r="M166">
        <v>2.8899999999999999E-2</v>
      </c>
      <c r="N166">
        <v>1.11E-2</v>
      </c>
      <c r="O166">
        <v>2.5000000000000001E-2</v>
      </c>
      <c r="P166">
        <v>2.5000000000000001E-2</v>
      </c>
      <c r="Q166">
        <v>4.4000000000000003E-3</v>
      </c>
      <c r="R166">
        <v>2.7000000000000001E-3</v>
      </c>
      <c r="T166">
        <v>1.2699999999999999E-2</v>
      </c>
      <c r="W166">
        <v>2.9899999999999999E-2</v>
      </c>
      <c r="Z166">
        <v>1.14E-2</v>
      </c>
      <c r="AB166">
        <v>4.1000000000000003E-3</v>
      </c>
      <c r="AC166">
        <v>2.23E-2</v>
      </c>
    </row>
    <row r="167" spans="1:29" x14ac:dyDescent="0.25">
      <c r="A167" s="1">
        <v>465</v>
      </c>
      <c r="E167">
        <v>0.66149999999999998</v>
      </c>
      <c r="F167">
        <v>0.37540000000000001</v>
      </c>
      <c r="G167">
        <v>0.30890000000000001</v>
      </c>
      <c r="H167">
        <v>0.1545</v>
      </c>
      <c r="I167">
        <v>7.7299999999999994E-2</v>
      </c>
      <c r="J167">
        <v>4.3200000000000002E-2</v>
      </c>
      <c r="K167">
        <v>4.1599999999999998E-2</v>
      </c>
      <c r="L167">
        <v>3.5999999999999997E-2</v>
      </c>
      <c r="M167">
        <v>3.0700000000000002E-2</v>
      </c>
      <c r="N167">
        <v>1.18E-2</v>
      </c>
      <c r="O167">
        <v>2.7799999999999998E-2</v>
      </c>
      <c r="P167">
        <v>2.4400000000000002E-2</v>
      </c>
      <c r="Q167">
        <v>3.5000000000000001E-3</v>
      </c>
      <c r="R167">
        <v>2.8E-3</v>
      </c>
      <c r="T167">
        <v>1.2500000000000001E-2</v>
      </c>
      <c r="W167">
        <v>3.0200000000000001E-2</v>
      </c>
      <c r="Z167">
        <v>1.12E-2</v>
      </c>
      <c r="AB167">
        <v>4.1000000000000003E-3</v>
      </c>
      <c r="AC167">
        <v>2.1299999999999999E-2</v>
      </c>
    </row>
    <row r="168" spans="1:29" x14ac:dyDescent="0.25">
      <c r="A168" s="1">
        <v>466</v>
      </c>
      <c r="E168">
        <v>0.64219999999999999</v>
      </c>
      <c r="F168">
        <v>0.38319999999999999</v>
      </c>
      <c r="G168">
        <v>0.32150000000000001</v>
      </c>
      <c r="H168">
        <v>0.16320000000000001</v>
      </c>
      <c r="I168">
        <v>8.0799999999999997E-2</v>
      </c>
      <c r="J168">
        <v>4.6800000000000001E-2</v>
      </c>
      <c r="K168">
        <v>4.4499999999999998E-2</v>
      </c>
      <c r="L168">
        <v>3.6900000000000002E-2</v>
      </c>
      <c r="M168">
        <v>3.3000000000000002E-2</v>
      </c>
      <c r="N168">
        <v>1.29E-2</v>
      </c>
      <c r="O168">
        <v>2.7799999999999998E-2</v>
      </c>
      <c r="P168">
        <v>2.64E-2</v>
      </c>
      <c r="Q168">
        <v>5.5999999999999999E-3</v>
      </c>
      <c r="R168">
        <v>3.5000000000000001E-3</v>
      </c>
      <c r="T168">
        <v>1.21E-2</v>
      </c>
      <c r="W168">
        <v>3.1600000000000003E-2</v>
      </c>
      <c r="Z168">
        <v>1.0999999999999999E-2</v>
      </c>
      <c r="AB168">
        <v>3.8999999999999998E-3</v>
      </c>
      <c r="AC168">
        <v>2.0899999999999998E-2</v>
      </c>
    </row>
    <row r="169" spans="1:29" x14ac:dyDescent="0.25">
      <c r="A169" s="1">
        <v>467</v>
      </c>
      <c r="E169">
        <v>0.624</v>
      </c>
      <c r="F169">
        <v>0.3977</v>
      </c>
      <c r="G169">
        <v>0.33410000000000001</v>
      </c>
      <c r="H169">
        <v>0.17249999999999999</v>
      </c>
      <c r="I169">
        <v>8.4500000000000006E-2</v>
      </c>
      <c r="J169">
        <v>4.8800000000000003E-2</v>
      </c>
      <c r="K169">
        <v>4.7500000000000001E-2</v>
      </c>
      <c r="L169">
        <v>3.7600000000000001E-2</v>
      </c>
      <c r="M169">
        <v>3.56E-2</v>
      </c>
      <c r="N169">
        <v>1.4E-2</v>
      </c>
      <c r="O169">
        <v>2.7799999999999998E-2</v>
      </c>
      <c r="P169">
        <v>2.7199999999999998E-2</v>
      </c>
      <c r="Q169">
        <v>6.3E-3</v>
      </c>
      <c r="R169">
        <v>3.5999999999999999E-3</v>
      </c>
      <c r="T169">
        <v>1.2E-2</v>
      </c>
      <c r="W169">
        <v>3.2199999999999999E-2</v>
      </c>
      <c r="Z169">
        <v>1.0699999999999999E-2</v>
      </c>
      <c r="AB169">
        <v>3.8E-3</v>
      </c>
      <c r="AC169">
        <v>0.02</v>
      </c>
    </row>
    <row r="170" spans="1:29" x14ac:dyDescent="0.25">
      <c r="A170" s="1">
        <v>468</v>
      </c>
      <c r="E170">
        <v>0.60570000000000002</v>
      </c>
      <c r="F170">
        <v>0.40679999999999999</v>
      </c>
      <c r="G170">
        <v>0.34670000000000001</v>
      </c>
      <c r="H170">
        <v>0.18240000000000001</v>
      </c>
      <c r="I170">
        <v>8.7800000000000003E-2</v>
      </c>
      <c r="J170">
        <v>5.0599999999999999E-2</v>
      </c>
      <c r="K170">
        <v>5.0900000000000001E-2</v>
      </c>
      <c r="L170">
        <v>3.8100000000000002E-2</v>
      </c>
      <c r="M170">
        <v>3.8199999999999998E-2</v>
      </c>
      <c r="N170">
        <v>1.44E-2</v>
      </c>
      <c r="O170">
        <v>3.0599999999999999E-2</v>
      </c>
      <c r="P170">
        <v>2.75E-2</v>
      </c>
      <c r="Q170">
        <v>5.5999999999999999E-3</v>
      </c>
      <c r="R170">
        <v>3.2000000000000002E-3</v>
      </c>
      <c r="T170">
        <v>1.1599999999999999E-2</v>
      </c>
      <c r="W170">
        <v>3.3399999999999999E-2</v>
      </c>
      <c r="Z170">
        <v>1.0699999999999999E-2</v>
      </c>
      <c r="AB170">
        <v>3.5000000000000001E-3</v>
      </c>
      <c r="AC170">
        <v>1.9400000000000001E-2</v>
      </c>
    </row>
    <row r="171" spans="1:29" x14ac:dyDescent="0.25">
      <c r="A171" s="1">
        <v>469</v>
      </c>
      <c r="E171">
        <v>0.5887</v>
      </c>
      <c r="F171">
        <v>0.41860000000000003</v>
      </c>
      <c r="G171">
        <v>0.35920000000000002</v>
      </c>
      <c r="H171">
        <v>0.19289999999999999</v>
      </c>
      <c r="I171">
        <v>9.1600000000000001E-2</v>
      </c>
      <c r="J171">
        <v>5.4300000000000001E-2</v>
      </c>
      <c r="K171">
        <v>5.4300000000000001E-2</v>
      </c>
      <c r="L171">
        <v>3.9100000000000003E-2</v>
      </c>
      <c r="M171">
        <v>4.0300000000000002E-2</v>
      </c>
      <c r="N171">
        <v>1.5599999999999999E-2</v>
      </c>
      <c r="O171">
        <v>3.0599999999999999E-2</v>
      </c>
      <c r="P171">
        <v>2.7E-2</v>
      </c>
      <c r="Q171">
        <v>5.1999999999999998E-3</v>
      </c>
      <c r="R171">
        <v>3.7000000000000002E-3</v>
      </c>
      <c r="T171">
        <v>1.14E-2</v>
      </c>
      <c r="W171">
        <v>3.44E-2</v>
      </c>
      <c r="Z171">
        <v>1.04E-2</v>
      </c>
      <c r="AB171">
        <v>3.5999999999999999E-3</v>
      </c>
      <c r="AC171">
        <v>1.8700000000000001E-2</v>
      </c>
    </row>
    <row r="172" spans="1:29" x14ac:dyDescent="0.25">
      <c r="A172" s="1">
        <v>470</v>
      </c>
      <c r="E172">
        <v>0.56910000000000005</v>
      </c>
      <c r="F172">
        <v>0.4274</v>
      </c>
      <c r="G172">
        <v>0.37219999999999998</v>
      </c>
      <c r="H172">
        <v>0.2046</v>
      </c>
      <c r="I172">
        <v>9.6000000000000002E-2</v>
      </c>
      <c r="J172">
        <v>5.9400000000000001E-2</v>
      </c>
      <c r="K172">
        <v>5.6300000000000003E-2</v>
      </c>
      <c r="L172">
        <v>0.04</v>
      </c>
      <c r="M172">
        <v>4.3499999999999997E-2</v>
      </c>
      <c r="N172">
        <v>1.7000000000000001E-2</v>
      </c>
      <c r="O172">
        <v>3.0599999999999999E-2</v>
      </c>
      <c r="P172">
        <v>2.8400000000000002E-2</v>
      </c>
      <c r="Q172">
        <v>4.1000000000000003E-3</v>
      </c>
      <c r="R172">
        <v>4.8999999999999998E-3</v>
      </c>
      <c r="T172">
        <v>1.11E-2</v>
      </c>
      <c r="W172">
        <v>3.5499999999999997E-2</v>
      </c>
      <c r="Z172">
        <v>1.04E-2</v>
      </c>
      <c r="AB172">
        <v>3.3E-3</v>
      </c>
      <c r="AC172">
        <v>1.83E-2</v>
      </c>
    </row>
    <row r="173" spans="1:29" x14ac:dyDescent="0.25">
      <c r="A173" s="1">
        <v>471</v>
      </c>
      <c r="E173">
        <v>0.55089999999999995</v>
      </c>
      <c r="F173">
        <v>0.43740000000000001</v>
      </c>
      <c r="G173">
        <v>0.38500000000000001</v>
      </c>
      <c r="H173">
        <v>0.21629999999999999</v>
      </c>
      <c r="I173">
        <v>9.9900000000000003E-2</v>
      </c>
      <c r="J173">
        <v>6.1499999999999999E-2</v>
      </c>
      <c r="K173">
        <v>5.9799999999999999E-2</v>
      </c>
      <c r="L173">
        <v>4.1300000000000003E-2</v>
      </c>
      <c r="M173">
        <v>4.5199999999999997E-2</v>
      </c>
      <c r="N173">
        <v>1.7899999999999999E-2</v>
      </c>
      <c r="O173">
        <v>3.8899999999999997E-2</v>
      </c>
      <c r="P173">
        <v>2.8299999999999999E-2</v>
      </c>
      <c r="Q173">
        <v>3.8999999999999998E-3</v>
      </c>
      <c r="R173">
        <v>4.5999999999999999E-3</v>
      </c>
      <c r="T173">
        <v>1.0800000000000001E-2</v>
      </c>
      <c r="W173">
        <v>3.6400000000000002E-2</v>
      </c>
      <c r="Z173">
        <v>1.01E-2</v>
      </c>
      <c r="AB173">
        <v>3.0999999999999999E-3</v>
      </c>
      <c r="AC173">
        <v>1.7500000000000002E-2</v>
      </c>
    </row>
    <row r="174" spans="1:29" x14ac:dyDescent="0.25">
      <c r="A174" s="1">
        <v>472</v>
      </c>
      <c r="E174">
        <v>0.53290000000000004</v>
      </c>
      <c r="F174">
        <v>0.44869999999999999</v>
      </c>
      <c r="G174">
        <v>0.3972</v>
      </c>
      <c r="H174">
        <v>0.2291</v>
      </c>
      <c r="I174">
        <v>0.1042</v>
      </c>
      <c r="J174">
        <v>6.6900000000000001E-2</v>
      </c>
      <c r="K174">
        <v>6.1699999999999998E-2</v>
      </c>
      <c r="L174">
        <v>4.2999999999999997E-2</v>
      </c>
      <c r="M174">
        <v>4.8599999999999997E-2</v>
      </c>
      <c r="N174">
        <v>1.9199999999999998E-2</v>
      </c>
      <c r="O174">
        <v>3.8899999999999997E-2</v>
      </c>
      <c r="P174">
        <v>2.9600000000000001E-2</v>
      </c>
      <c r="Q174">
        <v>2.8999999999999998E-3</v>
      </c>
      <c r="R174">
        <v>4.1000000000000003E-3</v>
      </c>
      <c r="T174">
        <v>1.0500000000000001E-2</v>
      </c>
      <c r="W174">
        <v>3.7499999999999999E-2</v>
      </c>
      <c r="Z174">
        <v>0.01</v>
      </c>
      <c r="AB174">
        <v>2.8999999999999998E-3</v>
      </c>
      <c r="AC174">
        <v>1.7399999999999999E-2</v>
      </c>
    </row>
    <row r="175" spans="1:29" x14ac:dyDescent="0.25">
      <c r="A175" s="1">
        <v>473</v>
      </c>
      <c r="E175">
        <v>0.51319999999999999</v>
      </c>
      <c r="F175">
        <v>0.4597</v>
      </c>
      <c r="G175">
        <v>0.41070000000000001</v>
      </c>
      <c r="H175">
        <v>0.2424</v>
      </c>
      <c r="I175">
        <v>0.1095</v>
      </c>
      <c r="J175">
        <v>7.0000000000000007E-2</v>
      </c>
      <c r="K175">
        <v>6.6600000000000006E-2</v>
      </c>
      <c r="L175">
        <v>4.4699999999999997E-2</v>
      </c>
      <c r="M175">
        <v>5.0900000000000001E-2</v>
      </c>
      <c r="N175">
        <v>2.0299999999999999E-2</v>
      </c>
      <c r="O175">
        <v>4.1700000000000001E-2</v>
      </c>
      <c r="P175">
        <v>2.93E-2</v>
      </c>
      <c r="Q175">
        <v>3.3E-3</v>
      </c>
      <c r="R175">
        <v>3.8E-3</v>
      </c>
      <c r="T175">
        <v>1.0500000000000001E-2</v>
      </c>
      <c r="W175">
        <v>3.85E-2</v>
      </c>
      <c r="Z175">
        <v>9.7999999999999997E-3</v>
      </c>
      <c r="AB175">
        <v>2.8E-3</v>
      </c>
      <c r="AC175">
        <v>1.66E-2</v>
      </c>
    </row>
    <row r="176" spans="1:29" x14ac:dyDescent="0.25">
      <c r="A176" s="1">
        <v>474</v>
      </c>
      <c r="E176">
        <v>0.49399999999999999</v>
      </c>
      <c r="F176">
        <v>0.46839999999999998</v>
      </c>
      <c r="G176">
        <v>0.4249</v>
      </c>
      <c r="H176">
        <v>0.25609999999999999</v>
      </c>
      <c r="I176">
        <v>0.1148</v>
      </c>
      <c r="J176">
        <v>7.6499999999999999E-2</v>
      </c>
      <c r="K176">
        <v>7.1199999999999999E-2</v>
      </c>
      <c r="L176">
        <v>4.6899999999999997E-2</v>
      </c>
      <c r="M176">
        <v>5.3900000000000003E-2</v>
      </c>
      <c r="N176">
        <v>2.1600000000000001E-2</v>
      </c>
      <c r="O176">
        <v>4.1700000000000001E-2</v>
      </c>
      <c r="P176">
        <v>3.15E-2</v>
      </c>
      <c r="Q176">
        <v>2.3E-3</v>
      </c>
      <c r="R176">
        <v>5.3E-3</v>
      </c>
      <c r="T176">
        <v>1.03E-2</v>
      </c>
      <c r="W176">
        <v>3.9300000000000002E-2</v>
      </c>
      <c r="Z176">
        <v>9.5999999999999992E-3</v>
      </c>
      <c r="AB176">
        <v>2.5000000000000001E-3</v>
      </c>
      <c r="AC176">
        <v>1.66E-2</v>
      </c>
    </row>
    <row r="177" spans="1:29" x14ac:dyDescent="0.25">
      <c r="A177" s="1">
        <v>475</v>
      </c>
      <c r="E177">
        <v>0.47399999999999998</v>
      </c>
      <c r="F177">
        <v>0.4798</v>
      </c>
      <c r="G177">
        <v>0.43890000000000001</v>
      </c>
      <c r="H177">
        <v>0.26989999999999997</v>
      </c>
      <c r="I177">
        <v>0.1196</v>
      </c>
      <c r="J177">
        <v>8.1299999999999997E-2</v>
      </c>
      <c r="K177">
        <v>7.5499999999999998E-2</v>
      </c>
      <c r="L177">
        <v>4.8099999999999997E-2</v>
      </c>
      <c r="M177">
        <v>5.6099999999999997E-2</v>
      </c>
      <c r="N177">
        <v>2.24E-2</v>
      </c>
      <c r="O177">
        <v>4.1700000000000001E-2</v>
      </c>
      <c r="P177">
        <v>3.1E-2</v>
      </c>
      <c r="Q177">
        <v>1.6000000000000001E-3</v>
      </c>
      <c r="R177">
        <v>6.3E-3</v>
      </c>
      <c r="T177">
        <v>1.0200000000000001E-2</v>
      </c>
      <c r="W177">
        <v>4.02E-2</v>
      </c>
      <c r="Z177">
        <v>9.5999999999999992E-3</v>
      </c>
      <c r="AB177">
        <v>2.5999999999999999E-3</v>
      </c>
      <c r="AC177">
        <v>1.5900000000000001E-2</v>
      </c>
    </row>
    <row r="178" spans="1:29" x14ac:dyDescent="0.25">
      <c r="A178" s="1">
        <v>476</v>
      </c>
      <c r="E178">
        <v>0.45519999999999999</v>
      </c>
      <c r="F178">
        <v>0.49220000000000003</v>
      </c>
      <c r="G178">
        <v>0.45450000000000002</v>
      </c>
      <c r="H178">
        <v>0.28410000000000002</v>
      </c>
      <c r="I178">
        <v>0.12559999999999999</v>
      </c>
      <c r="J178">
        <v>8.6400000000000005E-2</v>
      </c>
      <c r="K178">
        <v>8.0100000000000005E-2</v>
      </c>
      <c r="L178">
        <v>5.11E-2</v>
      </c>
      <c r="M178">
        <v>5.8200000000000002E-2</v>
      </c>
      <c r="N178">
        <v>2.41E-2</v>
      </c>
      <c r="O178">
        <v>4.7199999999999999E-2</v>
      </c>
      <c r="P178">
        <v>3.15E-2</v>
      </c>
      <c r="Q178">
        <v>8.0000000000000004E-4</v>
      </c>
      <c r="R178">
        <v>6.1999999999999998E-3</v>
      </c>
      <c r="T178">
        <v>1.01E-2</v>
      </c>
      <c r="W178">
        <v>4.1099999999999998E-2</v>
      </c>
      <c r="Z178">
        <v>9.2999999999999992E-3</v>
      </c>
      <c r="AB178">
        <v>2.3E-3</v>
      </c>
      <c r="AC178">
        <v>1.5699999999999999E-2</v>
      </c>
    </row>
    <row r="179" spans="1:29" x14ac:dyDescent="0.25">
      <c r="A179" s="1">
        <v>477</v>
      </c>
      <c r="E179">
        <v>0.43609999999999999</v>
      </c>
      <c r="F179">
        <v>0.50560000000000005</v>
      </c>
      <c r="G179">
        <v>0.47089999999999999</v>
      </c>
      <c r="H179">
        <v>0.29820000000000002</v>
      </c>
      <c r="I179">
        <v>0.13159999999999999</v>
      </c>
      <c r="J179">
        <v>9.1399999999999995E-2</v>
      </c>
      <c r="K179">
        <v>8.5400000000000004E-2</v>
      </c>
      <c r="L179">
        <v>5.1999999999999998E-2</v>
      </c>
      <c r="M179">
        <v>6.0999999999999999E-2</v>
      </c>
      <c r="N179">
        <v>2.53E-2</v>
      </c>
      <c r="O179">
        <v>4.7199999999999999E-2</v>
      </c>
      <c r="P179">
        <v>3.2599999999999997E-2</v>
      </c>
      <c r="Q179">
        <v>4.0000000000000002E-4</v>
      </c>
      <c r="R179">
        <v>5.0000000000000001E-3</v>
      </c>
      <c r="T179">
        <v>0.01</v>
      </c>
      <c r="W179">
        <v>4.2299999999999997E-2</v>
      </c>
      <c r="Z179">
        <v>9.1000000000000004E-3</v>
      </c>
      <c r="AB179">
        <v>2.2000000000000001E-3</v>
      </c>
      <c r="AC179">
        <v>1.5599999999999999E-2</v>
      </c>
    </row>
    <row r="180" spans="1:29" x14ac:dyDescent="0.25">
      <c r="A180" s="1">
        <v>478</v>
      </c>
      <c r="E180">
        <v>0.41749999999999998</v>
      </c>
      <c r="F180">
        <v>0.52070000000000005</v>
      </c>
      <c r="G180">
        <v>0.48930000000000001</v>
      </c>
      <c r="H180">
        <v>0.31209999999999999</v>
      </c>
      <c r="I180">
        <v>0.13900000000000001</v>
      </c>
      <c r="J180">
        <v>9.8299999999999998E-2</v>
      </c>
      <c r="K180">
        <v>9.3100000000000002E-2</v>
      </c>
      <c r="L180">
        <v>5.5E-2</v>
      </c>
      <c r="M180">
        <v>6.4399999999999999E-2</v>
      </c>
      <c r="N180">
        <v>2.7400000000000001E-2</v>
      </c>
      <c r="O180">
        <v>5.5599999999999997E-2</v>
      </c>
      <c r="P180">
        <v>3.3799999999999997E-2</v>
      </c>
      <c r="Q180">
        <v>1.8E-3</v>
      </c>
      <c r="R180">
        <v>5.8999999999999999E-3</v>
      </c>
      <c r="T180">
        <v>9.7999999999999997E-3</v>
      </c>
      <c r="W180">
        <v>4.3999999999999997E-2</v>
      </c>
      <c r="Z180">
        <v>9.1000000000000004E-3</v>
      </c>
      <c r="AB180">
        <v>2.0999999999999999E-3</v>
      </c>
      <c r="AC180">
        <v>1.5100000000000001E-2</v>
      </c>
    </row>
    <row r="181" spans="1:29" x14ac:dyDescent="0.25">
      <c r="A181" s="1">
        <v>479</v>
      </c>
      <c r="E181">
        <v>0.39879999999999999</v>
      </c>
      <c r="F181">
        <v>0.53839999999999999</v>
      </c>
      <c r="G181">
        <v>0.50819999999999999</v>
      </c>
      <c r="H181">
        <v>0.32550000000000001</v>
      </c>
      <c r="I181">
        <v>0.14599999999999999</v>
      </c>
      <c r="J181">
        <v>0.10299999999999999</v>
      </c>
      <c r="K181">
        <v>9.6299999999999997E-2</v>
      </c>
      <c r="L181">
        <v>5.6300000000000003E-2</v>
      </c>
      <c r="M181">
        <v>6.7500000000000004E-2</v>
      </c>
      <c r="N181">
        <v>2.9399999999999999E-2</v>
      </c>
      <c r="O181">
        <v>6.1100000000000002E-2</v>
      </c>
      <c r="P181">
        <v>3.3799999999999997E-2</v>
      </c>
      <c r="Q181">
        <v>2.8999999999999998E-3</v>
      </c>
      <c r="R181">
        <v>7.9000000000000008E-3</v>
      </c>
      <c r="T181">
        <v>9.4999999999999998E-3</v>
      </c>
      <c r="W181">
        <v>4.4999999999999998E-2</v>
      </c>
      <c r="Z181">
        <v>8.8999999999999999E-3</v>
      </c>
      <c r="AB181">
        <v>2E-3</v>
      </c>
      <c r="AC181">
        <v>1.52E-2</v>
      </c>
    </row>
    <row r="182" spans="1:29" x14ac:dyDescent="0.25">
      <c r="A182" s="1">
        <v>480</v>
      </c>
      <c r="E182">
        <v>0.38059999999999999</v>
      </c>
      <c r="F182">
        <v>0.55549999999999999</v>
      </c>
      <c r="G182">
        <v>0.52969999999999995</v>
      </c>
      <c r="H182">
        <v>0.33839999999999998</v>
      </c>
      <c r="I182">
        <v>0.1542</v>
      </c>
      <c r="J182">
        <v>0.1075</v>
      </c>
      <c r="K182">
        <v>0.1016</v>
      </c>
      <c r="L182">
        <v>5.9200000000000003E-2</v>
      </c>
      <c r="M182">
        <v>7.0800000000000002E-2</v>
      </c>
      <c r="N182">
        <v>3.1199999999999999E-2</v>
      </c>
      <c r="O182">
        <v>6.1100000000000002E-2</v>
      </c>
      <c r="P182">
        <v>3.4700000000000002E-2</v>
      </c>
      <c r="Q182">
        <v>2.8E-3</v>
      </c>
      <c r="R182">
        <v>8.5000000000000006E-3</v>
      </c>
      <c r="T182">
        <v>9.4000000000000004E-3</v>
      </c>
      <c r="W182">
        <v>4.5900000000000003E-2</v>
      </c>
      <c r="Z182">
        <v>8.8999999999999999E-3</v>
      </c>
      <c r="AB182">
        <v>1.6999999999999999E-3</v>
      </c>
      <c r="AC182">
        <v>1.47E-2</v>
      </c>
    </row>
    <row r="183" spans="1:29" x14ac:dyDescent="0.25">
      <c r="A183" s="1">
        <v>481</v>
      </c>
      <c r="E183">
        <v>0.36199999999999999</v>
      </c>
      <c r="F183">
        <v>0.57789999999999997</v>
      </c>
      <c r="G183">
        <v>0.55210000000000004</v>
      </c>
      <c r="H183">
        <v>0.35120000000000001</v>
      </c>
      <c r="I183">
        <v>0.16250000000000001</v>
      </c>
      <c r="J183">
        <v>0.1149</v>
      </c>
      <c r="K183">
        <v>0.108</v>
      </c>
      <c r="L183">
        <v>6.08E-2</v>
      </c>
      <c r="M183">
        <v>7.4099999999999999E-2</v>
      </c>
      <c r="N183">
        <v>3.3700000000000001E-2</v>
      </c>
      <c r="O183">
        <v>6.9400000000000003E-2</v>
      </c>
      <c r="P183">
        <v>3.61E-2</v>
      </c>
      <c r="Q183">
        <v>5.0000000000000001E-3</v>
      </c>
      <c r="R183">
        <v>9.1000000000000004E-3</v>
      </c>
      <c r="T183">
        <v>9.4000000000000004E-3</v>
      </c>
      <c r="W183">
        <v>4.7399999999999998E-2</v>
      </c>
      <c r="Z183">
        <v>8.8999999999999999E-3</v>
      </c>
      <c r="AB183">
        <v>1.8E-3</v>
      </c>
      <c r="AC183">
        <v>1.44E-2</v>
      </c>
    </row>
    <row r="184" spans="1:29" x14ac:dyDescent="0.25">
      <c r="A184" s="1">
        <v>482</v>
      </c>
      <c r="E184">
        <v>0.34449999999999997</v>
      </c>
      <c r="F184">
        <v>0.59750000000000003</v>
      </c>
      <c r="G184">
        <v>0.57679999999999998</v>
      </c>
      <c r="H184">
        <v>0.36259999999999998</v>
      </c>
      <c r="I184">
        <v>0.1721</v>
      </c>
      <c r="J184">
        <v>0.11840000000000001</v>
      </c>
      <c r="K184">
        <v>0.11409999999999999</v>
      </c>
      <c r="L184">
        <v>6.3700000000000007E-2</v>
      </c>
      <c r="M184">
        <v>7.85E-2</v>
      </c>
      <c r="N184">
        <v>3.5700000000000003E-2</v>
      </c>
      <c r="O184">
        <v>6.9400000000000003E-2</v>
      </c>
      <c r="P184">
        <v>3.6900000000000002E-2</v>
      </c>
      <c r="Q184">
        <v>3.8E-3</v>
      </c>
      <c r="R184">
        <v>1.03E-2</v>
      </c>
      <c r="T184">
        <v>9.1000000000000004E-3</v>
      </c>
      <c r="W184">
        <v>4.87E-2</v>
      </c>
      <c r="Z184">
        <v>8.8000000000000005E-3</v>
      </c>
      <c r="AB184">
        <v>1.6000000000000001E-3</v>
      </c>
      <c r="AC184">
        <v>1.43E-2</v>
      </c>
    </row>
    <row r="185" spans="1:29" x14ac:dyDescent="0.25">
      <c r="A185" s="1">
        <v>483</v>
      </c>
      <c r="E185">
        <v>0.32650000000000001</v>
      </c>
      <c r="F185">
        <v>0.62490000000000001</v>
      </c>
      <c r="G185">
        <v>0.60250000000000004</v>
      </c>
      <c r="H185">
        <v>0.37380000000000002</v>
      </c>
      <c r="I185">
        <v>0.18099999999999999</v>
      </c>
      <c r="J185">
        <v>0.12529999999999999</v>
      </c>
      <c r="K185">
        <v>0.1177</v>
      </c>
      <c r="L185">
        <v>6.5299999999999997E-2</v>
      </c>
      <c r="M185">
        <v>8.3000000000000004E-2</v>
      </c>
      <c r="N185">
        <v>3.85E-2</v>
      </c>
      <c r="O185">
        <v>7.22E-2</v>
      </c>
      <c r="P185">
        <v>3.6600000000000001E-2</v>
      </c>
      <c r="Q185">
        <v>3.3999999999999998E-3</v>
      </c>
      <c r="R185">
        <v>1.1900000000000001E-2</v>
      </c>
      <c r="T185">
        <v>8.8999999999999999E-3</v>
      </c>
      <c r="W185">
        <v>0.05</v>
      </c>
      <c r="Z185">
        <v>8.8000000000000005E-3</v>
      </c>
      <c r="AB185">
        <v>1.6000000000000001E-3</v>
      </c>
      <c r="AC185">
        <v>1.41E-2</v>
      </c>
    </row>
    <row r="186" spans="1:29" x14ac:dyDescent="0.25">
      <c r="A186" s="1">
        <v>484</v>
      </c>
      <c r="E186">
        <v>0.3095</v>
      </c>
      <c r="F186">
        <v>0.65</v>
      </c>
      <c r="G186">
        <v>0.62970000000000004</v>
      </c>
      <c r="H186">
        <v>0.38419999999999999</v>
      </c>
      <c r="I186">
        <v>0.19170000000000001</v>
      </c>
      <c r="J186">
        <v>0.13220000000000001</v>
      </c>
      <c r="K186">
        <v>0.1242</v>
      </c>
      <c r="L186">
        <v>6.7900000000000002E-2</v>
      </c>
      <c r="M186">
        <v>8.7599999999999997E-2</v>
      </c>
      <c r="N186">
        <v>4.1200000000000001E-2</v>
      </c>
      <c r="O186">
        <v>7.4999999999999997E-2</v>
      </c>
      <c r="P186">
        <v>3.9699999999999999E-2</v>
      </c>
      <c r="Q186">
        <v>4.4000000000000003E-3</v>
      </c>
      <c r="R186">
        <v>1.0200000000000001E-2</v>
      </c>
      <c r="T186">
        <v>8.8999999999999999E-3</v>
      </c>
      <c r="W186">
        <v>5.1400000000000001E-2</v>
      </c>
      <c r="Z186">
        <v>8.5000000000000006E-3</v>
      </c>
      <c r="AB186">
        <v>1.2999999999999999E-3</v>
      </c>
      <c r="AC186">
        <v>1.37E-2</v>
      </c>
    </row>
    <row r="187" spans="1:29" x14ac:dyDescent="0.25">
      <c r="A187" s="1">
        <v>485</v>
      </c>
      <c r="E187">
        <v>0.29239999999999999</v>
      </c>
      <c r="F187">
        <v>0.67889999999999995</v>
      </c>
      <c r="G187">
        <v>0.65890000000000004</v>
      </c>
      <c r="H187">
        <v>0.39419999999999999</v>
      </c>
      <c r="I187">
        <v>0.2026</v>
      </c>
      <c r="J187">
        <v>0.13669999999999999</v>
      </c>
      <c r="K187">
        <v>0.12820000000000001</v>
      </c>
      <c r="L187">
        <v>7.0699999999999999E-2</v>
      </c>
      <c r="M187">
        <v>9.06E-2</v>
      </c>
      <c r="N187">
        <v>4.3900000000000002E-2</v>
      </c>
      <c r="O187">
        <v>7.4999999999999997E-2</v>
      </c>
      <c r="P187">
        <v>4.0599999999999997E-2</v>
      </c>
      <c r="Q187">
        <v>4.4999999999999997E-3</v>
      </c>
      <c r="R187">
        <v>1.06E-2</v>
      </c>
      <c r="T187">
        <v>8.8000000000000005E-3</v>
      </c>
      <c r="W187">
        <v>5.2600000000000001E-2</v>
      </c>
      <c r="Z187">
        <v>8.5000000000000006E-3</v>
      </c>
      <c r="AB187">
        <v>1.4E-3</v>
      </c>
      <c r="AC187">
        <v>1.3599999999999999E-2</v>
      </c>
    </row>
    <row r="188" spans="1:29" x14ac:dyDescent="0.25">
      <c r="A188" s="1">
        <v>486</v>
      </c>
      <c r="E188">
        <v>0.27579999999999999</v>
      </c>
      <c r="F188">
        <v>0.70820000000000005</v>
      </c>
      <c r="G188">
        <v>0.68920000000000003</v>
      </c>
      <c r="H188">
        <v>0.40279999999999999</v>
      </c>
      <c r="I188">
        <v>0.214</v>
      </c>
      <c r="J188">
        <v>0.1404</v>
      </c>
      <c r="K188">
        <v>0.13420000000000001</v>
      </c>
      <c r="L188">
        <v>7.2499999999999995E-2</v>
      </c>
      <c r="M188">
        <v>9.5600000000000004E-2</v>
      </c>
      <c r="N188">
        <v>4.6800000000000001E-2</v>
      </c>
      <c r="O188">
        <v>8.3299999999999999E-2</v>
      </c>
      <c r="P188">
        <v>4.24E-2</v>
      </c>
      <c r="Q188">
        <v>5.1000000000000004E-3</v>
      </c>
      <c r="R188">
        <v>1.09E-2</v>
      </c>
      <c r="T188">
        <v>8.6999999999999994E-3</v>
      </c>
      <c r="W188">
        <v>5.4100000000000002E-2</v>
      </c>
      <c r="Z188">
        <v>8.6E-3</v>
      </c>
      <c r="AB188">
        <v>1.2999999999999999E-3</v>
      </c>
      <c r="AC188">
        <v>1.32E-2</v>
      </c>
    </row>
    <row r="189" spans="1:29" x14ac:dyDescent="0.25">
      <c r="A189" s="1">
        <v>487</v>
      </c>
      <c r="E189">
        <v>0.26029999999999998</v>
      </c>
      <c r="F189">
        <v>0.74080000000000001</v>
      </c>
      <c r="G189">
        <v>0.71989999999999998</v>
      </c>
      <c r="H189">
        <v>0.41120000000000001</v>
      </c>
      <c r="I189">
        <v>0.22509999999999999</v>
      </c>
      <c r="J189">
        <v>0.1469</v>
      </c>
      <c r="K189">
        <v>0.13769999999999999</v>
      </c>
      <c r="L189">
        <v>7.4200000000000002E-2</v>
      </c>
      <c r="M189">
        <v>0.1004</v>
      </c>
      <c r="N189">
        <v>4.99E-2</v>
      </c>
      <c r="O189">
        <v>8.8900000000000007E-2</v>
      </c>
      <c r="P189">
        <v>4.3499999999999997E-2</v>
      </c>
      <c r="Q189">
        <v>6.4999999999999997E-3</v>
      </c>
      <c r="R189">
        <v>1.18E-2</v>
      </c>
      <c r="T189">
        <v>8.8000000000000005E-3</v>
      </c>
      <c r="W189">
        <v>5.5800000000000002E-2</v>
      </c>
      <c r="Z189">
        <v>8.5000000000000006E-3</v>
      </c>
      <c r="AB189">
        <v>1.1999999999999999E-3</v>
      </c>
      <c r="AC189">
        <v>1.3299999999999999E-2</v>
      </c>
    </row>
    <row r="190" spans="1:29" x14ac:dyDescent="0.25">
      <c r="A190" s="1">
        <v>488</v>
      </c>
      <c r="E190">
        <v>0.2445</v>
      </c>
      <c r="F190">
        <v>0.77329999999999999</v>
      </c>
      <c r="G190">
        <v>0.75180000000000002</v>
      </c>
      <c r="H190">
        <v>0.41899999999999998</v>
      </c>
      <c r="I190">
        <v>0.23749999999999999</v>
      </c>
      <c r="J190">
        <v>0.15079999999999999</v>
      </c>
      <c r="K190">
        <v>0.14249999999999999</v>
      </c>
      <c r="L190">
        <v>7.7299999999999994E-2</v>
      </c>
      <c r="M190">
        <v>0.1047</v>
      </c>
      <c r="N190">
        <v>5.28E-2</v>
      </c>
      <c r="O190">
        <v>9.7199999999999995E-2</v>
      </c>
      <c r="P190">
        <v>4.5499999999999999E-2</v>
      </c>
      <c r="Q190">
        <v>6.4999999999999997E-3</v>
      </c>
      <c r="R190">
        <v>1.06E-2</v>
      </c>
      <c r="T190">
        <v>8.8000000000000005E-3</v>
      </c>
      <c r="W190">
        <v>5.74E-2</v>
      </c>
      <c r="Z190">
        <v>8.2000000000000007E-3</v>
      </c>
      <c r="AB190">
        <v>1E-3</v>
      </c>
      <c r="AC190">
        <v>1.34E-2</v>
      </c>
    </row>
    <row r="191" spans="1:29" x14ac:dyDescent="0.25">
      <c r="A191" s="1">
        <v>489</v>
      </c>
      <c r="E191">
        <v>0.22900000000000001</v>
      </c>
      <c r="F191">
        <v>0.80610000000000004</v>
      </c>
      <c r="G191">
        <v>0.78459999999999996</v>
      </c>
      <c r="H191">
        <v>0.42649999999999999</v>
      </c>
      <c r="I191">
        <v>0.24979999999999999</v>
      </c>
      <c r="J191">
        <v>0.1573</v>
      </c>
      <c r="K191">
        <v>0.1467</v>
      </c>
      <c r="L191">
        <v>7.8299999999999995E-2</v>
      </c>
      <c r="M191">
        <v>0.109</v>
      </c>
      <c r="N191">
        <v>5.6399999999999999E-2</v>
      </c>
      <c r="O191">
        <v>0.1028</v>
      </c>
      <c r="P191">
        <v>4.7399999999999998E-2</v>
      </c>
      <c r="Q191">
        <v>8.0999999999999996E-3</v>
      </c>
      <c r="R191">
        <v>1.09E-2</v>
      </c>
      <c r="T191">
        <v>8.8999999999999999E-3</v>
      </c>
      <c r="W191">
        <v>5.8999999999999997E-2</v>
      </c>
      <c r="Z191">
        <v>8.3999999999999995E-3</v>
      </c>
      <c r="AB191">
        <v>1E-3</v>
      </c>
      <c r="AC191">
        <v>1.2800000000000001E-2</v>
      </c>
    </row>
    <row r="192" spans="1:29" x14ac:dyDescent="0.25">
      <c r="A192" s="1">
        <v>490</v>
      </c>
      <c r="E192">
        <v>0.215</v>
      </c>
      <c r="F192">
        <v>0.83640000000000003</v>
      </c>
      <c r="G192">
        <v>0.81699999999999995</v>
      </c>
      <c r="H192">
        <v>0.43369999999999997</v>
      </c>
      <c r="I192">
        <v>0.26290000000000002</v>
      </c>
      <c r="J192">
        <v>0.16139999999999999</v>
      </c>
      <c r="K192">
        <v>0.15229999999999999</v>
      </c>
      <c r="L192">
        <v>8.09E-2</v>
      </c>
      <c r="M192">
        <v>0.11509999999999999</v>
      </c>
      <c r="N192">
        <v>5.9900000000000002E-2</v>
      </c>
      <c r="O192">
        <v>0.1111</v>
      </c>
      <c r="P192">
        <v>0.05</v>
      </c>
      <c r="Q192">
        <v>9.7999999999999997E-3</v>
      </c>
      <c r="R192">
        <v>1.01E-2</v>
      </c>
      <c r="T192">
        <v>9.1000000000000004E-3</v>
      </c>
      <c r="W192">
        <v>6.0499999999999998E-2</v>
      </c>
      <c r="Z192">
        <v>8.3999999999999995E-3</v>
      </c>
      <c r="AB192">
        <v>1E-3</v>
      </c>
      <c r="AC192">
        <v>1.2699999999999999E-2</v>
      </c>
    </row>
    <row r="193" spans="1:29" x14ac:dyDescent="0.25">
      <c r="A193" s="1">
        <v>491</v>
      </c>
      <c r="E193">
        <v>0.2009</v>
      </c>
      <c r="F193">
        <v>0.87129999999999996</v>
      </c>
      <c r="G193">
        <v>0.84909999999999997</v>
      </c>
      <c r="H193">
        <v>0.441</v>
      </c>
      <c r="I193">
        <v>0.27550000000000002</v>
      </c>
      <c r="J193">
        <v>0.16750000000000001</v>
      </c>
      <c r="K193">
        <v>0.15509999999999999</v>
      </c>
      <c r="L193">
        <v>8.2900000000000001E-2</v>
      </c>
      <c r="M193">
        <v>0.1221</v>
      </c>
      <c r="N193">
        <v>6.3299999999999995E-2</v>
      </c>
      <c r="O193">
        <v>0.1139</v>
      </c>
      <c r="P193">
        <v>5.0700000000000002E-2</v>
      </c>
      <c r="Q193">
        <v>1.18E-2</v>
      </c>
      <c r="R193">
        <v>1.14E-2</v>
      </c>
      <c r="T193">
        <v>9.2999999999999992E-3</v>
      </c>
      <c r="W193">
        <v>6.2399999999999997E-2</v>
      </c>
      <c r="Z193">
        <v>8.3999999999999995E-3</v>
      </c>
      <c r="AB193">
        <v>1E-3</v>
      </c>
      <c r="AC193">
        <v>1.2800000000000001E-2</v>
      </c>
    </row>
    <row r="194" spans="1:29" x14ac:dyDescent="0.25">
      <c r="A194" s="1">
        <v>492</v>
      </c>
      <c r="E194">
        <v>0.18809999999999999</v>
      </c>
      <c r="F194">
        <v>0.89859999999999995</v>
      </c>
      <c r="G194">
        <v>0.88</v>
      </c>
      <c r="H194">
        <v>0.44929999999999998</v>
      </c>
      <c r="I194">
        <v>0.28870000000000001</v>
      </c>
      <c r="J194">
        <v>0.1741</v>
      </c>
      <c r="K194">
        <v>0.16109999999999999</v>
      </c>
      <c r="L194">
        <v>8.5800000000000001E-2</v>
      </c>
      <c r="M194">
        <v>0.12770000000000001</v>
      </c>
      <c r="N194">
        <v>6.7100000000000007E-2</v>
      </c>
      <c r="O194">
        <v>0.1222</v>
      </c>
      <c r="P194">
        <v>5.2999999999999999E-2</v>
      </c>
      <c r="Q194">
        <v>1.4999999999999999E-2</v>
      </c>
      <c r="R194">
        <v>1.43E-2</v>
      </c>
      <c r="T194">
        <v>9.4999999999999998E-3</v>
      </c>
      <c r="W194">
        <v>6.3799999999999996E-2</v>
      </c>
      <c r="Z194">
        <v>8.3999999999999995E-3</v>
      </c>
      <c r="AB194">
        <v>1E-3</v>
      </c>
      <c r="AC194">
        <v>1.23E-2</v>
      </c>
    </row>
    <row r="195" spans="1:29" x14ac:dyDescent="0.25">
      <c r="A195" s="1">
        <v>493</v>
      </c>
      <c r="E195">
        <v>0.17369999999999999</v>
      </c>
      <c r="F195">
        <v>0.92589999999999995</v>
      </c>
      <c r="G195">
        <v>0.90810000000000002</v>
      </c>
      <c r="H195">
        <v>0.45779999999999998</v>
      </c>
      <c r="I195">
        <v>0.30059999999999998</v>
      </c>
      <c r="J195">
        <v>0.1799</v>
      </c>
      <c r="K195">
        <v>0.16420000000000001</v>
      </c>
      <c r="L195">
        <v>8.7599999999999997E-2</v>
      </c>
      <c r="M195">
        <v>0.13450000000000001</v>
      </c>
      <c r="N195">
        <v>7.0999999999999994E-2</v>
      </c>
      <c r="O195">
        <v>0.125</v>
      </c>
      <c r="P195">
        <v>5.5500000000000001E-2</v>
      </c>
      <c r="Q195">
        <v>1.6299999999999999E-2</v>
      </c>
      <c r="R195">
        <v>1.6400000000000001E-2</v>
      </c>
      <c r="T195">
        <v>9.7000000000000003E-3</v>
      </c>
      <c r="W195">
        <v>6.59E-2</v>
      </c>
      <c r="Z195">
        <v>8.6E-3</v>
      </c>
      <c r="AB195">
        <v>1E-3</v>
      </c>
      <c r="AC195">
        <v>1.21E-2</v>
      </c>
    </row>
    <row r="196" spans="1:29" x14ac:dyDescent="0.25">
      <c r="A196" s="1">
        <v>494</v>
      </c>
      <c r="E196">
        <v>0.1623</v>
      </c>
      <c r="F196">
        <v>0.95020000000000004</v>
      </c>
      <c r="G196">
        <v>0.93400000000000005</v>
      </c>
      <c r="H196">
        <v>0.46729999999999999</v>
      </c>
      <c r="I196">
        <v>0.31319999999999998</v>
      </c>
      <c r="J196">
        <v>0.1862</v>
      </c>
      <c r="K196">
        <v>0.17169999999999999</v>
      </c>
      <c r="L196">
        <v>9.0700000000000003E-2</v>
      </c>
      <c r="M196">
        <v>0.1419</v>
      </c>
      <c r="N196">
        <v>7.4499999999999997E-2</v>
      </c>
      <c r="O196">
        <v>0.1305</v>
      </c>
      <c r="P196">
        <v>5.8299999999999998E-2</v>
      </c>
      <c r="Q196">
        <v>1.84E-2</v>
      </c>
      <c r="R196">
        <v>1.6799999999999999E-2</v>
      </c>
      <c r="T196">
        <v>0.01</v>
      </c>
      <c r="W196">
        <v>6.7400000000000002E-2</v>
      </c>
      <c r="Z196">
        <v>8.5000000000000006E-3</v>
      </c>
      <c r="AB196">
        <v>8.9999999999999998E-4</v>
      </c>
      <c r="AC196">
        <v>1.2200000000000001E-2</v>
      </c>
    </row>
    <row r="197" spans="1:29" x14ac:dyDescent="0.25">
      <c r="A197" s="1">
        <v>495</v>
      </c>
      <c r="E197">
        <v>0.14979999999999999</v>
      </c>
      <c r="F197">
        <v>0.97030000000000005</v>
      </c>
      <c r="G197">
        <v>0.95599999999999996</v>
      </c>
      <c r="H197">
        <v>0.47820000000000001</v>
      </c>
      <c r="I197">
        <v>0.32440000000000002</v>
      </c>
      <c r="J197">
        <v>0.19489999999999999</v>
      </c>
      <c r="K197">
        <v>0.1777</v>
      </c>
      <c r="L197">
        <v>9.3100000000000002E-2</v>
      </c>
      <c r="M197">
        <v>0.14860000000000001</v>
      </c>
      <c r="N197">
        <v>7.85E-2</v>
      </c>
      <c r="O197">
        <v>0.1389</v>
      </c>
      <c r="P197">
        <v>5.9700000000000003E-2</v>
      </c>
      <c r="Q197">
        <v>1.7899999999999999E-2</v>
      </c>
      <c r="R197">
        <v>1.6E-2</v>
      </c>
      <c r="T197">
        <v>1.0200000000000001E-2</v>
      </c>
      <c r="W197">
        <v>6.9599999999999995E-2</v>
      </c>
      <c r="Z197">
        <v>8.6E-3</v>
      </c>
      <c r="AB197">
        <v>1E-3</v>
      </c>
      <c r="AC197">
        <v>1.21E-2</v>
      </c>
    </row>
    <row r="198" spans="1:29" x14ac:dyDescent="0.25">
      <c r="A198" s="1">
        <v>496</v>
      </c>
      <c r="E198">
        <v>0.13950000000000001</v>
      </c>
      <c r="F198">
        <v>0.98470000000000002</v>
      </c>
      <c r="G198">
        <v>0.97509999999999997</v>
      </c>
      <c r="H198">
        <v>0.49059999999999998</v>
      </c>
      <c r="I198">
        <v>0.33660000000000001</v>
      </c>
      <c r="J198">
        <v>0.19989999999999999</v>
      </c>
      <c r="K198">
        <v>0.187</v>
      </c>
      <c r="L198">
        <v>9.7199999999999995E-2</v>
      </c>
      <c r="M198">
        <v>0.15579999999999999</v>
      </c>
      <c r="N198">
        <v>8.2699999999999996E-2</v>
      </c>
      <c r="O198">
        <v>0.14169999999999999</v>
      </c>
      <c r="P198">
        <v>6.2700000000000006E-2</v>
      </c>
      <c r="Q198">
        <v>0.02</v>
      </c>
      <c r="R198">
        <v>1.5699999999999999E-2</v>
      </c>
      <c r="T198">
        <v>1.03E-2</v>
      </c>
      <c r="W198">
        <v>7.1400000000000005E-2</v>
      </c>
      <c r="Z198">
        <v>8.6E-3</v>
      </c>
      <c r="AB198">
        <v>1.1999999999999999E-3</v>
      </c>
      <c r="AC198">
        <v>1.17E-2</v>
      </c>
    </row>
    <row r="199" spans="1:29" x14ac:dyDescent="0.25">
      <c r="A199" s="1">
        <v>497</v>
      </c>
      <c r="E199">
        <v>0.12790000000000001</v>
      </c>
      <c r="F199">
        <v>0.99690000000000001</v>
      </c>
      <c r="G199">
        <v>0.98829999999999996</v>
      </c>
      <c r="H199">
        <v>0.50419999999999998</v>
      </c>
      <c r="I199">
        <v>0.34620000000000001</v>
      </c>
      <c r="J199">
        <v>0.2102</v>
      </c>
      <c r="K199">
        <v>0.19270000000000001</v>
      </c>
      <c r="L199">
        <v>9.9500000000000005E-2</v>
      </c>
      <c r="M199">
        <v>0.16400000000000001</v>
      </c>
      <c r="N199">
        <v>8.6499999999999994E-2</v>
      </c>
      <c r="O199">
        <v>0.1555</v>
      </c>
      <c r="P199">
        <v>6.54E-2</v>
      </c>
      <c r="Q199">
        <v>2.1399999999999999E-2</v>
      </c>
      <c r="R199">
        <v>1.5299999999999999E-2</v>
      </c>
      <c r="T199">
        <v>1.0500000000000001E-2</v>
      </c>
      <c r="W199">
        <v>7.3499999999999996E-2</v>
      </c>
      <c r="Z199">
        <v>8.8000000000000005E-3</v>
      </c>
      <c r="AB199">
        <v>1.1999999999999999E-3</v>
      </c>
      <c r="AC199">
        <v>1.1599999999999999E-2</v>
      </c>
    </row>
    <row r="200" spans="1:29" x14ac:dyDescent="0.25">
      <c r="A200" s="1">
        <v>498</v>
      </c>
      <c r="E200">
        <v>0.1202</v>
      </c>
      <c r="F200">
        <v>1</v>
      </c>
      <c r="G200">
        <v>0.99760000000000004</v>
      </c>
      <c r="H200">
        <v>0.52029999999999998</v>
      </c>
      <c r="I200">
        <v>0.3569</v>
      </c>
      <c r="J200">
        <v>0.219</v>
      </c>
      <c r="K200">
        <v>0.20180000000000001</v>
      </c>
      <c r="L200">
        <v>0.104</v>
      </c>
      <c r="M200">
        <v>0.17369999999999999</v>
      </c>
      <c r="N200">
        <v>9.0499999999999997E-2</v>
      </c>
      <c r="O200">
        <v>0.16389999999999999</v>
      </c>
      <c r="P200">
        <v>6.8699999999999997E-2</v>
      </c>
      <c r="Q200">
        <v>2.3400000000000001E-2</v>
      </c>
      <c r="R200">
        <v>1.7299999999999999E-2</v>
      </c>
      <c r="T200">
        <v>1.09E-2</v>
      </c>
      <c r="W200">
        <v>7.5499999999999998E-2</v>
      </c>
      <c r="Z200">
        <v>8.9999999999999993E-3</v>
      </c>
      <c r="AB200">
        <v>1.2999999999999999E-3</v>
      </c>
      <c r="AC200">
        <v>1.1299999999999999E-2</v>
      </c>
    </row>
    <row r="201" spans="1:29" x14ac:dyDescent="0.25">
      <c r="A201" s="1">
        <v>499</v>
      </c>
      <c r="E201">
        <v>0.10970000000000001</v>
      </c>
      <c r="F201">
        <v>0.99890000000000001</v>
      </c>
      <c r="G201">
        <v>1</v>
      </c>
      <c r="H201">
        <v>0.53800000000000003</v>
      </c>
      <c r="I201">
        <v>0.36549999999999999</v>
      </c>
      <c r="J201">
        <v>0.22639999999999999</v>
      </c>
      <c r="K201">
        <v>0.21190000000000001</v>
      </c>
      <c r="L201">
        <v>0.1085</v>
      </c>
      <c r="M201">
        <v>0.18379999999999999</v>
      </c>
      <c r="N201">
        <v>9.4500000000000001E-2</v>
      </c>
      <c r="O201">
        <v>0.1694</v>
      </c>
      <c r="P201">
        <v>7.22E-2</v>
      </c>
      <c r="Q201">
        <v>2.6700000000000002E-2</v>
      </c>
      <c r="R201">
        <v>1.8599999999999998E-2</v>
      </c>
      <c r="T201">
        <v>1.12E-2</v>
      </c>
      <c r="W201">
        <v>7.7499999999999999E-2</v>
      </c>
      <c r="Z201">
        <v>9.1999999999999998E-3</v>
      </c>
      <c r="AB201">
        <v>1.1999999999999999E-3</v>
      </c>
      <c r="AC201">
        <v>1.14E-2</v>
      </c>
    </row>
    <row r="202" spans="1:29" x14ac:dyDescent="0.25">
      <c r="A202" s="1">
        <v>500</v>
      </c>
      <c r="E202">
        <v>0.1021</v>
      </c>
      <c r="F202">
        <v>0.9889</v>
      </c>
      <c r="G202">
        <v>0.99819999999999998</v>
      </c>
      <c r="H202">
        <v>0.55789999999999995</v>
      </c>
      <c r="I202">
        <v>0.37490000000000001</v>
      </c>
      <c r="J202">
        <v>0.2379</v>
      </c>
      <c r="K202">
        <v>0.22370000000000001</v>
      </c>
      <c r="L202">
        <v>0.113</v>
      </c>
      <c r="M202">
        <v>0.19370000000000001</v>
      </c>
      <c r="N202">
        <v>9.8199999999999996E-2</v>
      </c>
      <c r="O202">
        <v>0.17780000000000001</v>
      </c>
      <c r="P202">
        <v>7.4800000000000005E-2</v>
      </c>
      <c r="Q202">
        <v>2.76E-2</v>
      </c>
      <c r="R202">
        <v>2.24E-2</v>
      </c>
      <c r="S202">
        <v>1.41E-2</v>
      </c>
      <c r="T202">
        <v>1.1299999999999999E-2</v>
      </c>
      <c r="V202">
        <v>0.01</v>
      </c>
      <c r="W202">
        <v>7.9799999999999996E-2</v>
      </c>
      <c r="Y202">
        <v>1.95E-2</v>
      </c>
      <c r="Z202">
        <v>9.1999999999999998E-3</v>
      </c>
      <c r="AA202">
        <v>2.2499999999999999E-2</v>
      </c>
      <c r="AB202">
        <v>1.1999999999999999E-3</v>
      </c>
      <c r="AC202">
        <v>1.0999999999999999E-2</v>
      </c>
    </row>
    <row r="203" spans="1:29" x14ac:dyDescent="0.25">
      <c r="A203" s="1">
        <v>501</v>
      </c>
      <c r="E203">
        <v>9.3399999999999997E-2</v>
      </c>
      <c r="F203">
        <v>0.97309999999999997</v>
      </c>
      <c r="G203">
        <v>0.98939999999999995</v>
      </c>
      <c r="H203">
        <v>0.57969999999999999</v>
      </c>
      <c r="I203">
        <v>0.3821</v>
      </c>
      <c r="J203">
        <v>0.2606</v>
      </c>
      <c r="K203">
        <v>0.23319999999999999</v>
      </c>
      <c r="L203">
        <v>0.1177</v>
      </c>
      <c r="M203">
        <v>0.20469999999999999</v>
      </c>
      <c r="N203">
        <v>0.1022</v>
      </c>
      <c r="O203">
        <v>0.18329999999999999</v>
      </c>
      <c r="P203">
        <v>7.6799999999999993E-2</v>
      </c>
      <c r="Q203">
        <v>3.1399999999999997E-2</v>
      </c>
      <c r="R203">
        <v>2.53E-2</v>
      </c>
      <c r="S203">
        <v>1.4500000000000001E-2</v>
      </c>
      <c r="T203">
        <v>1.15E-2</v>
      </c>
      <c r="V203">
        <v>8.9999999999999993E-3</v>
      </c>
      <c r="W203">
        <v>8.1699999999999995E-2</v>
      </c>
      <c r="Y203">
        <v>2.3800000000000002E-2</v>
      </c>
      <c r="Z203">
        <v>9.5999999999999992E-3</v>
      </c>
      <c r="AA203">
        <v>2.2499999999999999E-2</v>
      </c>
      <c r="AB203">
        <v>1.2999999999999999E-3</v>
      </c>
      <c r="AC203">
        <v>1.11E-2</v>
      </c>
    </row>
    <row r="204" spans="1:29" x14ac:dyDescent="0.25">
      <c r="A204" s="1">
        <v>502</v>
      </c>
      <c r="E204">
        <v>8.7499999999999994E-2</v>
      </c>
      <c r="F204">
        <v>0.94879999999999998</v>
      </c>
      <c r="G204">
        <v>0.97460000000000002</v>
      </c>
      <c r="H204">
        <v>0.60409999999999997</v>
      </c>
      <c r="I204">
        <v>0.39</v>
      </c>
      <c r="J204">
        <v>0.27550000000000002</v>
      </c>
      <c r="K204">
        <v>0.2472</v>
      </c>
      <c r="L204">
        <v>0.1245</v>
      </c>
      <c r="M204">
        <v>0.2137</v>
      </c>
      <c r="N204">
        <v>0.106</v>
      </c>
      <c r="O204">
        <v>0.19170000000000001</v>
      </c>
      <c r="P204">
        <v>8.0600000000000005E-2</v>
      </c>
      <c r="Q204">
        <v>3.3500000000000002E-2</v>
      </c>
      <c r="R204">
        <v>2.6499999999999999E-2</v>
      </c>
      <c r="S204">
        <v>1.5100000000000001E-2</v>
      </c>
      <c r="T204">
        <v>1.2E-2</v>
      </c>
      <c r="V204">
        <v>9.1999999999999998E-3</v>
      </c>
      <c r="W204">
        <v>8.3900000000000002E-2</v>
      </c>
      <c r="Y204">
        <v>2.47E-2</v>
      </c>
      <c r="Z204">
        <v>9.9000000000000008E-3</v>
      </c>
      <c r="AA204">
        <v>2.2499999999999999E-2</v>
      </c>
      <c r="AB204">
        <v>1.5E-3</v>
      </c>
      <c r="AC204">
        <v>1.09E-2</v>
      </c>
    </row>
    <row r="205" spans="1:29" x14ac:dyDescent="0.25">
      <c r="A205" s="1">
        <v>503</v>
      </c>
      <c r="E205">
        <v>7.9399999999999998E-2</v>
      </c>
      <c r="F205">
        <v>0.92249999999999999</v>
      </c>
      <c r="G205">
        <v>0.9546</v>
      </c>
      <c r="H205">
        <v>0.63090000000000002</v>
      </c>
      <c r="I205">
        <v>0.39729999999999999</v>
      </c>
      <c r="J205">
        <v>0.28610000000000002</v>
      </c>
      <c r="K205">
        <v>0.2581</v>
      </c>
      <c r="L205">
        <v>0.13109999999999999</v>
      </c>
      <c r="M205">
        <v>0.22420000000000001</v>
      </c>
      <c r="N205">
        <v>0.1096</v>
      </c>
      <c r="O205">
        <v>0.19719999999999999</v>
      </c>
      <c r="P205">
        <v>8.2299999999999998E-2</v>
      </c>
      <c r="Q205">
        <v>3.56E-2</v>
      </c>
      <c r="R205">
        <v>2.5499999999999998E-2</v>
      </c>
      <c r="S205">
        <v>1.5599999999999999E-2</v>
      </c>
      <c r="T205">
        <v>1.23E-2</v>
      </c>
      <c r="V205">
        <v>9.5999999999999992E-3</v>
      </c>
      <c r="W205">
        <v>8.6400000000000005E-2</v>
      </c>
      <c r="Y205">
        <v>2.5100000000000001E-2</v>
      </c>
      <c r="Z205">
        <v>1.01E-2</v>
      </c>
      <c r="AA205">
        <v>2.2499999999999999E-2</v>
      </c>
      <c r="AB205">
        <v>1.5E-3</v>
      </c>
      <c r="AC205">
        <v>1.0800000000000001E-2</v>
      </c>
    </row>
    <row r="206" spans="1:29" x14ac:dyDescent="0.25">
      <c r="A206" s="1">
        <v>504</v>
      </c>
      <c r="E206">
        <v>7.4499999999999997E-2</v>
      </c>
      <c r="F206">
        <v>0.88660000000000005</v>
      </c>
      <c r="G206">
        <v>0.92869999999999997</v>
      </c>
      <c r="H206">
        <v>0.65880000000000005</v>
      </c>
      <c r="I206">
        <v>0.40429999999999999</v>
      </c>
      <c r="J206">
        <v>0.30349999999999999</v>
      </c>
      <c r="K206">
        <v>0.2752</v>
      </c>
      <c r="L206">
        <v>0.1384</v>
      </c>
      <c r="M206">
        <v>0.23580000000000001</v>
      </c>
      <c r="N206">
        <v>0.1139</v>
      </c>
      <c r="O206">
        <v>0.20549999999999999</v>
      </c>
      <c r="P206">
        <v>8.6999999999999994E-2</v>
      </c>
      <c r="Q206">
        <v>3.7999999999999999E-2</v>
      </c>
      <c r="R206">
        <v>2.7E-2</v>
      </c>
      <c r="S206">
        <v>1.6199999999999999E-2</v>
      </c>
      <c r="T206">
        <v>1.29E-2</v>
      </c>
      <c r="V206">
        <v>9.7999999999999997E-3</v>
      </c>
      <c r="W206">
        <v>8.8499999999999995E-2</v>
      </c>
      <c r="Y206">
        <v>2.5999999999999999E-2</v>
      </c>
      <c r="Z206">
        <v>1.0500000000000001E-2</v>
      </c>
      <c r="AA206">
        <v>2.2499999999999999E-2</v>
      </c>
      <c r="AB206">
        <v>1.8E-3</v>
      </c>
      <c r="AC206">
        <v>1.0800000000000001E-2</v>
      </c>
    </row>
    <row r="207" spans="1:29" x14ac:dyDescent="0.25">
      <c r="A207" s="1">
        <v>505</v>
      </c>
      <c r="E207">
        <v>6.6900000000000001E-2</v>
      </c>
      <c r="F207">
        <v>0.8488</v>
      </c>
      <c r="G207">
        <v>0.89759999999999995</v>
      </c>
      <c r="H207">
        <v>0.68869999999999998</v>
      </c>
      <c r="I207">
        <v>0.41089999999999999</v>
      </c>
      <c r="J207">
        <v>0.32679999999999998</v>
      </c>
      <c r="K207">
        <v>0.2893</v>
      </c>
      <c r="L207">
        <v>0.1464</v>
      </c>
      <c r="M207">
        <v>0.24610000000000001</v>
      </c>
      <c r="N207">
        <v>0.11799999999999999</v>
      </c>
      <c r="O207">
        <v>0.20549999999999999</v>
      </c>
      <c r="P207">
        <v>8.9200000000000002E-2</v>
      </c>
      <c r="Q207">
        <v>3.9399999999999998E-2</v>
      </c>
      <c r="R207">
        <v>2.9600000000000001E-2</v>
      </c>
      <c r="S207">
        <v>1.6799999999999999E-2</v>
      </c>
      <c r="T207">
        <v>1.3299999999999999E-2</v>
      </c>
      <c r="V207">
        <v>1.03E-2</v>
      </c>
      <c r="W207">
        <v>9.0999999999999998E-2</v>
      </c>
      <c r="Y207">
        <v>2.6200000000000001E-2</v>
      </c>
      <c r="Z207">
        <v>1.09E-2</v>
      </c>
      <c r="AA207">
        <v>2.2499999999999999E-2</v>
      </c>
      <c r="AB207">
        <v>1.6999999999999999E-3</v>
      </c>
      <c r="AC207">
        <v>1.04E-2</v>
      </c>
    </row>
    <row r="208" spans="1:29" x14ac:dyDescent="0.25">
      <c r="A208" s="1">
        <v>506</v>
      </c>
      <c r="E208">
        <v>6.1199999999999997E-2</v>
      </c>
      <c r="F208">
        <v>0.80500000000000005</v>
      </c>
      <c r="G208">
        <v>0.8619</v>
      </c>
      <c r="H208">
        <v>0.71960000000000002</v>
      </c>
      <c r="I208">
        <v>0.41839999999999999</v>
      </c>
      <c r="J208">
        <v>0.34570000000000001</v>
      </c>
      <c r="K208">
        <v>0.30790000000000001</v>
      </c>
      <c r="L208">
        <v>0.15509999999999999</v>
      </c>
      <c r="M208">
        <v>0.25609999999999999</v>
      </c>
      <c r="N208">
        <v>0.12230000000000001</v>
      </c>
      <c r="O208">
        <v>0.21390000000000001</v>
      </c>
      <c r="P208">
        <v>9.1800000000000007E-2</v>
      </c>
      <c r="Q208">
        <v>4.1700000000000001E-2</v>
      </c>
      <c r="R208">
        <v>3.4500000000000003E-2</v>
      </c>
      <c r="S208">
        <v>1.7299999999999999E-2</v>
      </c>
      <c r="T208">
        <v>1.38E-2</v>
      </c>
      <c r="V208">
        <v>1.0800000000000001E-2</v>
      </c>
      <c r="W208">
        <v>9.3200000000000005E-2</v>
      </c>
      <c r="Y208">
        <v>2.7099999999999999E-2</v>
      </c>
      <c r="Z208">
        <v>1.12E-2</v>
      </c>
      <c r="AA208">
        <v>2.2499999999999999E-2</v>
      </c>
      <c r="AB208">
        <v>1.9E-3</v>
      </c>
      <c r="AC208">
        <v>1.06E-2</v>
      </c>
    </row>
    <row r="209" spans="1:29" x14ac:dyDescent="0.25">
      <c r="A209" s="1">
        <v>507</v>
      </c>
      <c r="E209">
        <v>5.5599999999999997E-2</v>
      </c>
      <c r="F209">
        <v>0.75849999999999995</v>
      </c>
      <c r="G209">
        <v>0.82140000000000002</v>
      </c>
      <c r="H209">
        <v>0.75149999999999995</v>
      </c>
      <c r="I209">
        <v>0.42609999999999998</v>
      </c>
      <c r="J209">
        <v>0.35859999999999997</v>
      </c>
      <c r="K209">
        <v>0.32540000000000002</v>
      </c>
      <c r="L209">
        <v>0.1643</v>
      </c>
      <c r="M209">
        <v>0.26600000000000001</v>
      </c>
      <c r="N209">
        <v>0.1263</v>
      </c>
      <c r="O209">
        <v>0.21390000000000001</v>
      </c>
      <c r="P209">
        <v>9.5100000000000004E-2</v>
      </c>
      <c r="Q209">
        <v>4.2200000000000001E-2</v>
      </c>
      <c r="R209">
        <v>3.7999999999999999E-2</v>
      </c>
      <c r="S209">
        <v>1.7899999999999999E-2</v>
      </c>
      <c r="T209">
        <v>1.44E-2</v>
      </c>
      <c r="U209">
        <v>1.0500000000000001E-2</v>
      </c>
      <c r="V209">
        <v>1.0800000000000001E-2</v>
      </c>
      <c r="W209">
        <v>9.6000000000000002E-2</v>
      </c>
      <c r="Y209">
        <v>2.7699999999999999E-2</v>
      </c>
      <c r="Z209">
        <v>1.15E-2</v>
      </c>
      <c r="AA209">
        <v>2.2499999999999999E-2</v>
      </c>
      <c r="AB209">
        <v>2E-3</v>
      </c>
      <c r="AC209">
        <v>1.0500000000000001E-2</v>
      </c>
    </row>
    <row r="210" spans="1:29" x14ac:dyDescent="0.25">
      <c r="A210" s="1">
        <v>508</v>
      </c>
      <c r="E210">
        <v>5.1799999999999999E-2</v>
      </c>
      <c r="F210">
        <v>0.70860000000000001</v>
      </c>
      <c r="G210">
        <v>0.77890000000000004</v>
      </c>
      <c r="H210">
        <v>0.78359999999999996</v>
      </c>
      <c r="I210">
        <v>0.43459999999999999</v>
      </c>
      <c r="J210">
        <v>0.3765</v>
      </c>
      <c r="K210">
        <v>0.34439999999999998</v>
      </c>
      <c r="L210">
        <v>0.17399999999999999</v>
      </c>
      <c r="M210">
        <v>0.27789999999999998</v>
      </c>
      <c r="N210">
        <v>0.13150000000000001</v>
      </c>
      <c r="O210">
        <v>0.22500000000000001</v>
      </c>
      <c r="P210">
        <v>9.8699999999999996E-2</v>
      </c>
      <c r="Q210">
        <v>4.4999999999999998E-2</v>
      </c>
      <c r="R210">
        <v>3.7699999999999997E-2</v>
      </c>
      <c r="S210">
        <v>1.8800000000000001E-2</v>
      </c>
      <c r="T210">
        <v>1.49E-2</v>
      </c>
      <c r="U210">
        <v>1.0500000000000001E-2</v>
      </c>
      <c r="V210">
        <v>1.11E-2</v>
      </c>
      <c r="W210">
        <v>9.8299999999999998E-2</v>
      </c>
      <c r="Y210">
        <v>2.7699999999999999E-2</v>
      </c>
      <c r="Z210">
        <v>1.1900000000000001E-2</v>
      </c>
      <c r="AA210">
        <v>2.2499999999999999E-2</v>
      </c>
      <c r="AB210">
        <v>2.3999999999999998E-3</v>
      </c>
      <c r="AC210">
        <v>1.06E-2</v>
      </c>
    </row>
    <row r="211" spans="1:29" x14ac:dyDescent="0.25">
      <c r="A211" s="1">
        <v>509</v>
      </c>
      <c r="E211">
        <v>4.6199999999999998E-2</v>
      </c>
      <c r="F211">
        <v>0.6583</v>
      </c>
      <c r="G211">
        <v>0.73319999999999996</v>
      </c>
      <c r="H211">
        <v>0.81579999999999997</v>
      </c>
      <c r="I211">
        <v>0.44379999999999997</v>
      </c>
      <c r="J211">
        <v>0.3957</v>
      </c>
      <c r="K211">
        <v>0.36170000000000002</v>
      </c>
      <c r="L211">
        <v>0.18459999999999999</v>
      </c>
      <c r="M211">
        <v>0.28910000000000002</v>
      </c>
      <c r="N211">
        <v>0.1366</v>
      </c>
      <c r="O211">
        <v>0.2361</v>
      </c>
      <c r="P211">
        <v>0.1004</v>
      </c>
      <c r="Q211">
        <v>4.8099999999999997E-2</v>
      </c>
      <c r="R211">
        <v>3.78E-2</v>
      </c>
      <c r="S211">
        <v>1.95E-2</v>
      </c>
      <c r="T211">
        <v>1.5299999999999999E-2</v>
      </c>
      <c r="U211">
        <v>1.0500000000000001E-2</v>
      </c>
      <c r="V211">
        <v>1.18E-2</v>
      </c>
      <c r="W211">
        <v>0.1004</v>
      </c>
      <c r="Y211">
        <v>2.8899999999999999E-2</v>
      </c>
      <c r="Z211">
        <v>1.2200000000000001E-2</v>
      </c>
      <c r="AA211">
        <v>2.2499999999999999E-2</v>
      </c>
      <c r="AB211">
        <v>2.3999999999999998E-3</v>
      </c>
      <c r="AC211">
        <v>1.0699999999999999E-2</v>
      </c>
    </row>
    <row r="212" spans="1:29" x14ac:dyDescent="0.25">
      <c r="A212" s="1">
        <v>510</v>
      </c>
      <c r="E212">
        <v>4.3900000000000002E-2</v>
      </c>
      <c r="F212">
        <v>0.60680000000000001</v>
      </c>
      <c r="G212">
        <v>0.68569999999999998</v>
      </c>
      <c r="H212">
        <v>0.84699999999999998</v>
      </c>
      <c r="I212">
        <v>0.45450000000000002</v>
      </c>
      <c r="J212">
        <v>0.42220000000000002</v>
      </c>
      <c r="K212">
        <v>0.38150000000000001</v>
      </c>
      <c r="L212">
        <v>0.19539999999999999</v>
      </c>
      <c r="M212">
        <v>0.29870000000000002</v>
      </c>
      <c r="N212">
        <v>0.14169999999999999</v>
      </c>
      <c r="O212">
        <v>0.2361</v>
      </c>
      <c r="P212">
        <v>0.1043</v>
      </c>
      <c r="Q212">
        <v>4.9200000000000001E-2</v>
      </c>
      <c r="R212">
        <v>4.19E-2</v>
      </c>
      <c r="S212">
        <v>2.0400000000000001E-2</v>
      </c>
      <c r="T212">
        <v>1.61E-2</v>
      </c>
      <c r="U212">
        <v>1.0500000000000001E-2</v>
      </c>
      <c r="V212">
        <v>1.2200000000000001E-2</v>
      </c>
      <c r="W212">
        <v>0.1031</v>
      </c>
      <c r="Y212">
        <v>2.9399999999999999E-2</v>
      </c>
      <c r="Z212">
        <v>1.29E-2</v>
      </c>
      <c r="AA212">
        <v>2.2499999999999999E-2</v>
      </c>
      <c r="AB212">
        <v>2.5999999999999999E-3</v>
      </c>
      <c r="AC212">
        <v>1.04E-2</v>
      </c>
    </row>
    <row r="213" spans="1:29" x14ac:dyDescent="0.25">
      <c r="A213" s="1">
        <v>511</v>
      </c>
      <c r="E213">
        <v>3.9800000000000002E-2</v>
      </c>
      <c r="F213">
        <v>0.55579999999999996</v>
      </c>
      <c r="G213">
        <v>0.6371</v>
      </c>
      <c r="H213">
        <v>0.877</v>
      </c>
      <c r="I213">
        <v>0.46629999999999999</v>
      </c>
      <c r="J213">
        <v>0.44030000000000002</v>
      </c>
      <c r="K213">
        <v>0.40150000000000002</v>
      </c>
      <c r="L213">
        <v>0.20699999999999999</v>
      </c>
      <c r="M213">
        <v>0.30709999999999998</v>
      </c>
      <c r="N213">
        <v>0.14760000000000001</v>
      </c>
      <c r="O213">
        <v>0.2472</v>
      </c>
      <c r="P213">
        <v>0.1056</v>
      </c>
      <c r="Q213">
        <v>5.1700000000000003E-2</v>
      </c>
      <c r="R213">
        <v>4.7199999999999999E-2</v>
      </c>
      <c r="S213">
        <v>2.1299999999999999E-2</v>
      </c>
      <c r="T213">
        <v>1.67E-2</v>
      </c>
      <c r="U213">
        <v>1.0500000000000001E-2</v>
      </c>
      <c r="V213">
        <v>1.24E-2</v>
      </c>
      <c r="W213">
        <v>0.1053</v>
      </c>
      <c r="Y213">
        <v>3.0599999999999999E-2</v>
      </c>
      <c r="Z213">
        <v>1.2999999999999999E-2</v>
      </c>
      <c r="AA213">
        <v>2.2499999999999999E-2</v>
      </c>
      <c r="AB213">
        <v>2.5999999999999999E-3</v>
      </c>
      <c r="AC213">
        <v>1.04E-2</v>
      </c>
    </row>
    <row r="214" spans="1:29" x14ac:dyDescent="0.25">
      <c r="A214" s="1">
        <v>512</v>
      </c>
      <c r="E214">
        <v>3.6499999999999998E-2</v>
      </c>
      <c r="F214">
        <v>0.50819999999999999</v>
      </c>
      <c r="G214">
        <v>0.58930000000000005</v>
      </c>
      <c r="H214">
        <v>0.90490000000000004</v>
      </c>
      <c r="I214">
        <v>0.48</v>
      </c>
      <c r="J214">
        <v>0.45789999999999997</v>
      </c>
      <c r="K214">
        <v>0.41880000000000001</v>
      </c>
      <c r="L214">
        <v>0.219</v>
      </c>
      <c r="M214">
        <v>0.31330000000000002</v>
      </c>
      <c r="N214">
        <v>0.1537</v>
      </c>
      <c r="O214">
        <v>0.25280000000000002</v>
      </c>
      <c r="P214">
        <v>0.1091</v>
      </c>
      <c r="Q214">
        <v>5.1200000000000002E-2</v>
      </c>
      <c r="R214">
        <v>4.7800000000000002E-2</v>
      </c>
      <c r="S214">
        <v>2.24E-2</v>
      </c>
      <c r="T214">
        <v>1.77E-2</v>
      </c>
      <c r="U214">
        <v>1.0500000000000001E-2</v>
      </c>
      <c r="V214">
        <v>1.3299999999999999E-2</v>
      </c>
      <c r="W214">
        <v>0.1089</v>
      </c>
      <c r="Y214">
        <v>3.1099999999999999E-2</v>
      </c>
      <c r="Z214">
        <v>1.37E-2</v>
      </c>
      <c r="AA214">
        <v>2.2499999999999999E-2</v>
      </c>
      <c r="AB214">
        <v>2.8999999999999998E-3</v>
      </c>
      <c r="AC214">
        <v>1.0200000000000001E-2</v>
      </c>
    </row>
    <row r="215" spans="1:29" x14ac:dyDescent="0.25">
      <c r="A215" s="1">
        <v>513</v>
      </c>
      <c r="E215">
        <v>3.3799999999999997E-2</v>
      </c>
      <c r="F215">
        <v>0.46029999999999999</v>
      </c>
      <c r="G215">
        <v>0.53979999999999995</v>
      </c>
      <c r="H215">
        <v>0.93100000000000005</v>
      </c>
      <c r="I215">
        <v>0.49409999999999998</v>
      </c>
      <c r="J215">
        <v>0.47470000000000001</v>
      </c>
      <c r="K215">
        <v>0.43540000000000001</v>
      </c>
      <c r="L215">
        <v>0.2301</v>
      </c>
      <c r="M215">
        <v>0.32179999999999997</v>
      </c>
      <c r="N215">
        <v>0.16039999999999999</v>
      </c>
      <c r="O215">
        <v>0.2611</v>
      </c>
      <c r="P215">
        <v>0.11210000000000001</v>
      </c>
      <c r="Q215">
        <v>5.4899999999999997E-2</v>
      </c>
      <c r="R215">
        <v>4.8800000000000003E-2</v>
      </c>
      <c r="S215">
        <v>2.35E-2</v>
      </c>
      <c r="T215">
        <v>1.83E-2</v>
      </c>
      <c r="U215">
        <v>1.4E-2</v>
      </c>
      <c r="V215">
        <v>1.3899999999999999E-2</v>
      </c>
      <c r="W215">
        <v>0.1116</v>
      </c>
      <c r="X215">
        <v>1.1577814000000001E-2</v>
      </c>
      <c r="Y215">
        <v>3.1300000000000001E-2</v>
      </c>
      <c r="Z215">
        <v>1.4E-2</v>
      </c>
      <c r="AA215">
        <v>2.2499999999999999E-2</v>
      </c>
      <c r="AB215">
        <v>2.8999999999999998E-3</v>
      </c>
      <c r="AC215">
        <v>1.0200000000000001E-2</v>
      </c>
    </row>
    <row r="216" spans="1:29" x14ac:dyDescent="0.25">
      <c r="A216" s="1">
        <v>514</v>
      </c>
      <c r="E216">
        <v>3.1800000000000002E-2</v>
      </c>
      <c r="F216">
        <v>0.41360000000000002</v>
      </c>
      <c r="G216">
        <v>0.49370000000000003</v>
      </c>
      <c r="H216">
        <v>0.95369999999999999</v>
      </c>
      <c r="I216">
        <v>0.51139999999999997</v>
      </c>
      <c r="J216">
        <v>0.48949999999999999</v>
      </c>
      <c r="K216">
        <v>0.45350000000000001</v>
      </c>
      <c r="L216">
        <v>0.24299999999999999</v>
      </c>
      <c r="M216">
        <v>0.33189999999999997</v>
      </c>
      <c r="N216">
        <v>0.16850000000000001</v>
      </c>
      <c r="O216">
        <v>0.27779999999999999</v>
      </c>
      <c r="P216">
        <v>0.1158</v>
      </c>
      <c r="Q216">
        <v>5.7799999999999997E-2</v>
      </c>
      <c r="R216">
        <v>5.0999999999999997E-2</v>
      </c>
      <c r="S216">
        <v>2.5000000000000001E-2</v>
      </c>
      <c r="T216">
        <v>1.9099999999999999E-2</v>
      </c>
      <c r="U216">
        <v>1.4E-2</v>
      </c>
      <c r="V216">
        <v>1.44E-2</v>
      </c>
      <c r="W216">
        <v>0.11409999999999999</v>
      </c>
      <c r="X216">
        <v>1.1577814000000001E-2</v>
      </c>
      <c r="Y216">
        <v>3.1899999999999998E-2</v>
      </c>
      <c r="Z216">
        <v>1.47E-2</v>
      </c>
      <c r="AA216">
        <v>2.6599999999999999E-2</v>
      </c>
      <c r="AB216">
        <v>3.3E-3</v>
      </c>
      <c r="AC216">
        <v>1.03E-2</v>
      </c>
    </row>
    <row r="217" spans="1:29" x14ac:dyDescent="0.25">
      <c r="A217" s="1">
        <v>515</v>
      </c>
      <c r="E217">
        <v>2.7400000000000001E-2</v>
      </c>
      <c r="F217">
        <v>0.37140000000000001</v>
      </c>
      <c r="G217">
        <v>0.44719999999999999</v>
      </c>
      <c r="H217">
        <v>0.97199999999999998</v>
      </c>
      <c r="I217">
        <v>0.52959999999999996</v>
      </c>
      <c r="J217">
        <v>0.50390000000000001</v>
      </c>
      <c r="K217">
        <v>0.46660000000000001</v>
      </c>
      <c r="L217">
        <v>0.25469999999999998</v>
      </c>
      <c r="M217">
        <v>0.33710000000000001</v>
      </c>
      <c r="N217">
        <v>0.17649999999999999</v>
      </c>
      <c r="O217">
        <v>0.28889999999999999</v>
      </c>
      <c r="P217">
        <v>0.1195</v>
      </c>
      <c r="Q217">
        <v>5.8000000000000003E-2</v>
      </c>
      <c r="R217">
        <v>5.6399999999999999E-2</v>
      </c>
      <c r="S217">
        <v>2.64E-2</v>
      </c>
      <c r="T217">
        <v>2.0299999999999999E-2</v>
      </c>
      <c r="U217">
        <v>1.4E-2</v>
      </c>
      <c r="V217">
        <v>1.4500000000000001E-2</v>
      </c>
      <c r="W217">
        <v>0.11700000000000001</v>
      </c>
      <c r="X217">
        <v>1.1567841000000001E-2</v>
      </c>
      <c r="Y217">
        <v>3.3399999999999999E-2</v>
      </c>
      <c r="Z217">
        <v>1.4999999999999999E-2</v>
      </c>
      <c r="AA217">
        <v>2.6599999999999999E-2</v>
      </c>
      <c r="AB217">
        <v>3.3999999999999998E-3</v>
      </c>
      <c r="AC217">
        <v>1.03E-2</v>
      </c>
    </row>
    <row r="218" spans="1:29" x14ac:dyDescent="0.25">
      <c r="A218" s="1">
        <v>516</v>
      </c>
      <c r="E218">
        <v>2.63E-2</v>
      </c>
      <c r="F218">
        <v>0.33029999999999998</v>
      </c>
      <c r="G218">
        <v>0.40450000000000003</v>
      </c>
      <c r="H218">
        <v>0.98660000000000003</v>
      </c>
      <c r="I218">
        <v>0.5504</v>
      </c>
      <c r="J218">
        <v>0.50570000000000004</v>
      </c>
      <c r="K218">
        <v>0.4798</v>
      </c>
      <c r="L218">
        <v>0.2666</v>
      </c>
      <c r="M218">
        <v>0.34429999999999999</v>
      </c>
      <c r="N218">
        <v>0.18509999999999999</v>
      </c>
      <c r="O218">
        <v>0.2944</v>
      </c>
      <c r="P218">
        <v>0.1237</v>
      </c>
      <c r="Q218">
        <v>6.3700000000000007E-2</v>
      </c>
      <c r="R218">
        <v>6.0100000000000001E-2</v>
      </c>
      <c r="S218">
        <v>2.8000000000000001E-2</v>
      </c>
      <c r="T218">
        <v>2.1499999999999998E-2</v>
      </c>
      <c r="U218">
        <v>1.4E-2</v>
      </c>
      <c r="V218">
        <v>1.5599999999999999E-2</v>
      </c>
      <c r="W218">
        <v>0.1205</v>
      </c>
      <c r="X218">
        <v>1.1567841000000001E-2</v>
      </c>
      <c r="Y218">
        <v>3.3500000000000002E-2</v>
      </c>
      <c r="Z218">
        <v>1.5800000000000002E-2</v>
      </c>
      <c r="AA218">
        <v>2.6599999999999999E-2</v>
      </c>
      <c r="AB218">
        <v>3.7000000000000002E-3</v>
      </c>
      <c r="AC218">
        <v>1.03E-2</v>
      </c>
    </row>
    <row r="219" spans="1:29" x14ac:dyDescent="0.25">
      <c r="A219" s="1">
        <v>517</v>
      </c>
      <c r="E219">
        <v>2.41E-2</v>
      </c>
      <c r="F219">
        <v>0.29320000000000002</v>
      </c>
      <c r="G219">
        <v>0.36230000000000001</v>
      </c>
      <c r="H219">
        <v>0.99580000000000002</v>
      </c>
      <c r="I219">
        <v>0.57250000000000001</v>
      </c>
      <c r="J219">
        <v>0.51790000000000003</v>
      </c>
      <c r="K219">
        <v>0.4899</v>
      </c>
      <c r="L219">
        <v>0.27679999999999999</v>
      </c>
      <c r="M219">
        <v>0.35299999999999998</v>
      </c>
      <c r="N219">
        <v>0.19470000000000001</v>
      </c>
      <c r="O219">
        <v>0.31109999999999999</v>
      </c>
      <c r="P219">
        <v>0.12720000000000001</v>
      </c>
      <c r="Q219">
        <v>6.3399999999999998E-2</v>
      </c>
      <c r="R219">
        <v>6.1499999999999999E-2</v>
      </c>
      <c r="S219">
        <v>2.9899999999999999E-2</v>
      </c>
      <c r="T219">
        <v>2.2800000000000001E-2</v>
      </c>
      <c r="U219">
        <v>1.7500000000000002E-2</v>
      </c>
      <c r="V219">
        <v>1.5699999999999999E-2</v>
      </c>
      <c r="W219">
        <v>0.1234</v>
      </c>
      <c r="X219">
        <v>1.1557869E-2</v>
      </c>
      <c r="Y219">
        <v>3.4599999999999999E-2</v>
      </c>
      <c r="Z219">
        <v>1.6400000000000001E-2</v>
      </c>
      <c r="AA219">
        <v>2.6599999999999999E-2</v>
      </c>
      <c r="AB219">
        <v>3.7000000000000002E-3</v>
      </c>
      <c r="AC219">
        <v>1.0200000000000001E-2</v>
      </c>
    </row>
    <row r="220" spans="1:29" x14ac:dyDescent="0.25">
      <c r="A220" s="1">
        <v>518</v>
      </c>
      <c r="E220">
        <v>2.24E-2</v>
      </c>
      <c r="F220">
        <v>0.25769999999999998</v>
      </c>
      <c r="G220">
        <v>0.32329999999999998</v>
      </c>
      <c r="H220">
        <v>1</v>
      </c>
      <c r="I220">
        <v>0.59760000000000002</v>
      </c>
      <c r="J220">
        <v>0.52490000000000003</v>
      </c>
      <c r="K220">
        <v>0.49619999999999997</v>
      </c>
      <c r="L220">
        <v>0.2883</v>
      </c>
      <c r="M220">
        <v>0.35780000000000001</v>
      </c>
      <c r="N220">
        <v>0.2051</v>
      </c>
      <c r="O220">
        <v>0.31940000000000002</v>
      </c>
      <c r="P220">
        <v>0.13150000000000001</v>
      </c>
      <c r="Q220">
        <v>6.5600000000000006E-2</v>
      </c>
      <c r="R220">
        <v>5.9799999999999999E-2</v>
      </c>
      <c r="S220">
        <v>3.1800000000000002E-2</v>
      </c>
      <c r="T220">
        <v>2.41E-2</v>
      </c>
      <c r="U220">
        <v>1.7500000000000002E-2</v>
      </c>
      <c r="V220">
        <v>1.6199999999999999E-2</v>
      </c>
      <c r="W220">
        <v>0.126</v>
      </c>
      <c r="X220">
        <v>1.1547897E-2</v>
      </c>
      <c r="Y220">
        <v>3.6499999999999998E-2</v>
      </c>
      <c r="Z220">
        <v>1.6799999999999999E-2</v>
      </c>
      <c r="AA220">
        <v>2.6599999999999999E-2</v>
      </c>
      <c r="AB220">
        <v>4.0000000000000001E-3</v>
      </c>
      <c r="AC220">
        <v>1.03E-2</v>
      </c>
    </row>
    <row r="221" spans="1:29" x14ac:dyDescent="0.25">
      <c r="A221" s="1">
        <v>519</v>
      </c>
      <c r="E221">
        <v>2.0199999999999999E-2</v>
      </c>
      <c r="F221">
        <v>0.22589999999999999</v>
      </c>
      <c r="G221">
        <v>0.28760000000000002</v>
      </c>
      <c r="H221">
        <v>0.99809999999999999</v>
      </c>
      <c r="I221">
        <v>0.62390000000000001</v>
      </c>
      <c r="J221">
        <v>0.52829999999999999</v>
      </c>
      <c r="K221">
        <v>0.49959999999999999</v>
      </c>
      <c r="L221">
        <v>0.29659999999999997</v>
      </c>
      <c r="M221">
        <v>0.36480000000000001</v>
      </c>
      <c r="N221">
        <v>0.21590000000000001</v>
      </c>
      <c r="O221">
        <v>0.33610000000000001</v>
      </c>
      <c r="P221">
        <v>0.13619999999999999</v>
      </c>
      <c r="Q221">
        <v>7.0400000000000004E-2</v>
      </c>
      <c r="R221">
        <v>6.1199999999999997E-2</v>
      </c>
      <c r="S221">
        <v>3.3700000000000001E-2</v>
      </c>
      <c r="T221">
        <v>2.5600000000000001E-2</v>
      </c>
      <c r="U221">
        <v>1.7500000000000002E-2</v>
      </c>
      <c r="V221">
        <v>1.72E-2</v>
      </c>
      <c r="W221">
        <v>0.1295</v>
      </c>
      <c r="X221">
        <v>1.3482519E-2</v>
      </c>
      <c r="Y221">
        <v>3.7199999999999997E-2</v>
      </c>
      <c r="Z221">
        <v>1.7500000000000002E-2</v>
      </c>
      <c r="AA221">
        <v>2.6700000000000002E-2</v>
      </c>
      <c r="AB221">
        <v>4.1000000000000003E-3</v>
      </c>
      <c r="AC221">
        <v>1.03E-2</v>
      </c>
    </row>
    <row r="222" spans="1:29" x14ac:dyDescent="0.25">
      <c r="A222" s="1">
        <v>520</v>
      </c>
      <c r="E222">
        <v>1.9099999999999999E-2</v>
      </c>
      <c r="F222">
        <v>0.1961</v>
      </c>
      <c r="G222">
        <v>0.2535</v>
      </c>
      <c r="H222">
        <v>0.9899</v>
      </c>
      <c r="I222">
        <v>0.6522</v>
      </c>
      <c r="J222">
        <v>0.52790000000000004</v>
      </c>
      <c r="K222">
        <v>0.50509999999999999</v>
      </c>
      <c r="L222">
        <v>0.30520000000000003</v>
      </c>
      <c r="M222">
        <v>0.3705</v>
      </c>
      <c r="N222">
        <v>0.22800000000000001</v>
      </c>
      <c r="O222">
        <v>0.34720000000000001</v>
      </c>
      <c r="P222">
        <v>0.14330000000000001</v>
      </c>
      <c r="Q222">
        <v>7.2700000000000001E-2</v>
      </c>
      <c r="R222">
        <v>6.6799999999999998E-2</v>
      </c>
      <c r="S222">
        <v>3.5999999999999997E-2</v>
      </c>
      <c r="T222">
        <v>2.7099999999999999E-2</v>
      </c>
      <c r="U222">
        <v>1.7500000000000002E-2</v>
      </c>
      <c r="V222">
        <v>1.78E-2</v>
      </c>
      <c r="W222">
        <v>0.13270000000000001</v>
      </c>
      <c r="X222">
        <v>1.3482519E-2</v>
      </c>
      <c r="Y222">
        <v>3.7999999999999999E-2</v>
      </c>
      <c r="Z222">
        <v>1.8200000000000001E-2</v>
      </c>
      <c r="AA222">
        <v>2.6700000000000002E-2</v>
      </c>
      <c r="AB222">
        <v>4.4999999999999997E-3</v>
      </c>
      <c r="AC222">
        <v>1.04E-2</v>
      </c>
    </row>
    <row r="223" spans="1:29" x14ac:dyDescent="0.25">
      <c r="A223" s="1">
        <v>521</v>
      </c>
      <c r="E223">
        <v>1.95E-2</v>
      </c>
      <c r="F223">
        <v>0.17180000000000001</v>
      </c>
      <c r="G223">
        <v>0.2228</v>
      </c>
      <c r="H223">
        <v>0.97640000000000005</v>
      </c>
      <c r="I223">
        <v>0.6825</v>
      </c>
      <c r="J223">
        <v>0.5343</v>
      </c>
      <c r="K223">
        <v>0.50409999999999999</v>
      </c>
      <c r="L223">
        <v>0.31259999999999999</v>
      </c>
      <c r="M223">
        <v>0.3775</v>
      </c>
      <c r="N223">
        <v>0.2402</v>
      </c>
      <c r="O223">
        <v>0.3528</v>
      </c>
      <c r="P223">
        <v>0.14829999999999999</v>
      </c>
      <c r="Q223">
        <v>7.7899999999999997E-2</v>
      </c>
      <c r="R223">
        <v>7.22E-2</v>
      </c>
      <c r="S223">
        <v>3.8199999999999998E-2</v>
      </c>
      <c r="T223">
        <v>2.8899999999999999E-2</v>
      </c>
      <c r="U223">
        <v>1.7600000000000001E-2</v>
      </c>
      <c r="V223">
        <v>1.8100000000000002E-2</v>
      </c>
      <c r="W223">
        <v>0.13600000000000001</v>
      </c>
      <c r="X223">
        <v>1.3472546E-2</v>
      </c>
      <c r="Y223">
        <v>3.9600000000000003E-2</v>
      </c>
      <c r="Z223">
        <v>1.9E-2</v>
      </c>
      <c r="AA223">
        <v>2.6700000000000002E-2</v>
      </c>
      <c r="AB223">
        <v>4.7000000000000002E-3</v>
      </c>
      <c r="AC223">
        <v>1.0500000000000001E-2</v>
      </c>
    </row>
    <row r="224" spans="1:29" x14ac:dyDescent="0.25">
      <c r="A224" s="1">
        <v>522</v>
      </c>
      <c r="E224">
        <v>1.61E-2</v>
      </c>
      <c r="F224">
        <v>0.14660000000000001</v>
      </c>
      <c r="G224">
        <v>0.19520000000000001</v>
      </c>
      <c r="H224">
        <v>0.95669999999999999</v>
      </c>
      <c r="I224">
        <v>0.71430000000000005</v>
      </c>
      <c r="J224">
        <v>0.52910000000000001</v>
      </c>
      <c r="K224">
        <v>0.50439999999999996</v>
      </c>
      <c r="L224">
        <v>0.31900000000000001</v>
      </c>
      <c r="M224">
        <v>0.38390000000000002</v>
      </c>
      <c r="N224">
        <v>0.25359999999999999</v>
      </c>
      <c r="O224">
        <v>0.37780000000000002</v>
      </c>
      <c r="P224">
        <v>0.15490000000000001</v>
      </c>
      <c r="Q224">
        <v>8.1199999999999994E-2</v>
      </c>
      <c r="R224">
        <v>7.0900000000000005E-2</v>
      </c>
      <c r="S224">
        <v>4.07E-2</v>
      </c>
      <c r="T224">
        <v>3.0599999999999999E-2</v>
      </c>
      <c r="U224">
        <v>2.1000000000000001E-2</v>
      </c>
      <c r="V224">
        <v>1.8700000000000001E-2</v>
      </c>
      <c r="W224">
        <v>0.1391</v>
      </c>
      <c r="X224">
        <v>1.3472546E-2</v>
      </c>
      <c r="Y224">
        <v>4.1000000000000002E-2</v>
      </c>
      <c r="Z224">
        <v>1.9599999999999999E-2</v>
      </c>
      <c r="AA224">
        <v>2.6700000000000002E-2</v>
      </c>
      <c r="AB224">
        <v>5.1000000000000004E-3</v>
      </c>
      <c r="AC224">
        <v>1.03E-2</v>
      </c>
    </row>
    <row r="225" spans="1:29" x14ac:dyDescent="0.25">
      <c r="A225" s="1">
        <v>523</v>
      </c>
      <c r="E225">
        <v>1.5100000000000001E-2</v>
      </c>
      <c r="F225">
        <v>0.12770000000000001</v>
      </c>
      <c r="G225">
        <v>0.17119999999999999</v>
      </c>
      <c r="H225">
        <v>0.93059999999999998</v>
      </c>
      <c r="I225">
        <v>0.74650000000000005</v>
      </c>
      <c r="J225">
        <v>0.52959999999999996</v>
      </c>
      <c r="K225">
        <v>0.5</v>
      </c>
      <c r="L225">
        <v>0.32290000000000002</v>
      </c>
      <c r="M225">
        <v>0.39229999999999998</v>
      </c>
      <c r="N225">
        <v>0.2671</v>
      </c>
      <c r="O225">
        <v>0.4</v>
      </c>
      <c r="P225">
        <v>0.1623</v>
      </c>
      <c r="Q225">
        <v>8.5699999999999998E-2</v>
      </c>
      <c r="R225">
        <v>6.8400000000000002E-2</v>
      </c>
      <c r="S225">
        <v>4.3200000000000002E-2</v>
      </c>
      <c r="T225">
        <v>3.2599999999999997E-2</v>
      </c>
      <c r="U225">
        <v>2.1000000000000001E-2</v>
      </c>
      <c r="V225">
        <v>1.9E-2</v>
      </c>
      <c r="W225">
        <v>0.14280000000000001</v>
      </c>
      <c r="X225">
        <v>1.3462574E-2</v>
      </c>
      <c r="Y225">
        <v>4.1200000000000001E-2</v>
      </c>
      <c r="Z225">
        <v>2.0500000000000001E-2</v>
      </c>
      <c r="AA225">
        <v>2.6700000000000002E-2</v>
      </c>
      <c r="AB225">
        <v>5.4000000000000003E-3</v>
      </c>
      <c r="AC225">
        <v>1.0699999999999999E-2</v>
      </c>
    </row>
    <row r="226" spans="1:29" x14ac:dyDescent="0.25">
      <c r="A226" s="1">
        <v>524</v>
      </c>
      <c r="E226">
        <v>1.4E-2</v>
      </c>
      <c r="F226">
        <v>0.11020000000000001</v>
      </c>
      <c r="G226">
        <v>0.14910000000000001</v>
      </c>
      <c r="H226">
        <v>0.90010000000000001</v>
      </c>
      <c r="I226">
        <v>0.77929999999999999</v>
      </c>
      <c r="J226">
        <v>0.52480000000000004</v>
      </c>
      <c r="K226">
        <v>0.49869999999999998</v>
      </c>
      <c r="L226">
        <v>0.3261</v>
      </c>
      <c r="M226">
        <v>0.40260000000000001</v>
      </c>
      <c r="N226">
        <v>0.28120000000000001</v>
      </c>
      <c r="O226">
        <v>0.41389999999999999</v>
      </c>
      <c r="P226">
        <v>0.16919999999999999</v>
      </c>
      <c r="Q226">
        <v>9.1700000000000004E-2</v>
      </c>
      <c r="R226">
        <v>6.6699999999999995E-2</v>
      </c>
      <c r="S226">
        <v>4.5900000000000003E-2</v>
      </c>
      <c r="T226">
        <v>3.4599999999999999E-2</v>
      </c>
      <c r="U226">
        <v>2.4500000000000001E-2</v>
      </c>
      <c r="V226">
        <v>1.9699999999999999E-2</v>
      </c>
      <c r="W226">
        <v>0.14630000000000001</v>
      </c>
      <c r="X226">
        <v>1.3452601999999999E-2</v>
      </c>
      <c r="Y226">
        <v>4.2999999999999997E-2</v>
      </c>
      <c r="Z226">
        <v>2.1100000000000001E-2</v>
      </c>
      <c r="AA226">
        <v>2.6700000000000002E-2</v>
      </c>
      <c r="AB226">
        <v>5.7000000000000002E-3</v>
      </c>
      <c r="AC226">
        <v>1.0800000000000001E-2</v>
      </c>
    </row>
    <row r="227" spans="1:29" x14ac:dyDescent="0.25">
      <c r="A227" s="1">
        <v>525</v>
      </c>
      <c r="E227">
        <v>1.43E-2</v>
      </c>
      <c r="F227">
        <v>9.2899999999999996E-2</v>
      </c>
      <c r="G227">
        <v>0.12970000000000001</v>
      </c>
      <c r="H227">
        <v>0.86439999999999995</v>
      </c>
      <c r="I227">
        <v>0.81159999999999999</v>
      </c>
      <c r="J227">
        <v>0.52100000000000002</v>
      </c>
      <c r="K227">
        <v>0.49209999999999998</v>
      </c>
      <c r="L227">
        <v>0.32800000000000001</v>
      </c>
      <c r="M227">
        <v>0.41360000000000002</v>
      </c>
      <c r="N227">
        <v>0.29570000000000002</v>
      </c>
      <c r="O227">
        <v>0.42780000000000001</v>
      </c>
      <c r="P227">
        <v>0.17660000000000001</v>
      </c>
      <c r="Q227">
        <v>9.69E-2</v>
      </c>
      <c r="R227">
        <v>7.0000000000000007E-2</v>
      </c>
      <c r="S227">
        <v>4.87E-2</v>
      </c>
      <c r="T227">
        <v>3.6400000000000002E-2</v>
      </c>
      <c r="U227">
        <v>2.46E-2</v>
      </c>
      <c r="V227">
        <v>2.0500000000000001E-2</v>
      </c>
      <c r="W227">
        <v>0.14979999999999999</v>
      </c>
      <c r="X227">
        <v>1.7341789999999999E-2</v>
      </c>
      <c r="Y227">
        <v>4.3799999999999999E-2</v>
      </c>
      <c r="Z227">
        <v>2.18E-2</v>
      </c>
      <c r="AA227">
        <v>2.87E-2</v>
      </c>
      <c r="AB227">
        <v>5.8999999999999999E-3</v>
      </c>
      <c r="AC227">
        <v>1.0699999999999999E-2</v>
      </c>
    </row>
    <row r="228" spans="1:29" x14ac:dyDescent="0.25">
      <c r="A228" s="1">
        <v>526</v>
      </c>
      <c r="E228">
        <v>1.23E-2</v>
      </c>
      <c r="F228">
        <v>8.0100000000000005E-2</v>
      </c>
      <c r="G228">
        <v>0.1125</v>
      </c>
      <c r="H228">
        <v>0.82489999999999997</v>
      </c>
      <c r="I228">
        <v>0.84440000000000004</v>
      </c>
      <c r="J228">
        <v>0.51819999999999999</v>
      </c>
      <c r="K228">
        <v>0.48959999999999998</v>
      </c>
      <c r="L228">
        <v>0.32840000000000003</v>
      </c>
      <c r="M228">
        <v>0.4249</v>
      </c>
      <c r="N228">
        <v>0.31140000000000001</v>
      </c>
      <c r="O228">
        <v>0.45279999999999998</v>
      </c>
      <c r="P228">
        <v>0.18429999999999999</v>
      </c>
      <c r="Q228">
        <v>0.1024</v>
      </c>
      <c r="R228">
        <v>7.2900000000000006E-2</v>
      </c>
      <c r="S228">
        <v>5.21E-2</v>
      </c>
      <c r="T228">
        <v>3.8800000000000001E-2</v>
      </c>
      <c r="U228">
        <v>2.46E-2</v>
      </c>
      <c r="V228">
        <v>2.1000000000000001E-2</v>
      </c>
      <c r="W228">
        <v>0.1532</v>
      </c>
      <c r="X228">
        <v>1.7331817999999999E-2</v>
      </c>
      <c r="Y228">
        <v>4.48E-2</v>
      </c>
      <c r="Z228">
        <v>2.2599999999999999E-2</v>
      </c>
      <c r="AA228">
        <v>2.87E-2</v>
      </c>
      <c r="AB228">
        <v>6.1999999999999998E-3</v>
      </c>
      <c r="AC228">
        <v>1.0800000000000001E-2</v>
      </c>
    </row>
    <row r="229" spans="1:29" x14ac:dyDescent="0.25">
      <c r="A229" s="1">
        <v>527</v>
      </c>
      <c r="E229">
        <v>1.1900000000000001E-2</v>
      </c>
      <c r="F229">
        <v>7.0499999999999993E-2</v>
      </c>
      <c r="G229">
        <v>9.7500000000000003E-2</v>
      </c>
      <c r="H229">
        <v>0.78120000000000001</v>
      </c>
      <c r="I229">
        <v>0.87490000000000001</v>
      </c>
      <c r="J229">
        <v>0.51449999999999996</v>
      </c>
      <c r="K229">
        <v>0.48649999999999999</v>
      </c>
      <c r="L229">
        <v>0.3276</v>
      </c>
      <c r="M229">
        <v>0.43890000000000001</v>
      </c>
      <c r="N229">
        <v>0.32700000000000001</v>
      </c>
      <c r="O229">
        <v>0.4667</v>
      </c>
      <c r="P229">
        <v>0.19439999999999999</v>
      </c>
      <c r="Q229">
        <v>0.108</v>
      </c>
      <c r="R229">
        <v>8.0699999999999994E-2</v>
      </c>
      <c r="S229">
        <v>5.4100000000000002E-2</v>
      </c>
      <c r="T229">
        <v>4.07E-2</v>
      </c>
      <c r="U229">
        <v>2.46E-2</v>
      </c>
      <c r="V229">
        <v>2.2100000000000002E-2</v>
      </c>
      <c r="W229">
        <v>0.15679999999999999</v>
      </c>
      <c r="X229">
        <v>1.7321845999999998E-2</v>
      </c>
      <c r="Y229">
        <v>4.6100000000000002E-2</v>
      </c>
      <c r="Z229">
        <v>2.3599999999999999E-2</v>
      </c>
      <c r="AA229">
        <v>2.87E-2</v>
      </c>
      <c r="AB229">
        <v>6.4999999999999997E-3</v>
      </c>
      <c r="AC229">
        <v>1.0800000000000001E-2</v>
      </c>
    </row>
    <row r="230" spans="1:29" x14ac:dyDescent="0.25">
      <c r="A230" s="1">
        <v>528</v>
      </c>
      <c r="E230">
        <v>1.0999999999999999E-2</v>
      </c>
      <c r="F230">
        <v>5.8500000000000003E-2</v>
      </c>
      <c r="G230">
        <v>8.4699999999999998E-2</v>
      </c>
      <c r="H230">
        <v>0.73580000000000001</v>
      </c>
      <c r="I230">
        <v>0.9042</v>
      </c>
      <c r="J230">
        <v>0.51349999999999996</v>
      </c>
      <c r="K230">
        <v>0.48459999999999998</v>
      </c>
      <c r="L230">
        <v>0.32700000000000001</v>
      </c>
      <c r="M230">
        <v>0.45179999999999998</v>
      </c>
      <c r="N230">
        <v>0.34279999999999999</v>
      </c>
      <c r="O230">
        <v>0.48609999999999998</v>
      </c>
      <c r="P230">
        <v>0.2041</v>
      </c>
      <c r="Q230">
        <v>0.1162</v>
      </c>
      <c r="R230">
        <v>8.3199999999999996E-2</v>
      </c>
      <c r="S230">
        <v>5.62E-2</v>
      </c>
      <c r="T230">
        <v>4.2900000000000001E-2</v>
      </c>
      <c r="U230">
        <v>2.81E-2</v>
      </c>
      <c r="V230">
        <v>2.29E-2</v>
      </c>
      <c r="W230">
        <v>0.1605</v>
      </c>
      <c r="X230">
        <v>1.7321845999999998E-2</v>
      </c>
      <c r="Y230">
        <v>4.65E-2</v>
      </c>
      <c r="Z230">
        <v>2.4199999999999999E-2</v>
      </c>
      <c r="AA230">
        <v>2.87E-2</v>
      </c>
      <c r="AB230">
        <v>6.7999999999999996E-3</v>
      </c>
      <c r="AC230">
        <v>1.09E-2</v>
      </c>
    </row>
    <row r="231" spans="1:29" x14ac:dyDescent="0.25">
      <c r="A231" s="1">
        <v>529</v>
      </c>
      <c r="E231">
        <v>1.01E-2</v>
      </c>
      <c r="F231">
        <v>5.1900000000000002E-2</v>
      </c>
      <c r="G231">
        <v>7.3300000000000004E-2</v>
      </c>
      <c r="H231">
        <v>0.68730000000000002</v>
      </c>
      <c r="I231">
        <v>0.9304</v>
      </c>
      <c r="J231">
        <v>0.5131</v>
      </c>
      <c r="K231">
        <v>0.4839</v>
      </c>
      <c r="L231">
        <v>0.32569999999999999</v>
      </c>
      <c r="M231">
        <v>0.46860000000000002</v>
      </c>
      <c r="N231">
        <v>0.35830000000000001</v>
      </c>
      <c r="O231">
        <v>0.50280000000000002</v>
      </c>
      <c r="P231">
        <v>0.215</v>
      </c>
      <c r="Q231">
        <v>0.1234</v>
      </c>
      <c r="R231">
        <v>8.2400000000000001E-2</v>
      </c>
      <c r="S231">
        <v>5.8799999999999998E-2</v>
      </c>
      <c r="T231">
        <v>4.53E-2</v>
      </c>
      <c r="U231">
        <v>2.81E-2</v>
      </c>
      <c r="V231">
        <v>2.3199999999999998E-2</v>
      </c>
      <c r="W231">
        <v>0.16450000000000001</v>
      </c>
      <c r="X231">
        <v>1.7311872999999998E-2</v>
      </c>
      <c r="Y231">
        <v>4.8300000000000003E-2</v>
      </c>
      <c r="Z231">
        <v>2.5100000000000001E-2</v>
      </c>
      <c r="AA231">
        <v>2.87E-2</v>
      </c>
      <c r="AB231">
        <v>7.1999999999999998E-3</v>
      </c>
      <c r="AC231">
        <v>1.0999999999999999E-2</v>
      </c>
    </row>
    <row r="232" spans="1:29" x14ac:dyDescent="0.25">
      <c r="A232" s="1">
        <v>530</v>
      </c>
      <c r="E232">
        <v>1.03E-2</v>
      </c>
      <c r="F232">
        <v>4.4900000000000002E-2</v>
      </c>
      <c r="G232">
        <v>6.4100000000000004E-2</v>
      </c>
      <c r="H232">
        <v>0.63929999999999998</v>
      </c>
      <c r="I232">
        <v>0.95379999999999998</v>
      </c>
      <c r="J232">
        <v>0.5161</v>
      </c>
      <c r="K232">
        <v>0.4879</v>
      </c>
      <c r="L232">
        <v>0.3246</v>
      </c>
      <c r="M232">
        <v>0.48520000000000002</v>
      </c>
      <c r="N232">
        <v>0.37380000000000002</v>
      </c>
      <c r="O232">
        <v>0.5222</v>
      </c>
      <c r="P232">
        <v>0.22689999999999999</v>
      </c>
      <c r="Q232">
        <v>0.13220000000000001</v>
      </c>
      <c r="R232">
        <v>8.0100000000000005E-2</v>
      </c>
      <c r="S232">
        <v>6.2199999999999998E-2</v>
      </c>
      <c r="T232">
        <v>4.7500000000000001E-2</v>
      </c>
      <c r="U232">
        <v>2.81E-2</v>
      </c>
      <c r="V232">
        <v>2.41E-2</v>
      </c>
      <c r="W232">
        <v>0.16900000000000001</v>
      </c>
      <c r="X232">
        <v>2.1191088E-2</v>
      </c>
      <c r="Y232">
        <v>4.9500000000000002E-2</v>
      </c>
      <c r="Z232">
        <v>2.6100000000000002E-2</v>
      </c>
      <c r="AA232">
        <v>2.8799999999999999E-2</v>
      </c>
      <c r="AB232">
        <v>7.4999999999999997E-3</v>
      </c>
      <c r="AC232">
        <v>1.11E-2</v>
      </c>
    </row>
    <row r="233" spans="1:29" x14ac:dyDescent="0.25">
      <c r="A233" s="1">
        <v>531</v>
      </c>
      <c r="E233">
        <v>9.2999999999999992E-3</v>
      </c>
      <c r="F233">
        <v>3.8600000000000002E-2</v>
      </c>
      <c r="G233">
        <v>5.5399999999999998E-2</v>
      </c>
      <c r="H233">
        <v>0.58899999999999997</v>
      </c>
      <c r="I233">
        <v>0.97240000000000004</v>
      </c>
      <c r="J233">
        <v>0.52580000000000005</v>
      </c>
      <c r="K233">
        <v>0.49059999999999998</v>
      </c>
      <c r="L233">
        <v>0.3231</v>
      </c>
      <c r="M233">
        <v>0.50600000000000001</v>
      </c>
      <c r="N233">
        <v>0.39029999999999998</v>
      </c>
      <c r="O233">
        <v>0.5444</v>
      </c>
      <c r="P233">
        <v>0.2384</v>
      </c>
      <c r="Q233">
        <v>0.14319999999999999</v>
      </c>
      <c r="R233">
        <v>8.2900000000000001E-2</v>
      </c>
      <c r="S233">
        <v>6.5199999999999994E-2</v>
      </c>
      <c r="T233">
        <v>4.9599999999999998E-2</v>
      </c>
      <c r="U233">
        <v>2.98E-2</v>
      </c>
      <c r="V233">
        <v>2.5100000000000001E-2</v>
      </c>
      <c r="W233">
        <v>0.17230000000000001</v>
      </c>
      <c r="X233">
        <v>2.1191088E-2</v>
      </c>
      <c r="Y233">
        <v>5.2400000000000002E-2</v>
      </c>
      <c r="Z233">
        <v>2.69E-2</v>
      </c>
      <c r="AA233">
        <v>2.8799999999999999E-2</v>
      </c>
      <c r="AB233">
        <v>8.0000000000000002E-3</v>
      </c>
      <c r="AC233">
        <v>1.11E-2</v>
      </c>
    </row>
    <row r="234" spans="1:29" x14ac:dyDescent="0.25">
      <c r="A234" s="1">
        <v>532</v>
      </c>
      <c r="E234">
        <v>8.8999999999999999E-3</v>
      </c>
      <c r="F234">
        <v>3.1800000000000002E-2</v>
      </c>
      <c r="G234">
        <v>4.8300000000000003E-2</v>
      </c>
      <c r="H234">
        <v>0.5403</v>
      </c>
      <c r="I234">
        <v>0.9869</v>
      </c>
      <c r="J234">
        <v>0.52510000000000001</v>
      </c>
      <c r="K234">
        <v>0.49659999999999999</v>
      </c>
      <c r="L234">
        <v>0.32369999999999999</v>
      </c>
      <c r="M234">
        <v>0.52600000000000002</v>
      </c>
      <c r="N234">
        <v>0.40570000000000001</v>
      </c>
      <c r="O234">
        <v>0.55559999999999998</v>
      </c>
      <c r="P234">
        <v>0.24940000000000001</v>
      </c>
      <c r="Q234">
        <v>0.14929999999999999</v>
      </c>
      <c r="R234">
        <v>8.5500000000000007E-2</v>
      </c>
      <c r="S234">
        <v>6.8199999999999997E-2</v>
      </c>
      <c r="T234">
        <v>5.1900000000000002E-2</v>
      </c>
      <c r="U234">
        <v>2.98E-2</v>
      </c>
      <c r="V234">
        <v>2.69E-2</v>
      </c>
      <c r="W234">
        <v>0.17649999999999999</v>
      </c>
      <c r="X234">
        <v>2.1181116E-2</v>
      </c>
      <c r="Y234">
        <v>5.3199999999999997E-2</v>
      </c>
      <c r="Z234">
        <v>2.7799999999999998E-2</v>
      </c>
      <c r="AA234">
        <v>2.8799999999999999E-2</v>
      </c>
      <c r="AB234">
        <v>8.3000000000000001E-3</v>
      </c>
      <c r="AC234">
        <v>1.12E-2</v>
      </c>
    </row>
    <row r="235" spans="1:29" x14ac:dyDescent="0.25">
      <c r="A235" s="1">
        <v>533</v>
      </c>
      <c r="E235">
        <v>9.9000000000000008E-3</v>
      </c>
      <c r="F235">
        <v>2.87E-2</v>
      </c>
      <c r="G235">
        <v>4.2299999999999997E-2</v>
      </c>
      <c r="H235">
        <v>0.49149999999999999</v>
      </c>
      <c r="I235">
        <v>0.99650000000000005</v>
      </c>
      <c r="J235">
        <v>0.5333</v>
      </c>
      <c r="K235">
        <v>0.505</v>
      </c>
      <c r="L235">
        <v>0.32479999999999998</v>
      </c>
      <c r="M235">
        <v>0.55130000000000001</v>
      </c>
      <c r="N235">
        <v>0.42070000000000002</v>
      </c>
      <c r="O235">
        <v>0.57220000000000004</v>
      </c>
      <c r="P235">
        <v>0.26200000000000001</v>
      </c>
      <c r="Q235">
        <v>0.16120000000000001</v>
      </c>
      <c r="R235">
        <v>8.77E-2</v>
      </c>
      <c r="S235">
        <v>6.88E-2</v>
      </c>
      <c r="T235">
        <v>5.4300000000000001E-2</v>
      </c>
      <c r="U235">
        <v>3.3300000000000003E-2</v>
      </c>
      <c r="V235">
        <v>2.7900000000000001E-2</v>
      </c>
      <c r="W235">
        <v>0.18029999999999999</v>
      </c>
      <c r="X235">
        <v>2.5060331000000002E-2</v>
      </c>
      <c r="Y235">
        <v>5.4899999999999997E-2</v>
      </c>
      <c r="Z235">
        <v>2.9000000000000001E-2</v>
      </c>
      <c r="AA235">
        <v>2.8799999999999999E-2</v>
      </c>
      <c r="AB235">
        <v>8.6E-3</v>
      </c>
      <c r="AC235">
        <v>1.14E-2</v>
      </c>
    </row>
    <row r="236" spans="1:29" x14ac:dyDescent="0.25">
      <c r="A236" s="1">
        <v>534</v>
      </c>
      <c r="E236">
        <v>9.1000000000000004E-3</v>
      </c>
      <c r="F236">
        <v>2.35E-2</v>
      </c>
      <c r="G236">
        <v>3.7199999999999997E-2</v>
      </c>
      <c r="H236">
        <v>0.4456</v>
      </c>
      <c r="I236">
        <v>1</v>
      </c>
      <c r="J236">
        <v>0.54669999999999996</v>
      </c>
      <c r="K236">
        <v>0.51480000000000004</v>
      </c>
      <c r="L236">
        <v>0.3271</v>
      </c>
      <c r="M236">
        <v>0.57550000000000001</v>
      </c>
      <c r="N236">
        <v>0.43519999999999998</v>
      </c>
      <c r="O236">
        <v>0.5917</v>
      </c>
      <c r="P236">
        <v>0.2742</v>
      </c>
      <c r="Q236">
        <v>0.16969999999999999</v>
      </c>
      <c r="R236">
        <v>9.3700000000000006E-2</v>
      </c>
      <c r="S236">
        <v>7.1300000000000002E-2</v>
      </c>
      <c r="T236">
        <v>5.6300000000000003E-2</v>
      </c>
      <c r="U236">
        <v>3.3300000000000003E-2</v>
      </c>
      <c r="V236">
        <v>2.9000000000000001E-2</v>
      </c>
      <c r="W236">
        <v>0.185</v>
      </c>
      <c r="X236">
        <v>2.5050360000000001E-2</v>
      </c>
      <c r="Y236">
        <v>5.7000000000000002E-2</v>
      </c>
      <c r="Z236">
        <v>0.03</v>
      </c>
      <c r="AA236">
        <v>2.8799999999999999E-2</v>
      </c>
      <c r="AB236">
        <v>8.9999999999999993E-3</v>
      </c>
      <c r="AC236">
        <v>1.15E-2</v>
      </c>
    </row>
    <row r="237" spans="1:29" x14ac:dyDescent="0.25">
      <c r="A237" s="1">
        <v>535</v>
      </c>
      <c r="E237">
        <v>1.0200000000000001E-2</v>
      </c>
      <c r="F237">
        <v>2.0500000000000001E-2</v>
      </c>
      <c r="G237">
        <v>3.27E-2</v>
      </c>
      <c r="H237">
        <v>0.40100000000000002</v>
      </c>
      <c r="I237">
        <v>0.99770000000000003</v>
      </c>
      <c r="J237">
        <v>0.55469999999999997</v>
      </c>
      <c r="K237">
        <v>0.5272</v>
      </c>
      <c r="L237">
        <v>0.33079999999999998</v>
      </c>
      <c r="M237">
        <v>0.60289999999999999</v>
      </c>
      <c r="N237">
        <v>0.44929999999999998</v>
      </c>
      <c r="O237">
        <v>0.5917</v>
      </c>
      <c r="P237">
        <v>0.28760000000000002</v>
      </c>
      <c r="Q237">
        <v>0.1827</v>
      </c>
      <c r="R237">
        <v>0.10059999999999999</v>
      </c>
      <c r="S237">
        <v>7.2999999999999995E-2</v>
      </c>
      <c r="T237">
        <v>5.8500000000000003E-2</v>
      </c>
      <c r="U237">
        <v>3.6799999999999999E-2</v>
      </c>
      <c r="V237">
        <v>2.9600000000000001E-2</v>
      </c>
      <c r="W237">
        <v>0.1893</v>
      </c>
      <c r="X237">
        <v>2.5050360000000001E-2</v>
      </c>
      <c r="Y237">
        <v>5.8099999999999999E-2</v>
      </c>
      <c r="Z237">
        <v>3.09E-2</v>
      </c>
      <c r="AA237">
        <v>3.2899999999999999E-2</v>
      </c>
      <c r="AB237">
        <v>9.4999999999999998E-3</v>
      </c>
      <c r="AC237">
        <v>1.14E-2</v>
      </c>
    </row>
    <row r="238" spans="1:29" x14ac:dyDescent="0.25">
      <c r="A238" s="1">
        <v>536</v>
      </c>
      <c r="E238">
        <v>8.6E-3</v>
      </c>
      <c r="F238">
        <v>1.7000000000000001E-2</v>
      </c>
      <c r="G238">
        <v>2.8799999999999999E-2</v>
      </c>
      <c r="H238">
        <v>0.3589</v>
      </c>
      <c r="I238">
        <v>0.99</v>
      </c>
      <c r="J238">
        <v>0.56869999999999998</v>
      </c>
      <c r="K238">
        <v>0.54200000000000004</v>
      </c>
      <c r="L238">
        <v>0.33679999999999999</v>
      </c>
      <c r="M238">
        <v>0.63029999999999997</v>
      </c>
      <c r="N238">
        <v>0.46239999999999998</v>
      </c>
      <c r="O238">
        <v>0.60829999999999995</v>
      </c>
      <c r="P238">
        <v>0.29930000000000001</v>
      </c>
      <c r="Q238">
        <v>0.19239999999999999</v>
      </c>
      <c r="R238">
        <v>0.10390000000000001</v>
      </c>
      <c r="S238">
        <v>7.4800000000000005E-2</v>
      </c>
      <c r="T238">
        <v>6.0400000000000002E-2</v>
      </c>
      <c r="U238">
        <v>3.6799999999999999E-2</v>
      </c>
      <c r="V238">
        <v>3.0300000000000001E-2</v>
      </c>
      <c r="W238">
        <v>0.19400000000000001</v>
      </c>
      <c r="X238">
        <v>2.5040388E-2</v>
      </c>
      <c r="Y238">
        <v>5.9499999999999997E-2</v>
      </c>
      <c r="Z238">
        <v>3.2099999999999997E-2</v>
      </c>
      <c r="AA238">
        <v>3.2899999999999999E-2</v>
      </c>
      <c r="AB238">
        <v>9.7999999999999997E-3</v>
      </c>
      <c r="AC238">
        <v>1.15E-2</v>
      </c>
    </row>
    <row r="239" spans="1:29" x14ac:dyDescent="0.25">
      <c r="A239" s="1">
        <v>537</v>
      </c>
      <c r="E239">
        <v>8.0000000000000002E-3</v>
      </c>
      <c r="F239">
        <v>1.44E-2</v>
      </c>
      <c r="G239">
        <v>2.5600000000000001E-2</v>
      </c>
      <c r="H239">
        <v>0.32029999999999997</v>
      </c>
      <c r="I239">
        <v>0.97599999999999998</v>
      </c>
      <c r="J239">
        <v>0.58079999999999998</v>
      </c>
      <c r="K239">
        <v>0.55859999999999999</v>
      </c>
      <c r="L239">
        <v>0.34399999999999997</v>
      </c>
      <c r="M239">
        <v>0.66010000000000002</v>
      </c>
      <c r="N239">
        <v>0.47449999999999998</v>
      </c>
      <c r="O239">
        <v>0.6139</v>
      </c>
      <c r="P239">
        <v>0.312</v>
      </c>
      <c r="Q239">
        <v>0.2072</v>
      </c>
      <c r="R239">
        <v>0.1033</v>
      </c>
      <c r="S239">
        <v>7.6700000000000004E-2</v>
      </c>
      <c r="T239">
        <v>6.2199999999999998E-2</v>
      </c>
      <c r="U239">
        <v>3.6799999999999999E-2</v>
      </c>
      <c r="V239">
        <v>3.2199999999999999E-2</v>
      </c>
      <c r="W239">
        <v>0.1981</v>
      </c>
      <c r="X239">
        <v>2.5040388E-2</v>
      </c>
      <c r="Y239">
        <v>6.0600000000000001E-2</v>
      </c>
      <c r="Z239">
        <v>3.3000000000000002E-2</v>
      </c>
      <c r="AA239">
        <v>3.2899999999999999E-2</v>
      </c>
      <c r="AB239">
        <v>1.03E-2</v>
      </c>
      <c r="AC239">
        <v>1.18E-2</v>
      </c>
    </row>
    <row r="240" spans="1:29" x14ac:dyDescent="0.25">
      <c r="A240" s="1">
        <v>538</v>
      </c>
      <c r="E240">
        <v>7.6E-3</v>
      </c>
      <c r="F240">
        <v>1.11E-2</v>
      </c>
      <c r="G240">
        <v>2.3300000000000001E-2</v>
      </c>
      <c r="H240">
        <v>0.2838</v>
      </c>
      <c r="I240">
        <v>0.95699999999999996</v>
      </c>
      <c r="J240">
        <v>0.60040000000000004</v>
      </c>
      <c r="K240">
        <v>0.57940000000000003</v>
      </c>
      <c r="L240">
        <v>0.3548</v>
      </c>
      <c r="M240">
        <v>0.69130000000000003</v>
      </c>
      <c r="N240">
        <v>0.48599999999999999</v>
      </c>
      <c r="O240">
        <v>0.61939999999999995</v>
      </c>
      <c r="P240">
        <v>0.3266</v>
      </c>
      <c r="Q240">
        <v>0.21729999999999999</v>
      </c>
      <c r="R240">
        <v>0.1095</v>
      </c>
      <c r="S240">
        <v>7.7200000000000005E-2</v>
      </c>
      <c r="T240">
        <v>6.4000000000000001E-2</v>
      </c>
      <c r="U240">
        <v>4.3799999999999999E-2</v>
      </c>
      <c r="V240">
        <v>3.32E-2</v>
      </c>
      <c r="W240">
        <v>0.20269999999999999</v>
      </c>
      <c r="X240">
        <v>2.8919604000000002E-2</v>
      </c>
      <c r="Y240">
        <v>6.2700000000000006E-2</v>
      </c>
      <c r="Z240">
        <v>3.4000000000000002E-2</v>
      </c>
      <c r="AA240">
        <v>3.2899999999999999E-2</v>
      </c>
      <c r="AB240">
        <v>1.09E-2</v>
      </c>
      <c r="AC240">
        <v>1.1900000000000001E-2</v>
      </c>
    </row>
    <row r="241" spans="1:29" x14ac:dyDescent="0.25">
      <c r="A241" s="1">
        <v>539</v>
      </c>
      <c r="E241">
        <v>7.1000000000000004E-3</v>
      </c>
      <c r="F241">
        <v>1.0800000000000001E-2</v>
      </c>
      <c r="G241">
        <v>2.07E-2</v>
      </c>
      <c r="H241">
        <v>0.25030000000000002</v>
      </c>
      <c r="I241">
        <v>0.93149999999999999</v>
      </c>
      <c r="J241">
        <v>0.61839999999999995</v>
      </c>
      <c r="K241">
        <v>0.59950000000000003</v>
      </c>
      <c r="L241">
        <v>0.3664</v>
      </c>
      <c r="M241">
        <v>0.7228</v>
      </c>
      <c r="N241">
        <v>0.496</v>
      </c>
      <c r="O241">
        <v>0.62219999999999998</v>
      </c>
      <c r="P241">
        <v>0.33839999999999998</v>
      </c>
      <c r="Q241">
        <v>0.2271</v>
      </c>
      <c r="R241">
        <v>0.1201</v>
      </c>
      <c r="S241">
        <v>7.9299999999999995E-2</v>
      </c>
      <c r="T241">
        <v>6.5699999999999995E-2</v>
      </c>
      <c r="U241">
        <v>4.3799999999999999E-2</v>
      </c>
      <c r="V241">
        <v>3.4799999999999998E-2</v>
      </c>
      <c r="W241">
        <v>0.20749999999999999</v>
      </c>
      <c r="X241">
        <v>2.8909631000000002E-2</v>
      </c>
      <c r="Y241">
        <v>6.4799999999999996E-2</v>
      </c>
      <c r="Z241">
        <v>3.5299999999999998E-2</v>
      </c>
      <c r="AA241">
        <v>3.2899999999999999E-2</v>
      </c>
      <c r="AB241">
        <v>1.11E-2</v>
      </c>
      <c r="AC241">
        <v>1.2E-2</v>
      </c>
    </row>
    <row r="242" spans="1:29" x14ac:dyDescent="0.25">
      <c r="A242" s="1">
        <v>540</v>
      </c>
      <c r="E242">
        <v>8.3000000000000001E-3</v>
      </c>
      <c r="F242">
        <v>8.6E-3</v>
      </c>
      <c r="G242">
        <v>1.8800000000000001E-2</v>
      </c>
      <c r="H242">
        <v>0.21990000000000001</v>
      </c>
      <c r="I242">
        <v>0.90190000000000003</v>
      </c>
      <c r="J242">
        <v>0.63780000000000003</v>
      </c>
      <c r="K242">
        <v>0.62460000000000004</v>
      </c>
      <c r="L242">
        <v>0.38119999999999998</v>
      </c>
      <c r="M242">
        <v>0.75249999999999995</v>
      </c>
      <c r="N242">
        <v>0.50460000000000005</v>
      </c>
      <c r="O242">
        <v>0.62219999999999998</v>
      </c>
      <c r="P242">
        <v>0.35020000000000001</v>
      </c>
      <c r="Q242">
        <v>0.2382</v>
      </c>
      <c r="R242">
        <v>0.13020000000000001</v>
      </c>
      <c r="S242">
        <v>0.08</v>
      </c>
      <c r="T242">
        <v>6.6900000000000001E-2</v>
      </c>
      <c r="U242">
        <v>4.7300000000000002E-2</v>
      </c>
      <c r="V242">
        <v>3.5900000000000001E-2</v>
      </c>
      <c r="W242">
        <v>0.21179999999999999</v>
      </c>
      <c r="X242">
        <v>2.8899658000000002E-2</v>
      </c>
      <c r="Y242">
        <v>6.6500000000000004E-2</v>
      </c>
      <c r="Z242">
        <v>3.6200000000000003E-2</v>
      </c>
      <c r="AA242">
        <v>3.2899999999999999E-2</v>
      </c>
      <c r="AB242">
        <v>1.18E-2</v>
      </c>
      <c r="AC242">
        <v>1.18E-2</v>
      </c>
    </row>
    <row r="243" spans="1:29" x14ac:dyDescent="0.25">
      <c r="A243" s="1">
        <v>541</v>
      </c>
      <c r="E243">
        <v>7.6E-3</v>
      </c>
      <c r="F243">
        <v>7.7999999999999996E-3</v>
      </c>
      <c r="G243">
        <v>1.6400000000000001E-2</v>
      </c>
      <c r="H243">
        <v>0.19309999999999999</v>
      </c>
      <c r="I243">
        <v>0.86680000000000001</v>
      </c>
      <c r="J243">
        <v>0.6774</v>
      </c>
      <c r="K243">
        <v>0.65029999999999999</v>
      </c>
      <c r="L243">
        <v>0.39700000000000002</v>
      </c>
      <c r="M243">
        <v>0.78390000000000004</v>
      </c>
      <c r="N243">
        <v>0.51170000000000004</v>
      </c>
      <c r="O243">
        <v>0.62219999999999998</v>
      </c>
      <c r="P243">
        <v>0.3619</v>
      </c>
      <c r="Q243">
        <v>0.24709999999999999</v>
      </c>
      <c r="R243">
        <v>0.13439999999999999</v>
      </c>
      <c r="S243">
        <v>8.1199999999999994E-2</v>
      </c>
      <c r="T243">
        <v>6.8500000000000005E-2</v>
      </c>
      <c r="U243">
        <v>4.7300000000000002E-2</v>
      </c>
      <c r="V243">
        <v>3.8199999999999998E-2</v>
      </c>
      <c r="W243">
        <v>0.2165</v>
      </c>
      <c r="X243">
        <v>2.8899658000000002E-2</v>
      </c>
      <c r="Y243">
        <v>6.8500000000000005E-2</v>
      </c>
      <c r="Z243">
        <v>3.7499999999999999E-2</v>
      </c>
      <c r="AA243">
        <v>3.2899999999999999E-2</v>
      </c>
      <c r="AB243">
        <v>1.23E-2</v>
      </c>
      <c r="AC243">
        <v>1.21E-2</v>
      </c>
    </row>
    <row r="244" spans="1:29" x14ac:dyDescent="0.25">
      <c r="A244" s="1">
        <v>542</v>
      </c>
      <c r="E244">
        <v>6.7000000000000002E-3</v>
      </c>
      <c r="F244">
        <v>6.4999999999999997E-3</v>
      </c>
      <c r="G244">
        <v>1.6E-2</v>
      </c>
      <c r="H244">
        <v>0.16800000000000001</v>
      </c>
      <c r="I244">
        <v>0.82920000000000005</v>
      </c>
      <c r="J244">
        <v>0.70550000000000002</v>
      </c>
      <c r="K244">
        <v>0.67879999999999996</v>
      </c>
      <c r="L244">
        <v>0.41739999999999999</v>
      </c>
      <c r="M244">
        <v>0.81379999999999997</v>
      </c>
      <c r="N244">
        <v>0.51780000000000004</v>
      </c>
      <c r="O244">
        <v>0.61939999999999995</v>
      </c>
      <c r="P244">
        <v>0.37340000000000001</v>
      </c>
      <c r="Q244">
        <v>0.25679999999999997</v>
      </c>
      <c r="R244">
        <v>0.1409</v>
      </c>
      <c r="S244">
        <v>8.2699999999999996E-2</v>
      </c>
      <c r="T244">
        <v>6.9599999999999995E-2</v>
      </c>
      <c r="U244">
        <v>5.0799999999999998E-2</v>
      </c>
      <c r="V244">
        <v>4.0099999999999997E-2</v>
      </c>
      <c r="W244">
        <v>0.22159999999999999</v>
      </c>
      <c r="X244">
        <v>3.0834282000000001E-2</v>
      </c>
      <c r="Y244">
        <v>7.0900000000000005E-2</v>
      </c>
      <c r="Z244">
        <v>3.8600000000000002E-2</v>
      </c>
      <c r="AA244">
        <v>3.6999999999999998E-2</v>
      </c>
      <c r="AB244">
        <v>1.2800000000000001E-2</v>
      </c>
      <c r="AC244">
        <v>1.24E-2</v>
      </c>
    </row>
    <row r="245" spans="1:29" x14ac:dyDescent="0.25">
      <c r="A245" s="1">
        <v>543</v>
      </c>
      <c r="E245">
        <v>7.7000000000000002E-3</v>
      </c>
      <c r="F245">
        <v>7.4000000000000003E-3</v>
      </c>
      <c r="G245">
        <v>1.44E-2</v>
      </c>
      <c r="H245">
        <v>0.14660000000000001</v>
      </c>
      <c r="I245">
        <v>0.7873</v>
      </c>
      <c r="J245">
        <v>0.73140000000000005</v>
      </c>
      <c r="K245">
        <v>0.71030000000000004</v>
      </c>
      <c r="L245">
        <v>0.43890000000000001</v>
      </c>
      <c r="M245">
        <v>0.84309999999999996</v>
      </c>
      <c r="N245">
        <v>0.52159999999999995</v>
      </c>
      <c r="O245">
        <v>0.61939999999999995</v>
      </c>
      <c r="P245">
        <v>0.38450000000000001</v>
      </c>
      <c r="Q245">
        <v>0.26700000000000002</v>
      </c>
      <c r="R245">
        <v>0.14929999999999999</v>
      </c>
      <c r="S245">
        <v>8.4000000000000005E-2</v>
      </c>
      <c r="T245">
        <v>7.0699999999999999E-2</v>
      </c>
      <c r="U245">
        <v>5.4300000000000001E-2</v>
      </c>
      <c r="V245">
        <v>4.1500000000000002E-2</v>
      </c>
      <c r="W245">
        <v>0.22620000000000001</v>
      </c>
      <c r="X245">
        <v>3.4713496000000003E-2</v>
      </c>
      <c r="Y245">
        <v>7.2999999999999995E-2</v>
      </c>
      <c r="Z245">
        <v>3.9699999999999999E-2</v>
      </c>
      <c r="AA245">
        <v>3.6999999999999998E-2</v>
      </c>
      <c r="AB245">
        <v>1.3100000000000001E-2</v>
      </c>
      <c r="AC245">
        <v>1.2800000000000001E-2</v>
      </c>
    </row>
    <row r="246" spans="1:29" x14ac:dyDescent="0.25">
      <c r="A246" s="1">
        <v>544</v>
      </c>
      <c r="E246">
        <v>6.3E-3</v>
      </c>
      <c r="F246">
        <v>4.3E-3</v>
      </c>
      <c r="G246">
        <v>1.34E-2</v>
      </c>
      <c r="H246">
        <v>0.1268</v>
      </c>
      <c r="I246">
        <v>0.74329999999999996</v>
      </c>
      <c r="J246">
        <v>0.76939999999999997</v>
      </c>
      <c r="K246">
        <v>0.74260000000000004</v>
      </c>
      <c r="L246">
        <v>0.46439999999999998</v>
      </c>
      <c r="M246">
        <v>0.87370000000000003</v>
      </c>
      <c r="N246">
        <v>0.52529999999999999</v>
      </c>
      <c r="O246">
        <v>0.6139</v>
      </c>
      <c r="P246">
        <v>0.39419999999999999</v>
      </c>
      <c r="Q246">
        <v>0.2727</v>
      </c>
      <c r="R246">
        <v>0.1628</v>
      </c>
      <c r="S246">
        <v>8.5500000000000007E-2</v>
      </c>
      <c r="T246">
        <v>7.22E-2</v>
      </c>
      <c r="U246">
        <v>5.4300000000000001E-2</v>
      </c>
      <c r="V246">
        <v>4.2900000000000001E-2</v>
      </c>
      <c r="W246">
        <v>0.23150000000000001</v>
      </c>
      <c r="X246">
        <v>3.4713496000000003E-2</v>
      </c>
      <c r="Y246">
        <v>7.3999999999999996E-2</v>
      </c>
      <c r="Z246">
        <v>4.1099999999999998E-2</v>
      </c>
      <c r="AA246">
        <v>3.6999999999999998E-2</v>
      </c>
      <c r="AB246">
        <v>1.38E-2</v>
      </c>
      <c r="AC246">
        <v>1.26E-2</v>
      </c>
    </row>
    <row r="247" spans="1:29" x14ac:dyDescent="0.25">
      <c r="A247" s="1">
        <v>545</v>
      </c>
      <c r="E247">
        <v>7.1000000000000004E-3</v>
      </c>
      <c r="F247">
        <v>4.1000000000000003E-3</v>
      </c>
      <c r="G247">
        <v>1.23E-2</v>
      </c>
      <c r="H247">
        <v>0.1099</v>
      </c>
      <c r="I247">
        <v>0.69840000000000002</v>
      </c>
      <c r="J247">
        <v>0.80489999999999995</v>
      </c>
      <c r="K247">
        <v>0.77849999999999997</v>
      </c>
      <c r="L247">
        <v>0.49059999999999998</v>
      </c>
      <c r="M247">
        <v>0.89800000000000002</v>
      </c>
      <c r="N247">
        <v>0.52690000000000003</v>
      </c>
      <c r="O247">
        <v>0.60560000000000003</v>
      </c>
      <c r="P247">
        <v>0.40329999999999999</v>
      </c>
      <c r="Q247">
        <v>0.28110000000000002</v>
      </c>
      <c r="R247">
        <v>0.1726</v>
      </c>
      <c r="S247">
        <v>8.7300000000000003E-2</v>
      </c>
      <c r="T247">
        <v>7.3400000000000007E-2</v>
      </c>
      <c r="U247">
        <v>5.7799999999999997E-2</v>
      </c>
      <c r="V247">
        <v>4.6300000000000001E-2</v>
      </c>
      <c r="W247">
        <v>0.2359</v>
      </c>
      <c r="X247">
        <v>3.4703523E-2</v>
      </c>
      <c r="Y247">
        <v>7.6200000000000004E-2</v>
      </c>
      <c r="Z247">
        <v>4.2099999999999999E-2</v>
      </c>
      <c r="AA247">
        <v>3.6999999999999998E-2</v>
      </c>
      <c r="AB247">
        <v>1.4200000000000001E-2</v>
      </c>
      <c r="AC247">
        <v>1.2999999999999999E-2</v>
      </c>
    </row>
    <row r="248" spans="1:29" x14ac:dyDescent="0.25">
      <c r="A248" s="1">
        <v>546</v>
      </c>
      <c r="E248">
        <v>7.3000000000000001E-3</v>
      </c>
      <c r="F248">
        <v>2E-3</v>
      </c>
      <c r="G248">
        <v>1.1900000000000001E-2</v>
      </c>
      <c r="H248">
        <v>9.4700000000000006E-2</v>
      </c>
      <c r="I248">
        <v>0.65200000000000002</v>
      </c>
      <c r="J248">
        <v>0.83909999999999996</v>
      </c>
      <c r="K248">
        <v>0.81430000000000002</v>
      </c>
      <c r="L248">
        <v>0.52090000000000003</v>
      </c>
      <c r="M248">
        <v>0.92210000000000003</v>
      </c>
      <c r="N248">
        <v>0.52829999999999999</v>
      </c>
      <c r="O248">
        <v>0.6</v>
      </c>
      <c r="P248">
        <v>0.41249999999999998</v>
      </c>
      <c r="Q248">
        <v>0.29189999999999999</v>
      </c>
      <c r="R248">
        <v>0.182</v>
      </c>
      <c r="S248">
        <v>9.1499999999999998E-2</v>
      </c>
      <c r="T248">
        <v>7.4899999999999994E-2</v>
      </c>
      <c r="U248">
        <v>5.7799999999999997E-2</v>
      </c>
      <c r="V248">
        <v>4.7300000000000002E-2</v>
      </c>
      <c r="W248">
        <v>0.2417</v>
      </c>
      <c r="X248">
        <v>3.4693549999999997E-2</v>
      </c>
      <c r="Y248">
        <v>7.8399999999999997E-2</v>
      </c>
      <c r="Z248">
        <v>4.3400000000000001E-2</v>
      </c>
      <c r="AA248">
        <v>3.6999999999999998E-2</v>
      </c>
      <c r="AB248">
        <v>1.47E-2</v>
      </c>
      <c r="AC248">
        <v>1.3100000000000001E-2</v>
      </c>
    </row>
    <row r="249" spans="1:29" x14ac:dyDescent="0.25">
      <c r="A249" s="1">
        <v>547</v>
      </c>
      <c r="E249">
        <v>6.6E-3</v>
      </c>
      <c r="F249">
        <v>3.0999999999999999E-3</v>
      </c>
      <c r="G249">
        <v>1.0699999999999999E-2</v>
      </c>
      <c r="H249">
        <v>8.1500000000000003E-2</v>
      </c>
      <c r="I249">
        <v>0.60509999999999997</v>
      </c>
      <c r="J249">
        <v>0.87370000000000003</v>
      </c>
      <c r="K249">
        <v>0.8528</v>
      </c>
      <c r="L249">
        <v>0.55189999999999995</v>
      </c>
      <c r="M249">
        <v>0.94340000000000002</v>
      </c>
      <c r="N249">
        <v>0.52790000000000004</v>
      </c>
      <c r="O249">
        <v>0.59440000000000004</v>
      </c>
      <c r="P249">
        <v>0.4209</v>
      </c>
      <c r="Q249">
        <v>0.29549999999999998</v>
      </c>
      <c r="R249">
        <v>0.18909999999999999</v>
      </c>
      <c r="S249">
        <v>9.1999999999999998E-2</v>
      </c>
      <c r="T249">
        <v>7.6499999999999999E-2</v>
      </c>
      <c r="U249">
        <v>6.13E-2</v>
      </c>
      <c r="V249">
        <v>4.9399999999999999E-2</v>
      </c>
      <c r="W249">
        <v>0.2462</v>
      </c>
      <c r="X249">
        <v>4.2461958000000001E-2</v>
      </c>
      <c r="Y249">
        <v>8.0699999999999994E-2</v>
      </c>
      <c r="Z249">
        <v>4.4900000000000002E-2</v>
      </c>
      <c r="AA249">
        <v>3.6999999999999998E-2</v>
      </c>
      <c r="AB249">
        <v>1.54E-2</v>
      </c>
      <c r="AC249">
        <v>1.3299999999999999E-2</v>
      </c>
    </row>
    <row r="250" spans="1:29" x14ac:dyDescent="0.25">
      <c r="A250" s="1">
        <v>548</v>
      </c>
      <c r="E250">
        <v>6.0000000000000001E-3</v>
      </c>
      <c r="F250">
        <v>3.2000000000000002E-3</v>
      </c>
      <c r="G250">
        <v>1.0800000000000001E-2</v>
      </c>
      <c r="H250">
        <v>7.0000000000000007E-2</v>
      </c>
      <c r="I250">
        <v>0.55859999999999999</v>
      </c>
      <c r="J250">
        <v>0.89759999999999995</v>
      </c>
      <c r="K250">
        <v>0.88819999999999999</v>
      </c>
      <c r="L250">
        <v>0.58779999999999999</v>
      </c>
      <c r="M250">
        <v>0.96030000000000004</v>
      </c>
      <c r="N250">
        <v>0.52800000000000002</v>
      </c>
      <c r="O250">
        <v>0.58609999999999995</v>
      </c>
      <c r="P250">
        <v>0.42730000000000001</v>
      </c>
      <c r="Q250">
        <v>0.30120000000000002</v>
      </c>
      <c r="R250">
        <v>0.2011</v>
      </c>
      <c r="S250">
        <v>9.5500000000000002E-2</v>
      </c>
      <c r="T250">
        <v>7.8299999999999995E-2</v>
      </c>
      <c r="U250">
        <v>6.13E-2</v>
      </c>
      <c r="V250">
        <v>5.1299999999999998E-2</v>
      </c>
      <c r="W250">
        <v>0.25159999999999999</v>
      </c>
      <c r="X250">
        <v>4.2461958000000001E-2</v>
      </c>
      <c r="Y250">
        <v>8.3400000000000002E-2</v>
      </c>
      <c r="Z250">
        <v>4.6399999999999997E-2</v>
      </c>
      <c r="AA250">
        <v>3.6999999999999998E-2</v>
      </c>
      <c r="AB250">
        <v>1.5800000000000002E-2</v>
      </c>
      <c r="AC250">
        <v>1.34E-2</v>
      </c>
    </row>
    <row r="251" spans="1:29" x14ac:dyDescent="0.25">
      <c r="A251" s="1">
        <v>549</v>
      </c>
      <c r="E251">
        <v>6.3E-3</v>
      </c>
      <c r="F251">
        <v>5.4999999999999997E-3</v>
      </c>
      <c r="G251">
        <v>0.01</v>
      </c>
      <c r="H251">
        <v>6.0400000000000002E-2</v>
      </c>
      <c r="I251">
        <v>0.51290000000000002</v>
      </c>
      <c r="J251">
        <v>0.93069999999999997</v>
      </c>
      <c r="K251">
        <v>0.92090000000000005</v>
      </c>
      <c r="L251">
        <v>0.62360000000000004</v>
      </c>
      <c r="M251">
        <v>0.97319999999999995</v>
      </c>
      <c r="N251">
        <v>0.52749999999999997</v>
      </c>
      <c r="O251">
        <v>0.58330000000000004</v>
      </c>
      <c r="P251">
        <v>0.43340000000000001</v>
      </c>
      <c r="Q251">
        <v>0.30869999999999997</v>
      </c>
      <c r="R251">
        <v>0.21729999999999999</v>
      </c>
      <c r="S251">
        <v>9.7100000000000006E-2</v>
      </c>
      <c r="T251">
        <v>0.08</v>
      </c>
      <c r="U251">
        <v>6.83E-2</v>
      </c>
      <c r="V251">
        <v>5.4100000000000002E-2</v>
      </c>
      <c r="W251">
        <v>0.25640000000000002</v>
      </c>
      <c r="X251">
        <v>4.245198E-2</v>
      </c>
      <c r="Y251">
        <v>8.5599999999999996E-2</v>
      </c>
      <c r="Z251">
        <v>4.7600000000000003E-2</v>
      </c>
      <c r="AA251">
        <v>3.6999999999999998E-2</v>
      </c>
      <c r="AB251">
        <v>1.6400000000000001E-2</v>
      </c>
      <c r="AC251">
        <v>1.37E-2</v>
      </c>
    </row>
    <row r="252" spans="1:29" x14ac:dyDescent="0.25">
      <c r="A252" s="1">
        <v>550</v>
      </c>
      <c r="E252">
        <v>6.1999999999999998E-3</v>
      </c>
      <c r="F252">
        <v>4.5999999999999999E-3</v>
      </c>
      <c r="G252">
        <v>9.7000000000000003E-3</v>
      </c>
      <c r="H252">
        <v>5.1900000000000002E-2</v>
      </c>
      <c r="I252">
        <v>0.46810000000000002</v>
      </c>
      <c r="J252">
        <v>0.9647</v>
      </c>
      <c r="K252">
        <v>0.9506</v>
      </c>
      <c r="L252">
        <v>0.66339999999999999</v>
      </c>
      <c r="M252">
        <v>0.98399999999999999</v>
      </c>
      <c r="N252">
        <v>0.5282</v>
      </c>
      <c r="O252">
        <v>0.58330000000000004</v>
      </c>
      <c r="P252">
        <v>0.43819999999999998</v>
      </c>
      <c r="Q252">
        <v>0.31080000000000002</v>
      </c>
      <c r="R252">
        <v>0.2316</v>
      </c>
      <c r="S252">
        <v>0.1008</v>
      </c>
      <c r="T252">
        <v>8.2400000000000001E-2</v>
      </c>
      <c r="U252">
        <v>6.83E-2</v>
      </c>
      <c r="V252">
        <v>5.6599999999999998E-2</v>
      </c>
      <c r="W252">
        <v>0.2616</v>
      </c>
      <c r="X252">
        <v>4.4386607000000002E-2</v>
      </c>
      <c r="Y252">
        <v>8.8099999999999998E-2</v>
      </c>
      <c r="Z252">
        <v>4.9000000000000002E-2</v>
      </c>
      <c r="AA252">
        <v>3.9100000000000003E-2</v>
      </c>
      <c r="AB252">
        <v>1.6799999999999999E-2</v>
      </c>
      <c r="AC252">
        <v>1.38E-2</v>
      </c>
    </row>
    <row r="253" spans="1:29" x14ac:dyDescent="0.25">
      <c r="A253" s="1">
        <v>551</v>
      </c>
      <c r="E253">
        <v>5.4999999999999997E-3</v>
      </c>
      <c r="H253">
        <v>4.4600000000000001E-2</v>
      </c>
      <c r="I253">
        <v>0.42570000000000002</v>
      </c>
      <c r="J253">
        <v>0.97889999999999999</v>
      </c>
      <c r="K253">
        <v>0.97570000000000001</v>
      </c>
      <c r="L253">
        <v>0.70320000000000005</v>
      </c>
      <c r="M253">
        <v>0.99350000000000005</v>
      </c>
      <c r="N253">
        <v>0.52939999999999998</v>
      </c>
      <c r="O253">
        <v>0.58330000000000004</v>
      </c>
      <c r="P253">
        <v>0.44280000000000003</v>
      </c>
      <c r="Q253">
        <v>0.31290000000000001</v>
      </c>
      <c r="R253">
        <v>0.2369</v>
      </c>
      <c r="S253">
        <v>0.1038</v>
      </c>
      <c r="T253">
        <v>8.5099999999999995E-2</v>
      </c>
      <c r="U253">
        <v>7.1800000000000003E-2</v>
      </c>
      <c r="V253">
        <v>5.8299999999999998E-2</v>
      </c>
      <c r="W253">
        <v>0.26669999999999999</v>
      </c>
      <c r="X253">
        <v>4.4386607000000002E-2</v>
      </c>
      <c r="Y253">
        <v>9.11E-2</v>
      </c>
      <c r="Z253">
        <v>5.0599999999999999E-2</v>
      </c>
      <c r="AA253">
        <v>3.9100000000000003E-2</v>
      </c>
      <c r="AB253">
        <v>1.7500000000000002E-2</v>
      </c>
      <c r="AC253">
        <v>1.4E-2</v>
      </c>
    </row>
    <row r="254" spans="1:29" x14ac:dyDescent="0.25">
      <c r="A254" s="1">
        <v>552</v>
      </c>
      <c r="E254">
        <v>6.7999999999999996E-3</v>
      </c>
      <c r="H254">
        <v>3.8699999999999998E-2</v>
      </c>
      <c r="I254">
        <v>0.38440000000000002</v>
      </c>
      <c r="J254">
        <v>0.99680000000000002</v>
      </c>
      <c r="K254">
        <v>0.99150000000000005</v>
      </c>
      <c r="L254">
        <v>0.74439999999999995</v>
      </c>
      <c r="M254">
        <v>1</v>
      </c>
      <c r="N254">
        <v>0.53159999999999996</v>
      </c>
      <c r="O254">
        <v>0.58330000000000004</v>
      </c>
      <c r="P254">
        <v>0.44469999999999998</v>
      </c>
      <c r="Q254">
        <v>0.30470000000000003</v>
      </c>
      <c r="R254">
        <v>0.24390000000000001</v>
      </c>
      <c r="S254">
        <v>0.10829999999999999</v>
      </c>
      <c r="T254">
        <v>8.7800000000000003E-2</v>
      </c>
      <c r="U254">
        <v>7.5300000000000006E-2</v>
      </c>
      <c r="V254">
        <v>6.08E-2</v>
      </c>
      <c r="W254">
        <v>0.27179999999999999</v>
      </c>
      <c r="X254">
        <v>4.4376633999999998E-2</v>
      </c>
      <c r="Y254">
        <v>9.2999999999999999E-2</v>
      </c>
      <c r="Z254">
        <v>5.21E-2</v>
      </c>
      <c r="AA254">
        <v>3.9100000000000003E-2</v>
      </c>
      <c r="AB254">
        <v>1.7899999999999999E-2</v>
      </c>
      <c r="AC254">
        <v>1.4200000000000001E-2</v>
      </c>
    </row>
    <row r="255" spans="1:29" x14ac:dyDescent="0.25">
      <c r="A255" s="1">
        <v>553</v>
      </c>
      <c r="E255">
        <v>5.4000000000000003E-3</v>
      </c>
      <c r="H255">
        <v>3.3300000000000003E-2</v>
      </c>
      <c r="I255">
        <v>0.3463</v>
      </c>
      <c r="J255">
        <v>0.99890000000000001</v>
      </c>
      <c r="K255">
        <v>1</v>
      </c>
      <c r="L255">
        <v>0.78439999999999999</v>
      </c>
      <c r="M255">
        <v>0.99360000000000004</v>
      </c>
      <c r="N255">
        <v>0.53559999999999997</v>
      </c>
      <c r="O255">
        <v>0.58609999999999995</v>
      </c>
      <c r="P255">
        <v>0.44790000000000002</v>
      </c>
      <c r="Q255">
        <v>0.30959999999999999</v>
      </c>
      <c r="R255">
        <v>0.25619999999999998</v>
      </c>
      <c r="S255">
        <v>0.11310000000000001</v>
      </c>
      <c r="T255">
        <v>9.1399999999999995E-2</v>
      </c>
      <c r="U255">
        <v>7.5300000000000006E-2</v>
      </c>
      <c r="V255">
        <v>6.2600000000000003E-2</v>
      </c>
      <c r="W255">
        <v>0.27679999999999999</v>
      </c>
      <c r="X255">
        <v>4.8255850000000003E-2</v>
      </c>
      <c r="Y255">
        <v>9.5600000000000004E-2</v>
      </c>
      <c r="Z255">
        <v>5.3800000000000001E-2</v>
      </c>
      <c r="AA255">
        <v>3.9100000000000003E-2</v>
      </c>
      <c r="AB255">
        <v>1.8800000000000001E-2</v>
      </c>
      <c r="AC255">
        <v>1.44E-2</v>
      </c>
    </row>
    <row r="256" spans="1:29" x14ac:dyDescent="0.25">
      <c r="A256" s="1">
        <v>554</v>
      </c>
      <c r="E256">
        <v>5.5999999999999999E-3</v>
      </c>
      <c r="H256">
        <v>2.87E-2</v>
      </c>
      <c r="I256">
        <v>0.31069999999999998</v>
      </c>
      <c r="J256">
        <v>1</v>
      </c>
      <c r="K256">
        <v>0.99919999999999998</v>
      </c>
      <c r="L256">
        <v>0.82489999999999997</v>
      </c>
      <c r="M256">
        <v>0.98629999999999995</v>
      </c>
      <c r="N256">
        <v>0.54120000000000001</v>
      </c>
      <c r="O256">
        <v>0.5917</v>
      </c>
      <c r="P256">
        <v>0.45019999999999999</v>
      </c>
      <c r="Q256">
        <v>0.308</v>
      </c>
      <c r="R256">
        <v>0.26979999999999998</v>
      </c>
      <c r="S256">
        <v>0.1173</v>
      </c>
      <c r="T256">
        <v>9.5100000000000004E-2</v>
      </c>
      <c r="U256">
        <v>7.8799999999999995E-2</v>
      </c>
      <c r="V256">
        <v>6.4799999999999996E-2</v>
      </c>
      <c r="W256">
        <v>0.28220000000000001</v>
      </c>
      <c r="X256">
        <v>5.2135065000000001E-2</v>
      </c>
      <c r="Y256">
        <v>9.7799999999999998E-2</v>
      </c>
      <c r="Z256">
        <v>5.5500000000000001E-2</v>
      </c>
      <c r="AA256">
        <v>4.3200000000000002E-2</v>
      </c>
      <c r="AB256">
        <v>1.9400000000000001E-2</v>
      </c>
      <c r="AC256">
        <v>1.46E-2</v>
      </c>
    </row>
    <row r="257" spans="1:29" x14ac:dyDescent="0.25">
      <c r="A257" s="1">
        <v>555</v>
      </c>
      <c r="E257">
        <v>5.4999999999999997E-3</v>
      </c>
      <c r="H257">
        <v>2.5100000000000001E-2</v>
      </c>
      <c r="I257">
        <v>0.27729999999999999</v>
      </c>
      <c r="J257">
        <v>0.99129999999999996</v>
      </c>
      <c r="K257">
        <v>0.98870000000000002</v>
      </c>
      <c r="L257">
        <v>0.86309999999999998</v>
      </c>
      <c r="M257">
        <v>0.97719999999999996</v>
      </c>
      <c r="N257">
        <v>0.54779999999999995</v>
      </c>
      <c r="O257">
        <v>0.59440000000000004</v>
      </c>
      <c r="P257">
        <v>0.4521</v>
      </c>
      <c r="Q257">
        <v>0.30930000000000002</v>
      </c>
      <c r="R257">
        <v>0.28510000000000002</v>
      </c>
      <c r="S257">
        <v>0.1236</v>
      </c>
      <c r="T257">
        <v>9.9400000000000002E-2</v>
      </c>
      <c r="U257">
        <v>7.8799999999999995E-2</v>
      </c>
      <c r="V257">
        <v>6.6500000000000004E-2</v>
      </c>
      <c r="W257">
        <v>0.28689999999999999</v>
      </c>
      <c r="X257">
        <v>5.2135065000000001E-2</v>
      </c>
      <c r="Y257">
        <v>9.9400000000000002E-2</v>
      </c>
      <c r="Z257">
        <v>5.7000000000000002E-2</v>
      </c>
      <c r="AA257">
        <v>4.3200000000000002E-2</v>
      </c>
      <c r="AB257">
        <v>0.02</v>
      </c>
      <c r="AC257">
        <v>1.49E-2</v>
      </c>
    </row>
    <row r="258" spans="1:29" x14ac:dyDescent="0.25">
      <c r="A258" s="1">
        <v>556</v>
      </c>
      <c r="E258">
        <v>5.8999999999999999E-3</v>
      </c>
      <c r="H258">
        <v>2.18E-2</v>
      </c>
      <c r="I258">
        <v>0.2475</v>
      </c>
      <c r="J258">
        <v>0.98519999999999996</v>
      </c>
      <c r="K258">
        <v>0.96660000000000001</v>
      </c>
      <c r="L258">
        <v>0.89890000000000003</v>
      </c>
      <c r="M258">
        <v>0.95850000000000002</v>
      </c>
      <c r="N258">
        <v>0.5575</v>
      </c>
      <c r="O258">
        <v>0.60560000000000003</v>
      </c>
      <c r="P258">
        <v>0.45390000000000003</v>
      </c>
      <c r="Q258">
        <v>0.30840000000000001</v>
      </c>
      <c r="R258">
        <v>0.29970000000000002</v>
      </c>
      <c r="S258">
        <v>0.12790000000000001</v>
      </c>
      <c r="T258">
        <v>0.1041</v>
      </c>
      <c r="U258">
        <v>8.2299999999999998E-2</v>
      </c>
      <c r="V258">
        <v>6.8199999999999997E-2</v>
      </c>
      <c r="W258">
        <v>0.2923</v>
      </c>
      <c r="X258">
        <v>5.601428E-2</v>
      </c>
      <c r="Y258">
        <v>0.1008</v>
      </c>
      <c r="Z258">
        <v>5.8900000000000001E-2</v>
      </c>
      <c r="AA258">
        <v>4.3200000000000002E-2</v>
      </c>
      <c r="AB258">
        <v>2.06E-2</v>
      </c>
      <c r="AC258">
        <v>1.5100000000000001E-2</v>
      </c>
    </row>
    <row r="259" spans="1:29" x14ac:dyDescent="0.25">
      <c r="A259" s="1">
        <v>557</v>
      </c>
      <c r="E259">
        <v>5.1000000000000004E-3</v>
      </c>
      <c r="H259">
        <v>1.9099999999999999E-2</v>
      </c>
      <c r="I259">
        <v>0.2203</v>
      </c>
      <c r="J259">
        <v>0.95379999999999998</v>
      </c>
      <c r="K259">
        <v>0.93559999999999999</v>
      </c>
      <c r="L259">
        <v>0.93030000000000002</v>
      </c>
      <c r="M259">
        <v>0.93979999999999997</v>
      </c>
      <c r="N259">
        <v>0.56889999999999996</v>
      </c>
      <c r="O259">
        <v>0.61109999999999998</v>
      </c>
      <c r="P259">
        <v>0.45669999999999999</v>
      </c>
      <c r="Q259">
        <v>0.30649999999999999</v>
      </c>
      <c r="R259">
        <v>0.3049</v>
      </c>
      <c r="S259">
        <v>0.1368</v>
      </c>
      <c r="T259">
        <v>0.1094</v>
      </c>
      <c r="U259">
        <v>8.2299999999999998E-2</v>
      </c>
      <c r="V259">
        <v>7.0599999999999996E-2</v>
      </c>
      <c r="W259">
        <v>0.29709999999999998</v>
      </c>
      <c r="X259">
        <v>5.6004310000000002E-2</v>
      </c>
      <c r="Y259">
        <v>0.10580000000000001</v>
      </c>
      <c r="Z259">
        <v>6.0699999999999997E-2</v>
      </c>
      <c r="AA259">
        <v>4.3200000000000002E-2</v>
      </c>
      <c r="AB259">
        <v>2.1399999999999999E-2</v>
      </c>
      <c r="AC259">
        <v>1.54E-2</v>
      </c>
    </row>
    <row r="260" spans="1:29" x14ac:dyDescent="0.25">
      <c r="A260" s="1">
        <v>558</v>
      </c>
      <c r="E260">
        <v>6.3E-3</v>
      </c>
      <c r="H260">
        <v>1.6799999999999999E-2</v>
      </c>
      <c r="I260">
        <v>0.19600000000000001</v>
      </c>
      <c r="J260">
        <v>0.93200000000000005</v>
      </c>
      <c r="K260">
        <v>0.89359999999999995</v>
      </c>
      <c r="L260">
        <v>0.95640000000000003</v>
      </c>
      <c r="M260">
        <v>0.91569999999999996</v>
      </c>
      <c r="N260">
        <v>0.58209999999999995</v>
      </c>
      <c r="O260">
        <v>0.62780000000000002</v>
      </c>
      <c r="P260">
        <v>0.45750000000000002</v>
      </c>
      <c r="Q260">
        <v>0.3029</v>
      </c>
      <c r="R260">
        <v>0.30990000000000001</v>
      </c>
      <c r="S260">
        <v>0.1431</v>
      </c>
      <c r="T260">
        <v>0.1153</v>
      </c>
      <c r="U260">
        <v>8.9300000000000004E-2</v>
      </c>
      <c r="V260">
        <v>7.3200000000000001E-2</v>
      </c>
      <c r="W260">
        <v>0.30270000000000002</v>
      </c>
      <c r="X260">
        <v>5.9883524E-2</v>
      </c>
      <c r="Y260">
        <v>0.1074</v>
      </c>
      <c r="Z260">
        <v>6.2399999999999997E-2</v>
      </c>
      <c r="AA260">
        <v>4.3200000000000002E-2</v>
      </c>
      <c r="AB260">
        <v>2.1899999999999999E-2</v>
      </c>
      <c r="AC260">
        <v>1.5699999999999999E-2</v>
      </c>
    </row>
    <row r="261" spans="1:29" x14ac:dyDescent="0.25">
      <c r="A261" s="1">
        <v>559</v>
      </c>
      <c r="E261">
        <v>5.1999999999999998E-3</v>
      </c>
      <c r="H261">
        <v>1.49E-2</v>
      </c>
      <c r="I261">
        <v>0.1734</v>
      </c>
      <c r="J261">
        <v>0.8952</v>
      </c>
      <c r="K261">
        <v>0.84930000000000005</v>
      </c>
      <c r="L261">
        <v>0.97750000000000004</v>
      </c>
      <c r="M261">
        <v>0.88519999999999999</v>
      </c>
      <c r="N261">
        <v>0.59750000000000003</v>
      </c>
      <c r="O261">
        <v>0.64170000000000005</v>
      </c>
      <c r="P261">
        <v>0.4607</v>
      </c>
      <c r="Q261">
        <v>0.30130000000000001</v>
      </c>
      <c r="R261">
        <v>0.32069999999999999</v>
      </c>
      <c r="S261">
        <v>0.15160000000000001</v>
      </c>
      <c r="T261">
        <v>0.12189999999999999</v>
      </c>
      <c r="U261">
        <v>9.2799999999999994E-2</v>
      </c>
      <c r="V261">
        <v>7.46E-2</v>
      </c>
      <c r="W261">
        <v>0.307</v>
      </c>
      <c r="X261">
        <v>6.1828118000000001E-2</v>
      </c>
      <c r="Y261">
        <v>0.1094</v>
      </c>
      <c r="Z261">
        <v>6.4199999999999993E-2</v>
      </c>
      <c r="AA261">
        <v>4.3200000000000002E-2</v>
      </c>
      <c r="AB261">
        <v>2.2700000000000001E-2</v>
      </c>
      <c r="AC261">
        <v>1.6299999999999999E-2</v>
      </c>
    </row>
    <row r="262" spans="1:29" x14ac:dyDescent="0.25">
      <c r="A262" s="1">
        <v>560</v>
      </c>
      <c r="E262">
        <v>6.4999999999999997E-3</v>
      </c>
      <c r="H262">
        <v>1.32E-2</v>
      </c>
      <c r="I262">
        <v>0.1532</v>
      </c>
      <c r="J262">
        <v>0.84509999999999996</v>
      </c>
      <c r="K262">
        <v>0.79730000000000001</v>
      </c>
      <c r="L262">
        <v>0.99209999999999998</v>
      </c>
      <c r="M262">
        <v>0.84860000000000002</v>
      </c>
      <c r="N262">
        <v>0.61460000000000004</v>
      </c>
      <c r="O262">
        <v>0.65</v>
      </c>
      <c r="P262">
        <v>0.4642</v>
      </c>
      <c r="Q262">
        <v>0.30840000000000001</v>
      </c>
      <c r="R262">
        <v>0.32250000000000001</v>
      </c>
      <c r="S262">
        <v>0.1603</v>
      </c>
      <c r="T262">
        <v>0.1288</v>
      </c>
      <c r="U262">
        <v>9.6299999999999997E-2</v>
      </c>
      <c r="V262">
        <v>7.6799999999999993E-2</v>
      </c>
      <c r="W262">
        <v>0.31280000000000002</v>
      </c>
      <c r="X262">
        <v>6.1818144999999998E-2</v>
      </c>
      <c r="Y262">
        <v>0.1119</v>
      </c>
      <c r="Z262">
        <v>6.6500000000000004E-2</v>
      </c>
      <c r="AA262">
        <v>4.7300000000000002E-2</v>
      </c>
      <c r="AB262">
        <v>2.3199999999999998E-2</v>
      </c>
      <c r="AC262">
        <v>1.66E-2</v>
      </c>
    </row>
    <row r="263" spans="1:29" x14ac:dyDescent="0.25">
      <c r="A263" s="1">
        <v>561</v>
      </c>
      <c r="E263">
        <v>5.5999999999999999E-3</v>
      </c>
      <c r="H263">
        <v>1.18E-2</v>
      </c>
      <c r="I263">
        <v>0.1358</v>
      </c>
      <c r="J263">
        <v>0.77769999999999995</v>
      </c>
      <c r="K263">
        <v>0.7419</v>
      </c>
      <c r="L263">
        <v>1</v>
      </c>
      <c r="M263">
        <v>0.81630000000000003</v>
      </c>
      <c r="N263">
        <v>0.63470000000000004</v>
      </c>
      <c r="O263">
        <v>0.68330000000000002</v>
      </c>
      <c r="P263">
        <v>0.46820000000000001</v>
      </c>
      <c r="Q263">
        <v>0.30769999999999997</v>
      </c>
      <c r="R263">
        <v>0.32140000000000002</v>
      </c>
      <c r="S263">
        <v>0.16750000000000001</v>
      </c>
      <c r="T263">
        <v>0.13639999999999999</v>
      </c>
      <c r="U263">
        <v>9.9699999999999997E-2</v>
      </c>
      <c r="V263">
        <v>0.08</v>
      </c>
      <c r="W263">
        <v>0.31830000000000003</v>
      </c>
      <c r="X263">
        <v>6.9586549999999997E-2</v>
      </c>
      <c r="Y263">
        <v>0.113</v>
      </c>
      <c r="Z263">
        <v>6.83E-2</v>
      </c>
      <c r="AA263">
        <v>4.7300000000000002E-2</v>
      </c>
      <c r="AB263">
        <v>2.3699999999999999E-2</v>
      </c>
      <c r="AC263">
        <v>1.6500000000000001E-2</v>
      </c>
    </row>
    <row r="264" spans="1:29" x14ac:dyDescent="0.25">
      <c r="A264" s="1">
        <v>562</v>
      </c>
      <c r="E264">
        <v>5.7000000000000002E-3</v>
      </c>
      <c r="H264">
        <v>1.0699999999999999E-2</v>
      </c>
      <c r="I264">
        <v>0.12039999999999999</v>
      </c>
      <c r="J264">
        <v>0.72709999999999997</v>
      </c>
      <c r="K264">
        <v>0.68120000000000003</v>
      </c>
      <c r="L264">
        <v>0.99950000000000006</v>
      </c>
      <c r="M264">
        <v>0.77569999999999995</v>
      </c>
      <c r="N264">
        <v>0.65569999999999995</v>
      </c>
      <c r="O264">
        <v>0.70279999999999998</v>
      </c>
      <c r="P264">
        <v>0.47270000000000001</v>
      </c>
      <c r="Q264">
        <v>0.30830000000000002</v>
      </c>
      <c r="R264">
        <v>0.33150000000000002</v>
      </c>
      <c r="S264">
        <v>0.1804</v>
      </c>
      <c r="T264">
        <v>0.14460000000000001</v>
      </c>
      <c r="U264">
        <v>9.9699999999999997E-2</v>
      </c>
      <c r="V264">
        <v>8.0399999999999999E-2</v>
      </c>
      <c r="W264">
        <v>0.3236</v>
      </c>
      <c r="X264">
        <v>6.9586549999999997E-2</v>
      </c>
      <c r="Y264">
        <v>0.1171</v>
      </c>
      <c r="Z264">
        <v>7.0599999999999996E-2</v>
      </c>
      <c r="AA264">
        <v>4.7300000000000002E-2</v>
      </c>
      <c r="AB264">
        <v>2.46E-2</v>
      </c>
      <c r="AC264">
        <v>1.7100000000000001E-2</v>
      </c>
    </row>
    <row r="265" spans="1:29" x14ac:dyDescent="0.25">
      <c r="A265" s="1">
        <v>563</v>
      </c>
      <c r="E265">
        <v>5.4000000000000003E-3</v>
      </c>
      <c r="H265">
        <v>9.7000000000000003E-3</v>
      </c>
      <c r="I265">
        <v>0.1062</v>
      </c>
      <c r="J265">
        <v>0.68010000000000004</v>
      </c>
      <c r="K265">
        <v>0.62139999999999995</v>
      </c>
      <c r="L265">
        <v>0.99239999999999995</v>
      </c>
      <c r="M265">
        <v>0.73470000000000002</v>
      </c>
      <c r="N265">
        <v>0.6794</v>
      </c>
      <c r="O265">
        <v>0.72499999999999998</v>
      </c>
      <c r="P265">
        <v>0.47960000000000003</v>
      </c>
      <c r="Q265">
        <v>0.31119999999999998</v>
      </c>
      <c r="R265">
        <v>0.34210000000000002</v>
      </c>
      <c r="S265">
        <v>0.1898</v>
      </c>
      <c r="T265">
        <v>0.15329999999999999</v>
      </c>
      <c r="U265">
        <v>0.1032</v>
      </c>
      <c r="V265">
        <v>8.3299999999999999E-2</v>
      </c>
      <c r="W265">
        <v>0.32890000000000003</v>
      </c>
      <c r="X265">
        <v>7.3455796000000004E-2</v>
      </c>
      <c r="Y265">
        <v>0.1187</v>
      </c>
      <c r="Z265">
        <v>7.2400000000000006E-2</v>
      </c>
      <c r="AA265">
        <v>4.7300000000000002E-2</v>
      </c>
      <c r="AB265">
        <v>2.5100000000000001E-2</v>
      </c>
      <c r="AC265">
        <v>1.72E-2</v>
      </c>
    </row>
    <row r="266" spans="1:29" x14ac:dyDescent="0.25">
      <c r="A266" s="1">
        <v>564</v>
      </c>
      <c r="E266">
        <v>4.7000000000000002E-3</v>
      </c>
      <c r="H266">
        <v>8.6999999999999994E-3</v>
      </c>
      <c r="I266">
        <v>9.4200000000000006E-2</v>
      </c>
      <c r="J266">
        <v>0.61529999999999996</v>
      </c>
      <c r="K266">
        <v>0.5615</v>
      </c>
      <c r="L266">
        <v>0.97709999999999997</v>
      </c>
      <c r="M266">
        <v>0.69099999999999995</v>
      </c>
      <c r="N266">
        <v>0.70369999999999999</v>
      </c>
      <c r="O266">
        <v>0.75829999999999997</v>
      </c>
      <c r="P266">
        <v>0.48909999999999998</v>
      </c>
      <c r="Q266">
        <v>0.31630000000000003</v>
      </c>
      <c r="R266">
        <v>0.33960000000000001</v>
      </c>
      <c r="S266">
        <v>0.2006</v>
      </c>
      <c r="T266">
        <v>0.1628</v>
      </c>
      <c r="U266">
        <v>0.1033</v>
      </c>
      <c r="V266">
        <v>8.6499999999999994E-2</v>
      </c>
      <c r="W266">
        <v>0.33400000000000002</v>
      </c>
      <c r="X266">
        <v>7.3455796000000004E-2</v>
      </c>
      <c r="Y266">
        <v>0.1211</v>
      </c>
      <c r="Z266">
        <v>7.4700000000000003E-2</v>
      </c>
      <c r="AA266">
        <v>4.7300000000000002E-2</v>
      </c>
      <c r="AB266">
        <v>2.5899999999999999E-2</v>
      </c>
      <c r="AC266">
        <v>1.78E-2</v>
      </c>
    </row>
    <row r="267" spans="1:29" x14ac:dyDescent="0.25">
      <c r="A267" s="1">
        <v>565</v>
      </c>
      <c r="E267">
        <v>4.7999999999999996E-3</v>
      </c>
      <c r="H267">
        <v>8.2000000000000007E-3</v>
      </c>
      <c r="I267">
        <v>8.3500000000000005E-2</v>
      </c>
      <c r="J267">
        <v>0.54569999999999996</v>
      </c>
      <c r="K267">
        <v>0.50229999999999997</v>
      </c>
      <c r="L267">
        <v>0.95479999999999998</v>
      </c>
      <c r="M267">
        <v>0.64539999999999997</v>
      </c>
      <c r="N267">
        <v>0.72970000000000002</v>
      </c>
      <c r="O267">
        <v>0.75829999999999997</v>
      </c>
      <c r="P267">
        <v>0.4975</v>
      </c>
      <c r="Q267">
        <v>0.32550000000000001</v>
      </c>
      <c r="R267">
        <v>0.33410000000000001</v>
      </c>
      <c r="S267">
        <v>0.21340000000000001</v>
      </c>
      <c r="T267">
        <v>0.17249999999999999</v>
      </c>
      <c r="U267">
        <v>0.11020000000000001</v>
      </c>
      <c r="V267">
        <v>8.8599999999999998E-2</v>
      </c>
      <c r="W267">
        <v>0.3397</v>
      </c>
      <c r="X267">
        <v>7.7335009999999996E-2</v>
      </c>
      <c r="Y267">
        <v>0.124</v>
      </c>
      <c r="Z267">
        <v>7.6899999999999996E-2</v>
      </c>
      <c r="AA267">
        <v>4.9399999999999999E-2</v>
      </c>
      <c r="AB267">
        <v>2.6599999999999999E-2</v>
      </c>
      <c r="AC267">
        <v>1.7899999999999999E-2</v>
      </c>
    </row>
    <row r="268" spans="1:29" x14ac:dyDescent="0.25">
      <c r="A268" s="1">
        <v>566</v>
      </c>
      <c r="E268">
        <v>4.8999999999999998E-3</v>
      </c>
      <c r="H268">
        <v>7.4999999999999997E-3</v>
      </c>
      <c r="I268">
        <v>7.3999999999999996E-2</v>
      </c>
      <c r="J268">
        <v>0.48630000000000001</v>
      </c>
      <c r="K268">
        <v>0.44669999999999999</v>
      </c>
      <c r="L268">
        <v>0.9254</v>
      </c>
      <c r="M268">
        <v>0.60499999999999998</v>
      </c>
      <c r="N268">
        <v>0.75690000000000002</v>
      </c>
      <c r="O268">
        <v>0.7944</v>
      </c>
      <c r="P268">
        <v>0.50970000000000004</v>
      </c>
      <c r="Q268">
        <v>0.33229999999999998</v>
      </c>
      <c r="R268">
        <v>0.33410000000000001</v>
      </c>
      <c r="S268">
        <v>0.2248</v>
      </c>
      <c r="T268">
        <v>0.18310000000000001</v>
      </c>
      <c r="U268">
        <v>0.1137</v>
      </c>
      <c r="V268">
        <v>8.9300000000000004E-2</v>
      </c>
      <c r="W268">
        <v>0.34510000000000002</v>
      </c>
      <c r="X268">
        <v>8.3158819999999994E-2</v>
      </c>
      <c r="Y268">
        <v>0.12609999999999999</v>
      </c>
      <c r="Z268">
        <v>7.9200000000000007E-2</v>
      </c>
      <c r="AA268">
        <v>4.9399999999999999E-2</v>
      </c>
      <c r="AB268">
        <v>2.76E-2</v>
      </c>
      <c r="AC268">
        <v>1.84E-2</v>
      </c>
    </row>
    <row r="269" spans="1:29" x14ac:dyDescent="0.25">
      <c r="A269" s="1">
        <v>567</v>
      </c>
      <c r="E269">
        <v>4.1999999999999997E-3</v>
      </c>
      <c r="H269">
        <v>6.7999999999999996E-3</v>
      </c>
      <c r="I269">
        <v>6.5600000000000006E-2</v>
      </c>
      <c r="J269">
        <v>0.45019999999999999</v>
      </c>
      <c r="K269">
        <v>0.39589999999999997</v>
      </c>
      <c r="L269">
        <v>0.89</v>
      </c>
      <c r="M269">
        <v>0.55940000000000001</v>
      </c>
      <c r="N269">
        <v>0.78400000000000003</v>
      </c>
      <c r="O269">
        <v>0.82779999999999998</v>
      </c>
      <c r="P269">
        <v>0.52049999999999996</v>
      </c>
      <c r="Q269">
        <v>0.34</v>
      </c>
      <c r="R269">
        <v>0.3327</v>
      </c>
      <c r="S269">
        <v>0.23680000000000001</v>
      </c>
      <c r="T269">
        <v>0.19359999999999999</v>
      </c>
      <c r="U269">
        <v>0.1172</v>
      </c>
      <c r="V269">
        <v>9.2200000000000004E-2</v>
      </c>
      <c r="W269">
        <v>0.3513</v>
      </c>
      <c r="X269">
        <v>8.3158819999999994E-2</v>
      </c>
      <c r="Y269">
        <v>0.1298</v>
      </c>
      <c r="Z269">
        <v>8.1500000000000003E-2</v>
      </c>
      <c r="AA269">
        <v>4.9399999999999999E-2</v>
      </c>
      <c r="AB269">
        <v>2.81E-2</v>
      </c>
      <c r="AC269">
        <v>1.8499999999999999E-2</v>
      </c>
    </row>
    <row r="270" spans="1:29" x14ac:dyDescent="0.25">
      <c r="A270" s="1">
        <v>568</v>
      </c>
      <c r="E270">
        <v>3.8999999999999998E-3</v>
      </c>
      <c r="H270">
        <v>6.4999999999999997E-3</v>
      </c>
      <c r="I270">
        <v>5.8000000000000003E-2</v>
      </c>
      <c r="J270">
        <v>0.39550000000000002</v>
      </c>
      <c r="K270">
        <v>0.34689999999999999</v>
      </c>
      <c r="L270">
        <v>0.84909999999999997</v>
      </c>
      <c r="M270">
        <v>0.51770000000000005</v>
      </c>
      <c r="N270">
        <v>0.81079999999999997</v>
      </c>
      <c r="O270">
        <v>0.85560000000000003</v>
      </c>
      <c r="P270">
        <v>0.53800000000000003</v>
      </c>
      <c r="Q270">
        <v>0.3533</v>
      </c>
      <c r="R270">
        <v>0.33339999999999997</v>
      </c>
      <c r="S270">
        <v>0.2485</v>
      </c>
      <c r="T270">
        <v>0.20499999999999999</v>
      </c>
      <c r="U270">
        <v>0.1242</v>
      </c>
      <c r="V270">
        <v>9.5899999999999999E-2</v>
      </c>
      <c r="W270">
        <v>0.3569</v>
      </c>
      <c r="X270">
        <v>8.3148844999999999E-2</v>
      </c>
      <c r="Y270">
        <v>0.13239999999999999</v>
      </c>
      <c r="Z270">
        <v>8.4000000000000005E-2</v>
      </c>
      <c r="AA270">
        <v>4.9399999999999999E-2</v>
      </c>
      <c r="AB270">
        <v>2.9100000000000001E-2</v>
      </c>
      <c r="AC270">
        <v>1.8800000000000001E-2</v>
      </c>
    </row>
    <row r="271" spans="1:29" x14ac:dyDescent="0.25">
      <c r="A271" s="1">
        <v>569</v>
      </c>
      <c r="E271">
        <v>4.7000000000000002E-3</v>
      </c>
      <c r="H271">
        <v>5.8999999999999999E-3</v>
      </c>
      <c r="I271">
        <v>5.1400000000000001E-2</v>
      </c>
      <c r="J271">
        <v>0.34820000000000001</v>
      </c>
      <c r="K271">
        <v>0.30309999999999998</v>
      </c>
      <c r="L271">
        <v>0.80359999999999998</v>
      </c>
      <c r="M271">
        <v>0.47439999999999999</v>
      </c>
      <c r="N271">
        <v>0.8387</v>
      </c>
      <c r="O271">
        <v>0.8861</v>
      </c>
      <c r="P271">
        <v>0.55410000000000004</v>
      </c>
      <c r="Q271">
        <v>0.36470000000000002</v>
      </c>
      <c r="R271">
        <v>0.33210000000000001</v>
      </c>
      <c r="S271">
        <v>0.25819999999999999</v>
      </c>
      <c r="T271">
        <v>0.2162</v>
      </c>
      <c r="U271">
        <v>0.12770000000000001</v>
      </c>
      <c r="V271">
        <v>9.9199999999999997E-2</v>
      </c>
      <c r="W271">
        <v>0.36259999999999998</v>
      </c>
      <c r="X271">
        <v>8.7038030000000002E-2</v>
      </c>
      <c r="Y271">
        <v>0.1356</v>
      </c>
      <c r="Z271">
        <v>8.6400000000000005E-2</v>
      </c>
      <c r="AA271">
        <v>4.9399999999999999E-2</v>
      </c>
      <c r="AB271">
        <v>2.9600000000000001E-2</v>
      </c>
      <c r="AC271">
        <v>1.9400000000000001E-2</v>
      </c>
    </row>
    <row r="272" spans="1:29" x14ac:dyDescent="0.25">
      <c r="A272" s="1">
        <v>570</v>
      </c>
      <c r="E272">
        <v>3.5999999999999999E-3</v>
      </c>
      <c r="H272">
        <v>5.7000000000000002E-3</v>
      </c>
      <c r="I272">
        <v>4.58E-2</v>
      </c>
      <c r="J272">
        <v>0.30209999999999998</v>
      </c>
      <c r="K272">
        <v>0.2626</v>
      </c>
      <c r="L272">
        <v>0.75470000000000004</v>
      </c>
      <c r="M272">
        <v>0.43519999999999998</v>
      </c>
      <c r="N272">
        <v>0.86529999999999996</v>
      </c>
      <c r="O272">
        <v>0.90559999999999996</v>
      </c>
      <c r="P272">
        <v>0.57410000000000005</v>
      </c>
      <c r="Q272">
        <v>0.37780000000000002</v>
      </c>
      <c r="R272">
        <v>0.3266</v>
      </c>
      <c r="S272">
        <v>0.2717</v>
      </c>
      <c r="T272">
        <v>0.22850000000000001</v>
      </c>
      <c r="U272">
        <v>0.13120000000000001</v>
      </c>
      <c r="V272">
        <v>0.1024</v>
      </c>
      <c r="W272">
        <v>0.36890000000000001</v>
      </c>
      <c r="X272">
        <v>9.2851870000000003E-2</v>
      </c>
      <c r="Y272">
        <v>0.13850000000000001</v>
      </c>
      <c r="Z272">
        <v>8.8900000000000007E-2</v>
      </c>
      <c r="AA272">
        <v>5.3499999999999999E-2</v>
      </c>
      <c r="AB272">
        <v>3.0599999999999999E-2</v>
      </c>
      <c r="AC272">
        <v>1.95E-2</v>
      </c>
    </row>
    <row r="273" spans="1:29" x14ac:dyDescent="0.25">
      <c r="A273" s="1">
        <v>571</v>
      </c>
      <c r="E273">
        <v>4.1000000000000003E-3</v>
      </c>
      <c r="H273">
        <v>5.4000000000000003E-3</v>
      </c>
      <c r="I273">
        <v>4.0599999999999997E-2</v>
      </c>
      <c r="J273">
        <v>0.2631</v>
      </c>
      <c r="K273">
        <v>0.22650000000000001</v>
      </c>
      <c r="L273">
        <v>0.70469999999999999</v>
      </c>
      <c r="M273">
        <v>0.39750000000000002</v>
      </c>
      <c r="N273">
        <v>0.89019999999999999</v>
      </c>
      <c r="O273">
        <v>0.92500000000000004</v>
      </c>
      <c r="P273">
        <v>0.59219999999999995</v>
      </c>
      <c r="Q273">
        <v>0.39950000000000002</v>
      </c>
      <c r="R273">
        <v>0.31640000000000001</v>
      </c>
      <c r="S273">
        <v>0.2838</v>
      </c>
      <c r="T273">
        <v>0.2402</v>
      </c>
      <c r="U273">
        <v>0.13469999999999999</v>
      </c>
      <c r="V273">
        <v>0.1065</v>
      </c>
      <c r="W273">
        <v>0.3755</v>
      </c>
      <c r="X273">
        <v>9.2851870000000003E-2</v>
      </c>
      <c r="Y273">
        <v>0.14069999999999999</v>
      </c>
      <c r="Z273">
        <v>9.1300000000000006E-2</v>
      </c>
      <c r="AA273">
        <v>5.3499999999999999E-2</v>
      </c>
      <c r="AB273">
        <v>3.1300000000000001E-2</v>
      </c>
      <c r="AC273">
        <v>1.9900000000000001E-2</v>
      </c>
    </row>
    <row r="274" spans="1:29" x14ac:dyDescent="0.25">
      <c r="A274" s="1">
        <v>572</v>
      </c>
      <c r="E274">
        <v>3.7000000000000002E-3</v>
      </c>
      <c r="H274">
        <v>5.3E-3</v>
      </c>
      <c r="I274">
        <v>3.6400000000000002E-2</v>
      </c>
      <c r="J274">
        <v>0.22589999999999999</v>
      </c>
      <c r="K274">
        <v>0.1951</v>
      </c>
      <c r="L274">
        <v>0.65229999999999999</v>
      </c>
      <c r="M274">
        <v>0.35649999999999998</v>
      </c>
      <c r="N274">
        <v>0.91379999999999995</v>
      </c>
      <c r="O274">
        <v>0.95279999999999998</v>
      </c>
      <c r="P274">
        <v>0.61609999999999998</v>
      </c>
      <c r="Q274">
        <v>0.41620000000000001</v>
      </c>
      <c r="R274">
        <v>0.31269999999999998</v>
      </c>
      <c r="S274">
        <v>0.29399999999999998</v>
      </c>
      <c r="T274">
        <v>0.2525</v>
      </c>
      <c r="U274">
        <v>0.14169999999999999</v>
      </c>
      <c r="V274">
        <v>0.1111</v>
      </c>
      <c r="W274">
        <v>0.38109999999999999</v>
      </c>
      <c r="X274">
        <v>9.2841900000000005E-2</v>
      </c>
      <c r="Y274">
        <v>0.14360000000000001</v>
      </c>
      <c r="Z274">
        <v>9.4E-2</v>
      </c>
      <c r="AA274">
        <v>5.3499999999999999E-2</v>
      </c>
      <c r="AB274">
        <v>3.2399999999999998E-2</v>
      </c>
      <c r="AC274">
        <v>2.0299999999999999E-2</v>
      </c>
    </row>
    <row r="275" spans="1:29" x14ac:dyDescent="0.25">
      <c r="A275" s="1">
        <v>573</v>
      </c>
      <c r="E275">
        <v>4.7999999999999996E-3</v>
      </c>
      <c r="H275">
        <v>4.8999999999999998E-3</v>
      </c>
      <c r="I275">
        <v>3.2300000000000002E-2</v>
      </c>
      <c r="J275">
        <v>0.19520000000000001</v>
      </c>
      <c r="K275">
        <v>0.16689999999999999</v>
      </c>
      <c r="L275">
        <v>0.6</v>
      </c>
      <c r="M275">
        <v>0.3165</v>
      </c>
      <c r="N275">
        <v>0.93559999999999999</v>
      </c>
      <c r="O275">
        <v>0.96940000000000004</v>
      </c>
      <c r="P275">
        <v>0.6381</v>
      </c>
      <c r="Q275">
        <v>0.43680000000000002</v>
      </c>
      <c r="R275">
        <v>0.31140000000000001</v>
      </c>
      <c r="S275">
        <v>0.30580000000000002</v>
      </c>
      <c r="T275">
        <v>0.2641</v>
      </c>
      <c r="U275">
        <v>0.14510000000000001</v>
      </c>
      <c r="V275">
        <v>0.1159</v>
      </c>
      <c r="W275">
        <v>0.38840000000000002</v>
      </c>
      <c r="X275">
        <v>9.6731090000000006E-2</v>
      </c>
      <c r="Y275">
        <v>0.14610000000000001</v>
      </c>
      <c r="Z275">
        <v>9.6699999999999994E-2</v>
      </c>
      <c r="AA275">
        <v>5.3499999999999999E-2</v>
      </c>
      <c r="AB275">
        <v>3.32E-2</v>
      </c>
      <c r="AC275">
        <v>2.0799999999999999E-2</v>
      </c>
    </row>
    <row r="276" spans="1:29" x14ac:dyDescent="0.25">
      <c r="A276" s="1">
        <v>574</v>
      </c>
      <c r="E276">
        <v>3.0999999999999999E-3</v>
      </c>
      <c r="H276">
        <v>4.8999999999999998E-3</v>
      </c>
      <c r="I276">
        <v>2.8899999999999999E-2</v>
      </c>
      <c r="J276">
        <v>0.16930000000000001</v>
      </c>
      <c r="K276">
        <v>0.14299999999999999</v>
      </c>
      <c r="L276">
        <v>0.54710000000000003</v>
      </c>
      <c r="M276">
        <v>0.28470000000000001</v>
      </c>
      <c r="N276">
        <v>0.95520000000000005</v>
      </c>
      <c r="O276">
        <v>0.98609999999999998</v>
      </c>
      <c r="P276">
        <v>0.66420000000000001</v>
      </c>
      <c r="Q276">
        <v>0.4501</v>
      </c>
      <c r="R276">
        <v>0.3095</v>
      </c>
      <c r="S276">
        <v>0.3125</v>
      </c>
      <c r="T276">
        <v>0.27579999999999999</v>
      </c>
      <c r="U276">
        <v>0.15210000000000001</v>
      </c>
      <c r="V276">
        <v>0.1203</v>
      </c>
      <c r="W276">
        <v>0.3947</v>
      </c>
      <c r="X276">
        <v>9.6721109999999999E-2</v>
      </c>
      <c r="Y276">
        <v>0.14680000000000001</v>
      </c>
      <c r="Z276">
        <v>9.9299999999999999E-2</v>
      </c>
      <c r="AA276">
        <v>5.3499999999999999E-2</v>
      </c>
      <c r="AB276">
        <v>3.4099999999999998E-2</v>
      </c>
      <c r="AC276">
        <v>2.1000000000000001E-2</v>
      </c>
    </row>
    <row r="277" spans="1:29" x14ac:dyDescent="0.25">
      <c r="A277" s="1">
        <v>575</v>
      </c>
      <c r="E277">
        <v>4.3E-3</v>
      </c>
      <c r="H277">
        <v>4.5999999999999999E-3</v>
      </c>
      <c r="I277">
        <v>2.58E-2</v>
      </c>
      <c r="J277">
        <v>0.14929999999999999</v>
      </c>
      <c r="K277">
        <v>0.12330000000000001</v>
      </c>
      <c r="L277">
        <v>0.49690000000000001</v>
      </c>
      <c r="M277">
        <v>0.2571</v>
      </c>
      <c r="N277">
        <v>0.9718</v>
      </c>
      <c r="O277">
        <v>0.99439999999999995</v>
      </c>
      <c r="P277">
        <v>0.68859999999999999</v>
      </c>
      <c r="Q277">
        <v>0.48459999999999998</v>
      </c>
      <c r="R277">
        <v>0.30449999999999999</v>
      </c>
      <c r="S277">
        <v>0.32600000000000001</v>
      </c>
      <c r="T277">
        <v>0.28720000000000001</v>
      </c>
      <c r="U277">
        <v>0.15909999999999999</v>
      </c>
      <c r="V277">
        <v>0.1249</v>
      </c>
      <c r="W277">
        <v>0.40200000000000002</v>
      </c>
      <c r="X277">
        <v>0.10060033</v>
      </c>
      <c r="Y277">
        <v>0.15090000000000001</v>
      </c>
      <c r="Z277">
        <v>0.1021</v>
      </c>
      <c r="AA277">
        <v>5.7599999999999998E-2</v>
      </c>
      <c r="AB277">
        <v>3.5200000000000002E-2</v>
      </c>
      <c r="AC277">
        <v>2.18E-2</v>
      </c>
    </row>
    <row r="278" spans="1:29" x14ac:dyDescent="0.25">
      <c r="A278" s="1">
        <v>576</v>
      </c>
      <c r="E278">
        <v>2.8E-3</v>
      </c>
      <c r="H278">
        <v>4.4000000000000003E-3</v>
      </c>
      <c r="I278">
        <v>2.3599999999999999E-2</v>
      </c>
      <c r="J278">
        <v>0.13200000000000001</v>
      </c>
      <c r="K278">
        <v>0.10340000000000001</v>
      </c>
      <c r="L278">
        <v>0.44750000000000001</v>
      </c>
      <c r="M278">
        <v>0.2291</v>
      </c>
      <c r="N278">
        <v>0.98460000000000003</v>
      </c>
      <c r="O278">
        <v>1</v>
      </c>
      <c r="P278">
        <v>0.71750000000000003</v>
      </c>
      <c r="Q278">
        <v>0.51</v>
      </c>
      <c r="R278">
        <v>0.3009</v>
      </c>
      <c r="S278">
        <v>0.33</v>
      </c>
      <c r="T278">
        <v>0.29870000000000002</v>
      </c>
      <c r="U278">
        <v>0.1696</v>
      </c>
      <c r="V278">
        <v>0.12970000000000001</v>
      </c>
      <c r="W278">
        <v>0.40849999999999997</v>
      </c>
      <c r="X278">
        <v>0.10448952</v>
      </c>
      <c r="Y278">
        <v>0.15409999999999999</v>
      </c>
      <c r="Z278">
        <v>0.1048</v>
      </c>
      <c r="AA278">
        <v>5.7599999999999998E-2</v>
      </c>
      <c r="AB278">
        <v>3.6200000000000003E-2</v>
      </c>
      <c r="AC278">
        <v>2.18E-2</v>
      </c>
    </row>
    <row r="279" spans="1:29" x14ac:dyDescent="0.25">
      <c r="A279" s="1">
        <v>577</v>
      </c>
      <c r="E279">
        <v>2.8E-3</v>
      </c>
      <c r="H279">
        <v>4.4000000000000003E-3</v>
      </c>
      <c r="I279">
        <v>2.1100000000000001E-2</v>
      </c>
      <c r="J279">
        <v>0.1172</v>
      </c>
      <c r="K279">
        <v>8.8599999999999998E-2</v>
      </c>
      <c r="L279">
        <v>0.40150000000000002</v>
      </c>
      <c r="M279">
        <v>0.2051</v>
      </c>
      <c r="N279">
        <v>0.99399999999999999</v>
      </c>
      <c r="O279">
        <v>1</v>
      </c>
      <c r="P279">
        <v>0.74509999999999998</v>
      </c>
      <c r="Q279">
        <v>0.5323</v>
      </c>
      <c r="R279">
        <v>0.3004</v>
      </c>
      <c r="S279">
        <v>0.33860000000000001</v>
      </c>
      <c r="T279">
        <v>0.30919999999999997</v>
      </c>
      <c r="U279">
        <v>0.17660000000000001</v>
      </c>
      <c r="V279">
        <v>0.13519999999999999</v>
      </c>
      <c r="W279">
        <v>0.41660000000000003</v>
      </c>
      <c r="X279">
        <v>0.11030336</v>
      </c>
      <c r="Y279">
        <v>0.1555</v>
      </c>
      <c r="Z279">
        <v>0.1077</v>
      </c>
      <c r="AA279">
        <v>5.7599999999999998E-2</v>
      </c>
      <c r="AB279">
        <v>3.73E-2</v>
      </c>
      <c r="AC279">
        <v>2.2499999999999999E-2</v>
      </c>
    </row>
    <row r="280" spans="1:29" x14ac:dyDescent="0.25">
      <c r="A280" s="1">
        <v>578</v>
      </c>
      <c r="E280">
        <v>2.8E-3</v>
      </c>
      <c r="H280">
        <v>4.1999999999999997E-3</v>
      </c>
      <c r="I280">
        <v>1.9199999999999998E-2</v>
      </c>
      <c r="J280">
        <v>0.1002</v>
      </c>
      <c r="K280">
        <v>7.6499999999999999E-2</v>
      </c>
      <c r="L280">
        <v>0.35770000000000002</v>
      </c>
      <c r="M280">
        <v>0.18190000000000001</v>
      </c>
      <c r="N280">
        <v>0.99909999999999999</v>
      </c>
      <c r="O280">
        <v>1</v>
      </c>
      <c r="P280">
        <v>0.77370000000000005</v>
      </c>
      <c r="Q280">
        <v>0.56220000000000003</v>
      </c>
      <c r="R280">
        <v>0.30530000000000002</v>
      </c>
      <c r="S280">
        <v>0.34499999999999997</v>
      </c>
      <c r="T280">
        <v>0.31940000000000002</v>
      </c>
      <c r="U280">
        <v>0.18</v>
      </c>
      <c r="V280">
        <v>0.1419</v>
      </c>
      <c r="W280">
        <v>0.42370000000000002</v>
      </c>
      <c r="X280">
        <v>0.11030336</v>
      </c>
      <c r="Y280">
        <v>0.15939999999999999</v>
      </c>
      <c r="Z280">
        <v>0.1104</v>
      </c>
      <c r="AA280">
        <v>5.7599999999999998E-2</v>
      </c>
      <c r="AB280">
        <v>3.85E-2</v>
      </c>
      <c r="AC280">
        <v>2.29E-2</v>
      </c>
    </row>
    <row r="281" spans="1:29" x14ac:dyDescent="0.25">
      <c r="A281" s="1">
        <v>579</v>
      </c>
      <c r="E281">
        <v>3.3999999999999998E-3</v>
      </c>
      <c r="H281">
        <v>4.1999999999999997E-3</v>
      </c>
      <c r="I281">
        <v>1.7399999999999999E-2</v>
      </c>
      <c r="J281">
        <v>8.7800000000000003E-2</v>
      </c>
      <c r="K281">
        <v>6.6299999999999998E-2</v>
      </c>
      <c r="L281">
        <v>0.31669999999999998</v>
      </c>
      <c r="M281">
        <v>0.1605</v>
      </c>
      <c r="N281">
        <v>1</v>
      </c>
      <c r="O281">
        <v>1</v>
      </c>
      <c r="P281">
        <v>0.80020000000000002</v>
      </c>
      <c r="Q281">
        <v>0.59430000000000005</v>
      </c>
      <c r="R281">
        <v>0.30680000000000002</v>
      </c>
      <c r="S281">
        <v>0.34870000000000001</v>
      </c>
      <c r="T281">
        <v>0.32869999999999999</v>
      </c>
      <c r="U281">
        <v>0.19750000000000001</v>
      </c>
      <c r="V281">
        <v>0.1492</v>
      </c>
      <c r="W281">
        <v>0.43140000000000001</v>
      </c>
      <c r="X281">
        <v>0.11806179</v>
      </c>
      <c r="Y281">
        <v>0.1628</v>
      </c>
      <c r="Z281">
        <v>0.11310000000000001</v>
      </c>
      <c r="AA281">
        <v>6.1699999999999998E-2</v>
      </c>
      <c r="AB281">
        <v>3.95E-2</v>
      </c>
      <c r="AC281">
        <v>2.3199999999999998E-2</v>
      </c>
    </row>
    <row r="282" spans="1:29" x14ac:dyDescent="0.25">
      <c r="A282" s="1">
        <v>580</v>
      </c>
      <c r="E282">
        <v>2.8999999999999998E-3</v>
      </c>
      <c r="H282">
        <v>4.1000000000000003E-3</v>
      </c>
      <c r="I282">
        <v>1.6E-2</v>
      </c>
      <c r="J282">
        <v>7.17E-2</v>
      </c>
      <c r="K282">
        <v>5.5300000000000002E-2</v>
      </c>
      <c r="L282">
        <v>0.2782</v>
      </c>
      <c r="M282">
        <v>0.1426</v>
      </c>
      <c r="N282">
        <v>0.996</v>
      </c>
      <c r="O282">
        <v>0.98329999999999995</v>
      </c>
      <c r="P282">
        <v>0.82809999999999995</v>
      </c>
      <c r="Q282">
        <v>0.62790000000000001</v>
      </c>
      <c r="R282">
        <v>0.31180000000000002</v>
      </c>
      <c r="S282">
        <v>0.35049999999999998</v>
      </c>
      <c r="T282">
        <v>0.33710000000000001</v>
      </c>
      <c r="U282">
        <v>0.20449999999999999</v>
      </c>
      <c r="V282">
        <v>0.15509999999999999</v>
      </c>
      <c r="W282">
        <v>0.43909999999999999</v>
      </c>
      <c r="X282">
        <v>0.11806179</v>
      </c>
      <c r="Y282">
        <v>0.16639999999999999</v>
      </c>
      <c r="Z282">
        <v>0.1162</v>
      </c>
      <c r="AA282">
        <v>6.1699999999999998E-2</v>
      </c>
      <c r="AB282">
        <v>4.0800000000000003E-2</v>
      </c>
      <c r="AC282">
        <v>2.3900000000000001E-2</v>
      </c>
    </row>
    <row r="283" spans="1:29" x14ac:dyDescent="0.25">
      <c r="A283" s="1">
        <v>581</v>
      </c>
      <c r="E283">
        <v>3.2000000000000002E-3</v>
      </c>
      <c r="H283">
        <v>4.1000000000000003E-3</v>
      </c>
      <c r="I283">
        <v>1.4800000000000001E-2</v>
      </c>
      <c r="J283">
        <v>6.2E-2</v>
      </c>
      <c r="K283">
        <v>4.7E-2</v>
      </c>
      <c r="L283">
        <v>0.24360000000000001</v>
      </c>
      <c r="M283">
        <v>0.12470000000000001</v>
      </c>
      <c r="N283">
        <v>0.98809999999999998</v>
      </c>
      <c r="O283">
        <v>0.9667</v>
      </c>
      <c r="P283">
        <v>0.85460000000000003</v>
      </c>
      <c r="Q283">
        <v>0.66020000000000001</v>
      </c>
      <c r="R283">
        <v>0.31990000000000002</v>
      </c>
      <c r="S283">
        <v>0.35339999999999999</v>
      </c>
      <c r="T283">
        <v>0.34420000000000001</v>
      </c>
      <c r="U283">
        <v>0.21490000000000001</v>
      </c>
      <c r="V283">
        <v>0.161</v>
      </c>
      <c r="W283">
        <v>0.44729999999999998</v>
      </c>
      <c r="X283">
        <v>0.11806179</v>
      </c>
      <c r="Y283">
        <v>0.17</v>
      </c>
      <c r="Z283">
        <v>0.11899999999999999</v>
      </c>
      <c r="AA283">
        <v>6.3799999999999996E-2</v>
      </c>
      <c r="AB283">
        <v>4.19E-2</v>
      </c>
      <c r="AC283">
        <v>2.4E-2</v>
      </c>
    </row>
    <row r="284" spans="1:29" x14ac:dyDescent="0.25">
      <c r="A284" s="1">
        <v>582</v>
      </c>
      <c r="E284">
        <v>2.8999999999999998E-3</v>
      </c>
      <c r="H284">
        <v>4.1000000000000003E-3</v>
      </c>
      <c r="I284">
        <v>1.38E-2</v>
      </c>
      <c r="J284">
        <v>4.9799999999999997E-2</v>
      </c>
      <c r="K284">
        <v>4.0599999999999997E-2</v>
      </c>
      <c r="L284">
        <v>0.2132</v>
      </c>
      <c r="M284">
        <v>0.1082</v>
      </c>
      <c r="N284">
        <v>0.97540000000000004</v>
      </c>
      <c r="O284">
        <v>0.94440000000000002</v>
      </c>
      <c r="P284">
        <v>0.88160000000000005</v>
      </c>
      <c r="Q284">
        <v>0.69140000000000001</v>
      </c>
      <c r="R284">
        <v>0.33189999999999997</v>
      </c>
      <c r="S284">
        <v>0.35210000000000002</v>
      </c>
      <c r="T284">
        <v>0.3503</v>
      </c>
      <c r="U284">
        <v>0.22189999999999999</v>
      </c>
      <c r="V284">
        <v>0.17080000000000001</v>
      </c>
      <c r="W284">
        <v>0.45529999999999998</v>
      </c>
      <c r="X284">
        <v>0.12194099999999999</v>
      </c>
      <c r="Y284">
        <v>0.17299999999999999</v>
      </c>
      <c r="Z284">
        <v>0.1221</v>
      </c>
      <c r="AA284">
        <v>6.3799999999999996E-2</v>
      </c>
      <c r="AB284">
        <v>4.3200000000000002E-2</v>
      </c>
      <c r="AC284">
        <v>2.4899999999999999E-2</v>
      </c>
    </row>
    <row r="285" spans="1:29" x14ac:dyDescent="0.25">
      <c r="A285" s="1">
        <v>583</v>
      </c>
      <c r="E285">
        <v>1.8E-3</v>
      </c>
      <c r="H285">
        <v>3.8E-3</v>
      </c>
      <c r="I285">
        <v>1.2500000000000001E-2</v>
      </c>
      <c r="J285">
        <v>4.2799999999999998E-2</v>
      </c>
      <c r="K285">
        <v>3.6499999999999998E-2</v>
      </c>
      <c r="L285">
        <v>0.18629999999999999</v>
      </c>
      <c r="M285">
        <v>9.4899999999999998E-2</v>
      </c>
      <c r="N285">
        <v>0.95860000000000001</v>
      </c>
      <c r="O285">
        <v>0.89170000000000005</v>
      </c>
      <c r="P285">
        <v>0.90559999999999996</v>
      </c>
      <c r="Q285">
        <v>0.73240000000000005</v>
      </c>
      <c r="R285">
        <v>0.33950000000000002</v>
      </c>
      <c r="S285">
        <v>0.35110000000000002</v>
      </c>
      <c r="T285">
        <v>0.35499999999999998</v>
      </c>
      <c r="U285">
        <v>0.22889999999999999</v>
      </c>
      <c r="V285">
        <v>0.17760000000000001</v>
      </c>
      <c r="W285">
        <v>0.46350000000000002</v>
      </c>
      <c r="X285">
        <v>0.12193103</v>
      </c>
      <c r="Y285">
        <v>0.17660000000000001</v>
      </c>
      <c r="Z285">
        <v>0.12520000000000001</v>
      </c>
      <c r="AA285">
        <v>6.3799999999999996E-2</v>
      </c>
      <c r="AB285">
        <v>4.4600000000000001E-2</v>
      </c>
      <c r="AC285">
        <v>2.5000000000000001E-2</v>
      </c>
    </row>
    <row r="286" spans="1:29" x14ac:dyDescent="0.25">
      <c r="A286" s="1">
        <v>584</v>
      </c>
      <c r="E286">
        <v>2.8999999999999998E-3</v>
      </c>
      <c r="H286">
        <v>3.8E-3</v>
      </c>
      <c r="I286">
        <v>1.18E-2</v>
      </c>
      <c r="J286">
        <v>3.56E-2</v>
      </c>
      <c r="K286">
        <v>3.2099999999999997E-2</v>
      </c>
      <c r="L286">
        <v>0.1618</v>
      </c>
      <c r="M286">
        <v>8.3500000000000005E-2</v>
      </c>
      <c r="N286">
        <v>0.93810000000000004</v>
      </c>
      <c r="O286">
        <v>0.83330000000000004</v>
      </c>
      <c r="P286">
        <v>0.92810000000000004</v>
      </c>
      <c r="Q286">
        <v>0.75760000000000005</v>
      </c>
      <c r="R286">
        <v>0.34860000000000002</v>
      </c>
      <c r="S286">
        <v>0.34849999999999998</v>
      </c>
      <c r="T286">
        <v>0.35859999999999997</v>
      </c>
      <c r="U286">
        <v>0.2359</v>
      </c>
      <c r="V286">
        <v>0.18640000000000001</v>
      </c>
      <c r="W286">
        <v>0.47160000000000002</v>
      </c>
      <c r="X286">
        <v>0.12775484000000001</v>
      </c>
      <c r="Y286">
        <v>0.1807</v>
      </c>
      <c r="Z286">
        <v>0.128</v>
      </c>
      <c r="AA286">
        <v>6.7900000000000002E-2</v>
      </c>
      <c r="AB286">
        <v>4.5699999999999998E-2</v>
      </c>
      <c r="AC286">
        <v>2.5499999999999998E-2</v>
      </c>
    </row>
    <row r="287" spans="1:29" x14ac:dyDescent="0.25">
      <c r="A287" s="1">
        <v>585</v>
      </c>
      <c r="E287">
        <v>2.5999999999999999E-3</v>
      </c>
      <c r="H287">
        <v>3.8E-3</v>
      </c>
      <c r="I287">
        <v>1.11E-2</v>
      </c>
      <c r="J287">
        <v>3.1099999999999999E-2</v>
      </c>
      <c r="K287">
        <v>2.9000000000000001E-2</v>
      </c>
      <c r="L287">
        <v>0.1406</v>
      </c>
      <c r="M287">
        <v>7.2599999999999998E-2</v>
      </c>
      <c r="N287">
        <v>0.91379999999999995</v>
      </c>
      <c r="O287">
        <v>0.7944</v>
      </c>
      <c r="P287">
        <v>0.94799999999999995</v>
      </c>
      <c r="Q287">
        <v>0.79669999999999996</v>
      </c>
      <c r="R287">
        <v>0.36180000000000001</v>
      </c>
      <c r="S287">
        <v>0.34599999999999997</v>
      </c>
      <c r="T287">
        <v>0.3599</v>
      </c>
      <c r="U287">
        <v>0.24640000000000001</v>
      </c>
      <c r="V287">
        <v>0.1928</v>
      </c>
      <c r="W287">
        <v>0.48020000000000002</v>
      </c>
      <c r="X287">
        <v>0.12775484000000001</v>
      </c>
      <c r="Y287">
        <v>0.1855</v>
      </c>
      <c r="Z287">
        <v>0.13120000000000001</v>
      </c>
      <c r="AA287">
        <v>6.7900000000000002E-2</v>
      </c>
      <c r="AB287">
        <v>4.7399999999999998E-2</v>
      </c>
      <c r="AC287">
        <v>2.63E-2</v>
      </c>
    </row>
    <row r="288" spans="1:29" x14ac:dyDescent="0.25">
      <c r="A288" s="1">
        <v>586</v>
      </c>
      <c r="E288">
        <v>3.2000000000000002E-3</v>
      </c>
      <c r="H288">
        <v>3.5999999999999999E-3</v>
      </c>
      <c r="I288">
        <v>1.04E-2</v>
      </c>
      <c r="J288">
        <v>2.6599999999999999E-2</v>
      </c>
      <c r="K288">
        <v>2.4E-2</v>
      </c>
      <c r="L288">
        <v>0.12239999999999999</v>
      </c>
      <c r="M288">
        <v>6.2300000000000001E-2</v>
      </c>
      <c r="N288">
        <v>0.88590000000000002</v>
      </c>
      <c r="O288">
        <v>0.7389</v>
      </c>
      <c r="P288">
        <v>0.96489999999999998</v>
      </c>
      <c r="Q288">
        <v>0.82369999999999999</v>
      </c>
      <c r="R288">
        <v>0.37690000000000001</v>
      </c>
      <c r="S288">
        <v>0.3407</v>
      </c>
      <c r="T288">
        <v>0.36020000000000002</v>
      </c>
      <c r="U288">
        <v>0.25330000000000003</v>
      </c>
      <c r="V288">
        <v>0.2036</v>
      </c>
      <c r="W288">
        <v>0.48870000000000002</v>
      </c>
      <c r="X288">
        <v>0.13551328000000001</v>
      </c>
      <c r="Y288">
        <v>0.18920000000000001</v>
      </c>
      <c r="Z288">
        <v>0.13420000000000001</v>
      </c>
      <c r="AA288">
        <v>6.7900000000000002E-2</v>
      </c>
      <c r="AB288">
        <v>4.8599999999999997E-2</v>
      </c>
      <c r="AC288">
        <v>2.6499999999999999E-2</v>
      </c>
    </row>
    <row r="289" spans="1:29" x14ac:dyDescent="0.25">
      <c r="A289" s="1">
        <v>587</v>
      </c>
      <c r="E289">
        <v>2.3999999999999998E-3</v>
      </c>
      <c r="H289">
        <v>3.5999999999999999E-3</v>
      </c>
      <c r="I289">
        <v>9.7999999999999997E-3</v>
      </c>
      <c r="J289">
        <v>2.4199999999999999E-2</v>
      </c>
      <c r="K289">
        <v>2.2100000000000002E-2</v>
      </c>
      <c r="L289">
        <v>0.1067</v>
      </c>
      <c r="M289">
        <v>5.3100000000000001E-2</v>
      </c>
      <c r="N289">
        <v>0.85499999999999998</v>
      </c>
      <c r="O289">
        <v>0.6694</v>
      </c>
      <c r="P289">
        <v>0.97709999999999997</v>
      </c>
      <c r="Q289">
        <v>0.85680000000000001</v>
      </c>
      <c r="R289">
        <v>0.38940000000000002</v>
      </c>
      <c r="S289">
        <v>0.34139999999999998</v>
      </c>
      <c r="T289">
        <v>0.3584</v>
      </c>
      <c r="U289">
        <v>0.26029999999999998</v>
      </c>
      <c r="V289">
        <v>0.21210000000000001</v>
      </c>
      <c r="W289">
        <v>0.49709999999999999</v>
      </c>
      <c r="X289">
        <v>0.13551328000000001</v>
      </c>
      <c r="Y289">
        <v>0.1913</v>
      </c>
      <c r="Z289">
        <v>0.13730000000000001</v>
      </c>
      <c r="AA289">
        <v>7.1999999999999995E-2</v>
      </c>
      <c r="AB289">
        <v>5.0299999999999997E-2</v>
      </c>
      <c r="AC289">
        <v>2.7E-2</v>
      </c>
    </row>
    <row r="290" spans="1:29" x14ac:dyDescent="0.25">
      <c r="A290" s="1">
        <v>588</v>
      </c>
      <c r="E290">
        <v>2.0999999999999999E-3</v>
      </c>
      <c r="H290">
        <v>3.8E-3</v>
      </c>
      <c r="I290">
        <v>9.2999999999999992E-3</v>
      </c>
      <c r="J290">
        <v>2.0199999999999999E-2</v>
      </c>
      <c r="K290">
        <v>1.8700000000000001E-2</v>
      </c>
      <c r="L290">
        <v>9.3200000000000005E-2</v>
      </c>
      <c r="M290">
        <v>4.5499999999999999E-2</v>
      </c>
      <c r="N290">
        <v>0.82169999999999999</v>
      </c>
      <c r="O290">
        <v>0.62780000000000002</v>
      </c>
      <c r="P290">
        <v>0.98839999999999995</v>
      </c>
      <c r="Q290">
        <v>0.88319999999999999</v>
      </c>
      <c r="R290">
        <v>0.41139999999999999</v>
      </c>
      <c r="S290">
        <v>0.33560000000000001</v>
      </c>
      <c r="T290">
        <v>0.35520000000000002</v>
      </c>
      <c r="U290">
        <v>0.27079999999999999</v>
      </c>
      <c r="V290">
        <v>0.2208</v>
      </c>
      <c r="W290">
        <v>0.50549999999999995</v>
      </c>
      <c r="X290">
        <v>0.1393925</v>
      </c>
      <c r="Y290">
        <v>0.1958</v>
      </c>
      <c r="Z290">
        <v>0.14030000000000001</v>
      </c>
      <c r="AA290">
        <v>7.1999999999999995E-2</v>
      </c>
      <c r="AB290">
        <v>5.1700000000000003E-2</v>
      </c>
      <c r="AC290">
        <v>2.7400000000000001E-2</v>
      </c>
    </row>
    <row r="291" spans="1:29" x14ac:dyDescent="0.25">
      <c r="A291" s="1">
        <v>589</v>
      </c>
      <c r="E291">
        <v>2.5000000000000001E-3</v>
      </c>
      <c r="H291">
        <v>3.8E-3</v>
      </c>
      <c r="I291">
        <v>9.2999999999999992E-3</v>
      </c>
      <c r="J291">
        <v>1.55E-2</v>
      </c>
      <c r="K291">
        <v>1.6899999999999998E-2</v>
      </c>
      <c r="L291">
        <v>8.14E-2</v>
      </c>
      <c r="M291">
        <v>3.9100000000000003E-2</v>
      </c>
      <c r="N291">
        <v>0.78669999999999995</v>
      </c>
      <c r="O291">
        <v>0.56389999999999996</v>
      </c>
      <c r="P291">
        <v>0.99560000000000004</v>
      </c>
      <c r="Q291">
        <v>0.9173</v>
      </c>
      <c r="R291">
        <v>0.43590000000000001</v>
      </c>
      <c r="S291">
        <v>0.32629999999999998</v>
      </c>
      <c r="T291">
        <v>0.35060000000000002</v>
      </c>
      <c r="U291">
        <v>0.27779999999999999</v>
      </c>
      <c r="V291">
        <v>0.22989999999999999</v>
      </c>
      <c r="W291">
        <v>0.51380000000000003</v>
      </c>
      <c r="X291">
        <v>0.14521629999999999</v>
      </c>
      <c r="Y291">
        <v>0.20119999999999999</v>
      </c>
      <c r="Z291">
        <v>0.14349999999999999</v>
      </c>
      <c r="AA291">
        <v>7.3999999999999996E-2</v>
      </c>
      <c r="AB291">
        <v>5.3499999999999999E-2</v>
      </c>
      <c r="AC291">
        <v>2.8400000000000002E-2</v>
      </c>
    </row>
    <row r="292" spans="1:29" x14ac:dyDescent="0.25">
      <c r="A292" s="1">
        <v>590</v>
      </c>
      <c r="E292">
        <v>3.0000000000000001E-3</v>
      </c>
      <c r="H292">
        <v>3.7000000000000002E-3</v>
      </c>
      <c r="I292">
        <v>8.3999999999999995E-3</v>
      </c>
      <c r="J292">
        <v>1.43E-2</v>
      </c>
      <c r="K292">
        <v>1.61E-2</v>
      </c>
      <c r="L292">
        <v>7.0800000000000002E-2</v>
      </c>
      <c r="M292">
        <v>3.3399999999999999E-2</v>
      </c>
      <c r="N292">
        <v>0.75019999999999998</v>
      </c>
      <c r="O292">
        <v>0.52500000000000002</v>
      </c>
      <c r="P292">
        <v>1</v>
      </c>
      <c r="Q292">
        <v>0.93689999999999996</v>
      </c>
      <c r="R292">
        <v>0.4602</v>
      </c>
      <c r="S292">
        <v>0.32679999999999998</v>
      </c>
      <c r="T292">
        <v>0.34510000000000002</v>
      </c>
      <c r="U292">
        <v>0.28820000000000001</v>
      </c>
      <c r="V292">
        <v>0.24</v>
      </c>
      <c r="W292">
        <v>0.52190000000000003</v>
      </c>
      <c r="X292">
        <v>0.14521629999999999</v>
      </c>
      <c r="Y292">
        <v>0.2041</v>
      </c>
      <c r="Z292">
        <v>0.1467</v>
      </c>
      <c r="AA292">
        <v>7.3999999999999996E-2</v>
      </c>
      <c r="AB292">
        <v>5.4800000000000001E-2</v>
      </c>
      <c r="AC292">
        <v>2.86E-2</v>
      </c>
    </row>
    <row r="293" spans="1:29" x14ac:dyDescent="0.25">
      <c r="A293" s="1">
        <v>591</v>
      </c>
      <c r="E293">
        <v>3.2000000000000002E-3</v>
      </c>
      <c r="H293">
        <v>3.5000000000000001E-3</v>
      </c>
      <c r="I293">
        <v>8.6999999999999994E-3</v>
      </c>
      <c r="J293">
        <v>1.1900000000000001E-2</v>
      </c>
      <c r="K293">
        <v>1.44E-2</v>
      </c>
      <c r="L293">
        <v>6.25E-2</v>
      </c>
      <c r="M293">
        <v>3.0099999999999998E-2</v>
      </c>
      <c r="N293">
        <v>0.7127</v>
      </c>
      <c r="O293">
        <v>0.48609999999999998</v>
      </c>
      <c r="P293">
        <v>0.99780000000000002</v>
      </c>
      <c r="Q293">
        <v>0.95860000000000001</v>
      </c>
      <c r="R293">
        <v>0.47899999999999998</v>
      </c>
      <c r="S293">
        <v>0.31859999999999999</v>
      </c>
      <c r="T293">
        <v>0.3382</v>
      </c>
      <c r="U293">
        <v>0.29520000000000002</v>
      </c>
      <c r="V293">
        <v>0.24679999999999999</v>
      </c>
      <c r="W293">
        <v>0.53080000000000005</v>
      </c>
      <c r="X293">
        <v>0.15297472000000001</v>
      </c>
      <c r="Y293">
        <v>0.21029999999999999</v>
      </c>
      <c r="Z293">
        <v>0.15010000000000001</v>
      </c>
      <c r="AA293">
        <v>7.3999999999999996E-2</v>
      </c>
      <c r="AB293">
        <v>5.67E-2</v>
      </c>
      <c r="AC293">
        <v>2.9000000000000001E-2</v>
      </c>
    </row>
    <row r="294" spans="1:29" x14ac:dyDescent="0.25">
      <c r="A294" s="1">
        <v>592</v>
      </c>
      <c r="E294">
        <v>2.3E-3</v>
      </c>
      <c r="H294">
        <v>3.3999999999999998E-3</v>
      </c>
      <c r="I294">
        <v>8.2000000000000007E-3</v>
      </c>
      <c r="J294">
        <v>1.04E-2</v>
      </c>
      <c r="K294">
        <v>1.26E-2</v>
      </c>
      <c r="L294">
        <v>5.5300000000000002E-2</v>
      </c>
      <c r="M294">
        <v>2.58E-2</v>
      </c>
      <c r="N294">
        <v>0.67310000000000003</v>
      </c>
      <c r="O294">
        <v>0.42780000000000001</v>
      </c>
      <c r="P294">
        <v>0.99450000000000005</v>
      </c>
      <c r="Q294">
        <v>0.97250000000000003</v>
      </c>
      <c r="R294">
        <v>0.50370000000000004</v>
      </c>
      <c r="S294">
        <v>0.31280000000000002</v>
      </c>
      <c r="T294">
        <v>0.33069999999999999</v>
      </c>
      <c r="U294">
        <v>0.30220000000000002</v>
      </c>
      <c r="V294">
        <v>0.25580000000000003</v>
      </c>
      <c r="W294">
        <v>0.53859999999999997</v>
      </c>
      <c r="X294">
        <v>0.15686391</v>
      </c>
      <c r="Y294">
        <v>0.21329999999999999</v>
      </c>
      <c r="Z294">
        <v>0.15340000000000001</v>
      </c>
      <c r="AA294">
        <v>7.8100000000000003E-2</v>
      </c>
      <c r="AB294">
        <v>5.8299999999999998E-2</v>
      </c>
      <c r="AC294">
        <v>2.93E-2</v>
      </c>
    </row>
    <row r="295" spans="1:29" x14ac:dyDescent="0.25">
      <c r="A295" s="1">
        <v>593</v>
      </c>
      <c r="E295">
        <v>2E-3</v>
      </c>
      <c r="H295">
        <v>3.5999999999999999E-3</v>
      </c>
      <c r="I295">
        <v>7.9000000000000008E-3</v>
      </c>
      <c r="J295">
        <v>1.01E-2</v>
      </c>
      <c r="K295">
        <v>1.35E-2</v>
      </c>
      <c r="L295">
        <v>4.9200000000000001E-2</v>
      </c>
      <c r="M295">
        <v>2.3099999999999999E-2</v>
      </c>
      <c r="N295">
        <v>0.63460000000000005</v>
      </c>
      <c r="O295">
        <v>0.38059999999999999</v>
      </c>
      <c r="P295">
        <v>0.98550000000000004</v>
      </c>
      <c r="Q295">
        <v>0.99160000000000004</v>
      </c>
      <c r="R295">
        <v>0.52829999999999999</v>
      </c>
      <c r="S295">
        <v>0.31019999999999998</v>
      </c>
      <c r="T295">
        <v>0.32290000000000002</v>
      </c>
      <c r="U295">
        <v>0.30570000000000003</v>
      </c>
      <c r="V295">
        <v>0.2626</v>
      </c>
      <c r="W295">
        <v>0.54679999999999995</v>
      </c>
      <c r="X295">
        <v>0.16268773</v>
      </c>
      <c r="Y295">
        <v>0.219</v>
      </c>
      <c r="Z295">
        <v>0.15690000000000001</v>
      </c>
      <c r="AA295">
        <v>7.8100000000000003E-2</v>
      </c>
      <c r="AB295">
        <v>6.0199999999999997E-2</v>
      </c>
      <c r="AC295">
        <v>3.0200000000000001E-2</v>
      </c>
    </row>
    <row r="296" spans="1:29" x14ac:dyDescent="0.25">
      <c r="A296" s="1">
        <v>594</v>
      </c>
      <c r="E296">
        <v>2.5000000000000001E-3</v>
      </c>
      <c r="H296">
        <v>3.5000000000000001E-3</v>
      </c>
      <c r="I296">
        <v>7.4999999999999997E-3</v>
      </c>
      <c r="J296">
        <v>8.3999999999999995E-3</v>
      </c>
      <c r="K296">
        <v>1.26E-2</v>
      </c>
      <c r="L296">
        <v>4.3900000000000002E-2</v>
      </c>
      <c r="M296">
        <v>1.9900000000000001E-2</v>
      </c>
      <c r="N296">
        <v>0.59509999999999996</v>
      </c>
      <c r="O296">
        <v>0.32500000000000001</v>
      </c>
      <c r="P296">
        <v>0.97409999999999997</v>
      </c>
      <c r="Q296">
        <v>0.99319999999999997</v>
      </c>
      <c r="R296">
        <v>0.55610000000000004</v>
      </c>
      <c r="S296">
        <v>0.30719999999999997</v>
      </c>
      <c r="T296">
        <v>0.31530000000000002</v>
      </c>
      <c r="U296">
        <v>0.31269999999999998</v>
      </c>
      <c r="V296">
        <v>0.27110000000000001</v>
      </c>
      <c r="W296">
        <v>0.55449999999999999</v>
      </c>
      <c r="X296">
        <v>0.16656694</v>
      </c>
      <c r="Y296">
        <v>0.22420000000000001</v>
      </c>
      <c r="Z296">
        <v>0.16039999999999999</v>
      </c>
      <c r="AA296">
        <v>7.8100000000000003E-2</v>
      </c>
      <c r="AB296">
        <v>6.1899999999999997E-2</v>
      </c>
      <c r="AC296">
        <v>3.0800000000000001E-2</v>
      </c>
    </row>
    <row r="297" spans="1:29" x14ac:dyDescent="0.25">
      <c r="A297" s="1">
        <v>595</v>
      </c>
      <c r="E297">
        <v>2.5000000000000001E-3</v>
      </c>
      <c r="H297">
        <v>3.5000000000000001E-3</v>
      </c>
      <c r="I297">
        <v>7.4000000000000003E-3</v>
      </c>
      <c r="J297">
        <v>7.1000000000000004E-3</v>
      </c>
      <c r="K297">
        <v>1.09E-2</v>
      </c>
      <c r="L297">
        <v>3.9600000000000003E-2</v>
      </c>
      <c r="M297">
        <v>1.7500000000000002E-2</v>
      </c>
      <c r="N297">
        <v>0.55659999999999998</v>
      </c>
      <c r="O297">
        <v>0.26390000000000002</v>
      </c>
      <c r="P297">
        <v>0.95889999999999997</v>
      </c>
      <c r="Q297">
        <v>1</v>
      </c>
      <c r="R297">
        <v>0.58879999999999999</v>
      </c>
      <c r="S297">
        <v>0.30549999999999999</v>
      </c>
      <c r="T297">
        <v>0.308</v>
      </c>
      <c r="U297">
        <v>0.3196</v>
      </c>
      <c r="V297">
        <v>0.27760000000000001</v>
      </c>
      <c r="W297">
        <v>0.56279999999999997</v>
      </c>
      <c r="X297">
        <v>0.17045613000000001</v>
      </c>
      <c r="Y297">
        <v>0.22900000000000001</v>
      </c>
      <c r="Z297">
        <v>0.1641</v>
      </c>
      <c r="AA297">
        <v>8.2199999999999995E-2</v>
      </c>
      <c r="AB297">
        <v>6.3799999999999996E-2</v>
      </c>
      <c r="AC297">
        <v>3.1399999999999997E-2</v>
      </c>
    </row>
    <row r="298" spans="1:29" x14ac:dyDescent="0.25">
      <c r="A298" s="1">
        <v>596</v>
      </c>
      <c r="E298">
        <v>2.0999999999999999E-3</v>
      </c>
      <c r="H298">
        <v>3.5999999999999999E-3</v>
      </c>
      <c r="I298">
        <v>7.3000000000000001E-3</v>
      </c>
      <c r="J298">
        <v>6.4999999999999997E-3</v>
      </c>
      <c r="K298">
        <v>1.06E-2</v>
      </c>
      <c r="L298">
        <v>3.5200000000000002E-2</v>
      </c>
      <c r="M298">
        <v>1.5299999999999999E-2</v>
      </c>
      <c r="N298">
        <v>0.51890000000000003</v>
      </c>
      <c r="O298">
        <v>0.26390000000000002</v>
      </c>
      <c r="P298">
        <v>0.9385</v>
      </c>
      <c r="Q298">
        <v>0.99729999999999996</v>
      </c>
      <c r="R298">
        <v>0.61760000000000004</v>
      </c>
      <c r="S298">
        <v>0.30199999999999999</v>
      </c>
      <c r="T298">
        <v>0.30159999999999998</v>
      </c>
      <c r="U298">
        <v>0.3231</v>
      </c>
      <c r="V298">
        <v>0.2848</v>
      </c>
      <c r="W298">
        <v>0.56999999999999995</v>
      </c>
      <c r="X298">
        <v>0.18404835</v>
      </c>
      <c r="Y298">
        <v>0.2341</v>
      </c>
      <c r="Z298">
        <v>0.1678</v>
      </c>
      <c r="AA298">
        <v>8.2199999999999995E-2</v>
      </c>
      <c r="AB298">
        <v>6.5600000000000006E-2</v>
      </c>
      <c r="AC298">
        <v>3.1899999999999998E-2</v>
      </c>
    </row>
    <row r="299" spans="1:29" x14ac:dyDescent="0.25">
      <c r="A299" s="1">
        <v>597</v>
      </c>
      <c r="E299">
        <v>2.3E-3</v>
      </c>
      <c r="H299">
        <v>3.5000000000000001E-3</v>
      </c>
      <c r="I299">
        <v>6.8999999999999999E-3</v>
      </c>
      <c r="J299">
        <v>6.6E-3</v>
      </c>
      <c r="K299">
        <v>1.24E-2</v>
      </c>
      <c r="L299">
        <v>3.2300000000000002E-2</v>
      </c>
      <c r="M299">
        <v>1.35E-2</v>
      </c>
      <c r="N299">
        <v>0.48280000000000001</v>
      </c>
      <c r="O299">
        <v>0.22220000000000001</v>
      </c>
      <c r="P299">
        <v>0.91649999999999998</v>
      </c>
      <c r="Q299">
        <v>0.99139999999999995</v>
      </c>
      <c r="R299">
        <v>0.65259999999999996</v>
      </c>
      <c r="S299">
        <v>0.30330000000000001</v>
      </c>
      <c r="T299">
        <v>0.29620000000000002</v>
      </c>
      <c r="U299">
        <v>0.3301</v>
      </c>
      <c r="V299">
        <v>0.2913</v>
      </c>
      <c r="W299">
        <v>0.57750000000000001</v>
      </c>
      <c r="X299">
        <v>0.18793752999999999</v>
      </c>
      <c r="Y299">
        <v>0.2384</v>
      </c>
      <c r="Z299">
        <v>0.17169999999999999</v>
      </c>
      <c r="AA299">
        <v>8.43E-2</v>
      </c>
      <c r="AB299">
        <v>6.7599999999999993E-2</v>
      </c>
      <c r="AC299">
        <v>3.2300000000000002E-2</v>
      </c>
    </row>
    <row r="300" spans="1:29" x14ac:dyDescent="0.25">
      <c r="A300" s="1">
        <v>598</v>
      </c>
      <c r="E300">
        <v>2.8E-3</v>
      </c>
      <c r="H300">
        <v>3.3999999999999998E-3</v>
      </c>
      <c r="I300">
        <v>7.1000000000000004E-3</v>
      </c>
      <c r="J300">
        <v>5.8999999999999999E-3</v>
      </c>
      <c r="K300">
        <v>8.5000000000000006E-3</v>
      </c>
      <c r="L300">
        <v>2.9499999999999998E-2</v>
      </c>
      <c r="M300">
        <v>1.17E-2</v>
      </c>
      <c r="N300">
        <v>0.4466</v>
      </c>
      <c r="O300">
        <v>0.18049999999999999</v>
      </c>
      <c r="P300">
        <v>0.8901</v>
      </c>
      <c r="Q300">
        <v>0.96640000000000004</v>
      </c>
      <c r="R300">
        <v>0.6885</v>
      </c>
      <c r="S300">
        <v>0.31</v>
      </c>
      <c r="T300">
        <v>0.29220000000000002</v>
      </c>
      <c r="U300">
        <v>0.3301</v>
      </c>
      <c r="V300">
        <v>0.29730000000000001</v>
      </c>
      <c r="W300">
        <v>0.58430000000000004</v>
      </c>
      <c r="X300">
        <v>0.19764055</v>
      </c>
      <c r="Y300">
        <v>0.24390000000000001</v>
      </c>
      <c r="Z300">
        <v>0.17580000000000001</v>
      </c>
      <c r="AA300">
        <v>8.43E-2</v>
      </c>
      <c r="AB300">
        <v>6.9199999999999998E-2</v>
      </c>
      <c r="AC300">
        <v>3.32E-2</v>
      </c>
    </row>
    <row r="301" spans="1:29" x14ac:dyDescent="0.25">
      <c r="A301" s="1">
        <v>599</v>
      </c>
      <c r="E301">
        <v>2.8999999999999998E-3</v>
      </c>
      <c r="H301">
        <v>3.3999999999999998E-3</v>
      </c>
      <c r="I301">
        <v>6.4999999999999997E-3</v>
      </c>
      <c r="J301">
        <v>4.5999999999999999E-3</v>
      </c>
      <c r="K301">
        <v>1.0800000000000001E-2</v>
      </c>
      <c r="L301">
        <v>2.6800000000000001E-2</v>
      </c>
      <c r="M301">
        <v>1.06E-2</v>
      </c>
      <c r="N301">
        <v>0.41320000000000001</v>
      </c>
      <c r="O301">
        <v>0.1583</v>
      </c>
      <c r="P301">
        <v>0.86150000000000004</v>
      </c>
      <c r="Q301">
        <v>0.94699999999999995</v>
      </c>
      <c r="R301">
        <v>0.72030000000000005</v>
      </c>
      <c r="S301">
        <v>0.31240000000000001</v>
      </c>
      <c r="T301">
        <v>0.2898</v>
      </c>
      <c r="U301">
        <v>0.33360000000000001</v>
      </c>
      <c r="V301">
        <v>0.30230000000000001</v>
      </c>
      <c r="W301">
        <v>0.59099999999999997</v>
      </c>
      <c r="X301">
        <v>0.20152976</v>
      </c>
      <c r="Y301">
        <v>0.25059999999999999</v>
      </c>
      <c r="Z301">
        <v>0.1799</v>
      </c>
      <c r="AA301">
        <v>8.43E-2</v>
      </c>
      <c r="AB301">
        <v>7.1300000000000002E-2</v>
      </c>
      <c r="AC301">
        <v>3.3700000000000001E-2</v>
      </c>
    </row>
    <row r="302" spans="1:29" x14ac:dyDescent="0.25">
      <c r="A302" s="1">
        <v>600</v>
      </c>
      <c r="E302">
        <v>3.0999999999999999E-3</v>
      </c>
      <c r="H302">
        <v>3.5000000000000001E-3</v>
      </c>
      <c r="I302">
        <v>6.7999999999999996E-3</v>
      </c>
      <c r="J302">
        <v>3.8E-3</v>
      </c>
      <c r="K302">
        <v>9.5999999999999992E-3</v>
      </c>
      <c r="L302">
        <v>2.53E-2</v>
      </c>
      <c r="M302">
        <v>9.5999999999999992E-3</v>
      </c>
      <c r="N302">
        <v>0.38030000000000003</v>
      </c>
      <c r="O302">
        <v>0.125</v>
      </c>
      <c r="P302">
        <v>0.83120000000000005</v>
      </c>
      <c r="Q302">
        <v>0.92090000000000005</v>
      </c>
      <c r="R302">
        <v>0.74929999999999997</v>
      </c>
      <c r="S302">
        <v>0.31559999999999999</v>
      </c>
      <c r="T302">
        <v>0.28910000000000002</v>
      </c>
      <c r="U302">
        <v>0.33710000000000001</v>
      </c>
      <c r="V302">
        <v>0.30520000000000003</v>
      </c>
      <c r="W302">
        <v>0.59750000000000003</v>
      </c>
      <c r="X302">
        <v>0.21124275000000001</v>
      </c>
      <c r="Y302">
        <v>0.25469999999999998</v>
      </c>
      <c r="Z302">
        <v>0.1842</v>
      </c>
      <c r="AA302">
        <v>8.8400000000000006E-2</v>
      </c>
      <c r="AB302">
        <v>7.3099999999999998E-2</v>
      </c>
      <c r="AC302">
        <v>3.4599999999999999E-2</v>
      </c>
    </row>
    <row r="303" spans="1:29" x14ac:dyDescent="0.25">
      <c r="A303" s="1">
        <v>601</v>
      </c>
      <c r="I303">
        <v>6.7000000000000002E-3</v>
      </c>
      <c r="J303">
        <v>3.2000000000000002E-3</v>
      </c>
      <c r="L303">
        <v>2.3699999999999999E-2</v>
      </c>
      <c r="N303">
        <v>0.35020000000000001</v>
      </c>
      <c r="O303">
        <v>0.1111</v>
      </c>
      <c r="P303">
        <v>0.79920000000000002</v>
      </c>
      <c r="Q303">
        <v>0.89290000000000003</v>
      </c>
      <c r="R303">
        <v>0.78820000000000001</v>
      </c>
      <c r="S303">
        <v>0.32350000000000001</v>
      </c>
      <c r="T303">
        <v>0.28999999999999998</v>
      </c>
      <c r="U303">
        <v>0.33710000000000001</v>
      </c>
      <c r="V303">
        <v>0.3085</v>
      </c>
      <c r="W303">
        <v>0.60399999999999998</v>
      </c>
      <c r="X303">
        <v>0.21901113999999999</v>
      </c>
      <c r="Y303">
        <v>0.25990000000000002</v>
      </c>
      <c r="Z303">
        <v>0.18859999999999999</v>
      </c>
      <c r="AA303">
        <v>8.8400000000000006E-2</v>
      </c>
      <c r="AB303">
        <v>7.51E-2</v>
      </c>
      <c r="AC303">
        <v>3.5299999999999998E-2</v>
      </c>
    </row>
    <row r="304" spans="1:29" x14ac:dyDescent="0.25">
      <c r="A304" s="1">
        <v>602</v>
      </c>
      <c r="I304">
        <v>6.6E-3</v>
      </c>
      <c r="J304">
        <v>3.0999999999999999E-3</v>
      </c>
      <c r="L304">
        <v>2.2499999999999999E-2</v>
      </c>
      <c r="N304">
        <v>0.32150000000000001</v>
      </c>
      <c r="O304">
        <v>9.4399999999999998E-2</v>
      </c>
      <c r="P304">
        <v>0.76349999999999996</v>
      </c>
      <c r="Q304">
        <v>0.85860000000000003</v>
      </c>
      <c r="R304">
        <v>0.82509999999999994</v>
      </c>
      <c r="S304">
        <v>0.32690000000000002</v>
      </c>
      <c r="T304">
        <v>0.29299999999999998</v>
      </c>
      <c r="U304">
        <v>0.33710000000000001</v>
      </c>
      <c r="V304">
        <v>0.31319999999999998</v>
      </c>
      <c r="W304">
        <v>0.60960000000000003</v>
      </c>
      <c r="X304">
        <v>0.22872414999999999</v>
      </c>
      <c r="Y304">
        <v>0.26269999999999999</v>
      </c>
      <c r="Z304">
        <v>0.1933</v>
      </c>
      <c r="AA304">
        <v>9.2499999999999999E-2</v>
      </c>
      <c r="AB304">
        <v>7.6899999999999996E-2</v>
      </c>
      <c r="AC304">
        <v>3.5799999999999998E-2</v>
      </c>
    </row>
    <row r="305" spans="1:29" x14ac:dyDescent="0.25">
      <c r="A305" s="1">
        <v>603</v>
      </c>
      <c r="I305">
        <v>6.4000000000000003E-3</v>
      </c>
      <c r="J305">
        <v>2.8E-3</v>
      </c>
      <c r="L305">
        <v>2.07E-2</v>
      </c>
      <c r="N305">
        <v>0.2944</v>
      </c>
      <c r="O305">
        <v>7.4999999999999997E-2</v>
      </c>
      <c r="P305">
        <v>0.72829999999999995</v>
      </c>
      <c r="Q305">
        <v>0.82499999999999996</v>
      </c>
      <c r="R305">
        <v>0.85150000000000003</v>
      </c>
      <c r="S305">
        <v>0.33879999999999999</v>
      </c>
      <c r="T305">
        <v>0.29749999999999999</v>
      </c>
      <c r="U305">
        <v>0.33710000000000001</v>
      </c>
      <c r="V305">
        <v>0.31459999999999999</v>
      </c>
      <c r="W305">
        <v>0.61499999999999999</v>
      </c>
      <c r="X305">
        <v>0.23260336000000001</v>
      </c>
      <c r="Y305">
        <v>0.26919999999999999</v>
      </c>
      <c r="Z305">
        <v>0.1981</v>
      </c>
      <c r="AA305">
        <v>9.2499999999999999E-2</v>
      </c>
      <c r="AB305">
        <v>7.9000000000000001E-2</v>
      </c>
      <c r="AC305">
        <v>3.6600000000000001E-2</v>
      </c>
    </row>
    <row r="306" spans="1:29" x14ac:dyDescent="0.25">
      <c r="A306" s="1">
        <v>604</v>
      </c>
      <c r="I306">
        <v>6.4000000000000003E-3</v>
      </c>
      <c r="J306">
        <v>2.5000000000000001E-3</v>
      </c>
      <c r="L306">
        <v>2.0500000000000001E-2</v>
      </c>
      <c r="N306">
        <v>0.26879999999999998</v>
      </c>
      <c r="O306">
        <v>6.6699999999999995E-2</v>
      </c>
      <c r="P306">
        <v>0.69040000000000001</v>
      </c>
      <c r="Q306">
        <v>0.77859999999999996</v>
      </c>
      <c r="R306">
        <v>0.87639999999999996</v>
      </c>
      <c r="S306">
        <v>0.3473</v>
      </c>
      <c r="T306">
        <v>0.30399999999999999</v>
      </c>
      <c r="U306">
        <v>0.33710000000000001</v>
      </c>
      <c r="V306">
        <v>0.31900000000000001</v>
      </c>
      <c r="W306">
        <v>0.62050000000000005</v>
      </c>
      <c r="X306">
        <v>0.24037175999999999</v>
      </c>
      <c r="Y306">
        <v>0.2752</v>
      </c>
      <c r="Z306">
        <v>0.2034</v>
      </c>
      <c r="AA306">
        <v>9.6600000000000005E-2</v>
      </c>
      <c r="AB306">
        <v>8.09E-2</v>
      </c>
      <c r="AC306">
        <v>3.73E-2</v>
      </c>
    </row>
    <row r="307" spans="1:29" x14ac:dyDescent="0.25">
      <c r="A307" s="1">
        <v>605</v>
      </c>
      <c r="I307">
        <v>6.4000000000000003E-3</v>
      </c>
      <c r="J307">
        <v>2E-3</v>
      </c>
      <c r="L307">
        <v>1.9199999999999998E-2</v>
      </c>
      <c r="N307">
        <v>0.24560000000000001</v>
      </c>
      <c r="O307">
        <v>5.28E-2</v>
      </c>
      <c r="P307">
        <v>0.65280000000000005</v>
      </c>
      <c r="Q307">
        <v>0.73719999999999997</v>
      </c>
      <c r="R307">
        <v>0.90329999999999999</v>
      </c>
      <c r="S307">
        <v>0.36109999999999998</v>
      </c>
      <c r="T307">
        <v>0.31259999999999999</v>
      </c>
      <c r="U307">
        <v>0.33710000000000001</v>
      </c>
      <c r="V307">
        <v>0.31890000000000002</v>
      </c>
      <c r="W307">
        <v>0.62560000000000004</v>
      </c>
      <c r="X307">
        <v>0.25008476000000002</v>
      </c>
      <c r="Y307">
        <v>0.28199999999999997</v>
      </c>
      <c r="Z307">
        <v>0.2087</v>
      </c>
      <c r="AA307">
        <v>9.8599999999999993E-2</v>
      </c>
      <c r="AB307">
        <v>8.3099999999999993E-2</v>
      </c>
      <c r="AC307">
        <v>3.8100000000000002E-2</v>
      </c>
    </row>
    <row r="308" spans="1:29" x14ac:dyDescent="0.25">
      <c r="A308" s="1">
        <v>606</v>
      </c>
      <c r="I308">
        <v>6.4000000000000003E-3</v>
      </c>
      <c r="J308">
        <v>1.6000000000000001E-3</v>
      </c>
      <c r="L308">
        <v>1.9199999999999998E-2</v>
      </c>
      <c r="N308">
        <v>0.22439999999999999</v>
      </c>
      <c r="O308">
        <v>4.7199999999999999E-2</v>
      </c>
      <c r="P308">
        <v>0.61439999999999995</v>
      </c>
      <c r="Q308">
        <v>0.69169999999999998</v>
      </c>
      <c r="R308">
        <v>0.9385</v>
      </c>
      <c r="S308">
        <v>0.3785</v>
      </c>
      <c r="T308">
        <v>0.32319999999999999</v>
      </c>
      <c r="U308">
        <v>0.3337</v>
      </c>
      <c r="V308">
        <v>0.31890000000000002</v>
      </c>
      <c r="W308">
        <v>0.63009999999999999</v>
      </c>
      <c r="X308">
        <v>0.25979774999999999</v>
      </c>
      <c r="Y308">
        <v>0.28749999999999998</v>
      </c>
      <c r="Z308">
        <v>0.2142</v>
      </c>
      <c r="AA308">
        <v>0.1027</v>
      </c>
      <c r="AB308">
        <v>8.5099999999999995E-2</v>
      </c>
      <c r="AC308">
        <v>3.8699999999999998E-2</v>
      </c>
    </row>
    <row r="309" spans="1:29" x14ac:dyDescent="0.25">
      <c r="A309" s="1">
        <v>607</v>
      </c>
      <c r="I309">
        <v>6.6E-3</v>
      </c>
      <c r="J309">
        <v>1.4E-3</v>
      </c>
      <c r="L309">
        <v>1.7999999999999999E-2</v>
      </c>
      <c r="N309">
        <v>0.20419999999999999</v>
      </c>
      <c r="O309">
        <v>4.1700000000000001E-2</v>
      </c>
      <c r="P309">
        <v>0.57599999999999996</v>
      </c>
      <c r="Q309">
        <v>0.63780000000000003</v>
      </c>
      <c r="R309">
        <v>0.96460000000000001</v>
      </c>
      <c r="S309">
        <v>0.39710000000000001</v>
      </c>
      <c r="T309">
        <v>0.33600000000000002</v>
      </c>
      <c r="U309">
        <v>0.3372</v>
      </c>
      <c r="V309">
        <v>0.31909999999999999</v>
      </c>
      <c r="W309">
        <v>0.63460000000000005</v>
      </c>
      <c r="X309">
        <v>0.27339995</v>
      </c>
      <c r="Y309">
        <v>0.2913</v>
      </c>
      <c r="Z309">
        <v>0.22020000000000001</v>
      </c>
      <c r="AA309">
        <v>0.1027</v>
      </c>
      <c r="AB309">
        <v>8.72E-2</v>
      </c>
      <c r="AC309">
        <v>3.9699999999999999E-2</v>
      </c>
    </row>
    <row r="310" spans="1:29" x14ac:dyDescent="0.25">
      <c r="A310" s="1">
        <v>608</v>
      </c>
      <c r="I310">
        <v>6.1999999999999998E-3</v>
      </c>
      <c r="J310">
        <v>8.9999999999999998E-4</v>
      </c>
      <c r="L310">
        <v>1.7500000000000002E-2</v>
      </c>
      <c r="N310">
        <v>0.1852</v>
      </c>
      <c r="O310">
        <v>3.3300000000000003E-2</v>
      </c>
      <c r="P310">
        <v>0.53790000000000004</v>
      </c>
      <c r="Q310">
        <v>0.59619999999999995</v>
      </c>
      <c r="R310">
        <v>0.98799999999999999</v>
      </c>
      <c r="S310">
        <v>0.41220000000000001</v>
      </c>
      <c r="T310">
        <v>0.35060000000000002</v>
      </c>
      <c r="U310">
        <v>0.3372</v>
      </c>
      <c r="V310">
        <v>0.32350000000000001</v>
      </c>
      <c r="W310">
        <v>0.63839999999999997</v>
      </c>
      <c r="X310">
        <v>0.28116834000000002</v>
      </c>
      <c r="Y310">
        <v>0.29470000000000002</v>
      </c>
      <c r="Z310">
        <v>0.22589999999999999</v>
      </c>
      <c r="AA310">
        <v>0.1027</v>
      </c>
      <c r="AB310">
        <v>8.9099999999999999E-2</v>
      </c>
      <c r="AC310">
        <v>4.0500000000000001E-2</v>
      </c>
    </row>
    <row r="311" spans="1:29" x14ac:dyDescent="0.25">
      <c r="A311" s="1">
        <v>609</v>
      </c>
      <c r="I311">
        <v>5.7999999999999996E-3</v>
      </c>
      <c r="J311">
        <v>4.0000000000000002E-4</v>
      </c>
      <c r="L311">
        <v>1.6899999999999998E-2</v>
      </c>
      <c r="N311">
        <v>0.16889999999999999</v>
      </c>
      <c r="O311">
        <v>2.5000000000000001E-2</v>
      </c>
      <c r="P311">
        <v>0.4995</v>
      </c>
      <c r="Q311">
        <v>0.54610000000000003</v>
      </c>
      <c r="R311">
        <v>0.99129999999999996</v>
      </c>
      <c r="S311">
        <v>0.42980000000000002</v>
      </c>
      <c r="T311">
        <v>0.36770000000000003</v>
      </c>
      <c r="U311">
        <v>0.3407</v>
      </c>
      <c r="V311">
        <v>0.32379999999999998</v>
      </c>
      <c r="W311">
        <v>0.64170000000000005</v>
      </c>
      <c r="X311">
        <v>0.29477054000000003</v>
      </c>
      <c r="Y311">
        <v>0.30170000000000002</v>
      </c>
      <c r="Z311">
        <v>0.23250000000000001</v>
      </c>
      <c r="AA311">
        <v>0.10680000000000001</v>
      </c>
      <c r="AB311">
        <v>9.1399999999999995E-2</v>
      </c>
      <c r="AC311">
        <v>4.1500000000000002E-2</v>
      </c>
    </row>
    <row r="312" spans="1:29" x14ac:dyDescent="0.25">
      <c r="A312" s="1">
        <v>610</v>
      </c>
      <c r="I312">
        <v>6.3E-3</v>
      </c>
      <c r="J312">
        <v>2.0000000000000001E-4</v>
      </c>
      <c r="L312">
        <v>1.6299999999999999E-2</v>
      </c>
      <c r="N312">
        <v>0.15340000000000001</v>
      </c>
      <c r="O312">
        <v>2.5000000000000001E-2</v>
      </c>
      <c r="P312">
        <v>0.46429999999999999</v>
      </c>
      <c r="Q312">
        <v>0.50239999999999996</v>
      </c>
      <c r="R312">
        <v>0.99309999999999998</v>
      </c>
      <c r="S312">
        <v>0.44790000000000002</v>
      </c>
      <c r="T312">
        <v>0.38650000000000001</v>
      </c>
      <c r="U312">
        <v>0.3407</v>
      </c>
      <c r="V312">
        <v>0.32519999999999999</v>
      </c>
      <c r="W312">
        <v>0.6452</v>
      </c>
      <c r="X312">
        <v>0.29864975999999999</v>
      </c>
      <c r="Y312">
        <v>0.30599999999999999</v>
      </c>
      <c r="Z312">
        <v>0.23899999999999999</v>
      </c>
      <c r="AA312">
        <v>0.1089</v>
      </c>
      <c r="AB312">
        <v>9.3399999999999997E-2</v>
      </c>
      <c r="AC312">
        <v>4.2099999999999999E-2</v>
      </c>
    </row>
    <row r="313" spans="1:29" x14ac:dyDescent="0.25">
      <c r="A313" s="1">
        <v>611</v>
      </c>
      <c r="I313">
        <v>6.0000000000000001E-3</v>
      </c>
      <c r="J313">
        <v>1E-4</v>
      </c>
      <c r="L313">
        <v>1.5800000000000002E-2</v>
      </c>
      <c r="N313">
        <v>0.13919999999999999</v>
      </c>
      <c r="O313">
        <v>1.9400000000000001E-2</v>
      </c>
      <c r="P313">
        <v>0.42909999999999998</v>
      </c>
      <c r="Q313">
        <v>0.4572</v>
      </c>
      <c r="R313">
        <v>0.99590000000000001</v>
      </c>
      <c r="S313">
        <v>0.47420000000000001</v>
      </c>
      <c r="T313">
        <v>0.40760000000000002</v>
      </c>
      <c r="U313">
        <v>0.34420000000000001</v>
      </c>
      <c r="V313">
        <v>0.32769999999999999</v>
      </c>
      <c r="W313">
        <v>0.64790000000000003</v>
      </c>
      <c r="X313">
        <v>0.30641815</v>
      </c>
      <c r="Y313">
        <v>0.313</v>
      </c>
      <c r="Z313">
        <v>0.2457</v>
      </c>
      <c r="AA313">
        <v>0.1089</v>
      </c>
      <c r="AB313">
        <v>9.5600000000000004E-2</v>
      </c>
      <c r="AC313">
        <v>4.3099999999999999E-2</v>
      </c>
    </row>
    <row r="314" spans="1:29" x14ac:dyDescent="0.25">
      <c r="A314" s="1">
        <v>612</v>
      </c>
      <c r="I314">
        <v>6.0000000000000001E-3</v>
      </c>
      <c r="J314">
        <v>1E-4</v>
      </c>
      <c r="L314">
        <v>1.5800000000000002E-2</v>
      </c>
      <c r="N314">
        <v>0.1265</v>
      </c>
      <c r="O314">
        <v>1.9400000000000001E-2</v>
      </c>
      <c r="P314">
        <v>0.39610000000000001</v>
      </c>
      <c r="Q314">
        <v>0.41</v>
      </c>
      <c r="R314">
        <v>1</v>
      </c>
      <c r="S314">
        <v>0.50070000000000003</v>
      </c>
      <c r="T314">
        <v>0.4304</v>
      </c>
      <c r="U314">
        <v>0.34760000000000002</v>
      </c>
      <c r="V314">
        <v>0.32469999999999999</v>
      </c>
      <c r="W314">
        <v>0.65080000000000005</v>
      </c>
      <c r="X314">
        <v>0.32196495000000003</v>
      </c>
      <c r="Y314">
        <v>0.31609999999999999</v>
      </c>
      <c r="Z314">
        <v>0.25280000000000002</v>
      </c>
      <c r="AA314">
        <v>0.113</v>
      </c>
      <c r="AB314">
        <v>9.7699999999999995E-2</v>
      </c>
      <c r="AC314">
        <v>4.3999999999999997E-2</v>
      </c>
    </row>
    <row r="315" spans="1:29" x14ac:dyDescent="0.25">
      <c r="A315" s="1">
        <v>613</v>
      </c>
      <c r="I315">
        <v>6.0000000000000001E-3</v>
      </c>
      <c r="J315">
        <v>1E-4</v>
      </c>
      <c r="L315">
        <v>1.54E-2</v>
      </c>
      <c r="N315">
        <v>0.11509999999999999</v>
      </c>
      <c r="O315">
        <v>1.67E-2</v>
      </c>
      <c r="P315">
        <v>0.36370000000000002</v>
      </c>
      <c r="Q315">
        <v>0.3679</v>
      </c>
      <c r="R315">
        <v>0.98719999999999997</v>
      </c>
      <c r="S315">
        <v>0.52800000000000002</v>
      </c>
      <c r="T315">
        <v>0.45529999999999998</v>
      </c>
      <c r="U315">
        <v>0.35110000000000002</v>
      </c>
      <c r="V315">
        <v>0.32890000000000003</v>
      </c>
      <c r="W315">
        <v>0.65290000000000004</v>
      </c>
      <c r="X315">
        <v>0.32584414</v>
      </c>
      <c r="Y315">
        <v>0.31979999999999997</v>
      </c>
      <c r="Z315">
        <v>0.26</v>
      </c>
      <c r="AA315">
        <v>0.113</v>
      </c>
      <c r="AB315">
        <v>0.1</v>
      </c>
      <c r="AC315">
        <v>4.5400000000000003E-2</v>
      </c>
    </row>
    <row r="316" spans="1:29" x14ac:dyDescent="0.25">
      <c r="A316" s="1">
        <v>614</v>
      </c>
      <c r="I316">
        <v>5.8999999999999999E-3</v>
      </c>
      <c r="J316">
        <v>1E-4</v>
      </c>
      <c r="L316">
        <v>1.4800000000000001E-2</v>
      </c>
      <c r="N316">
        <v>0.10349999999999999</v>
      </c>
      <c r="O316">
        <v>1.3899999999999999E-2</v>
      </c>
      <c r="P316">
        <v>0.33229999999999998</v>
      </c>
      <c r="Q316">
        <v>0.32750000000000001</v>
      </c>
      <c r="R316">
        <v>0.96140000000000003</v>
      </c>
      <c r="S316">
        <v>0.55710000000000004</v>
      </c>
      <c r="T316">
        <v>0.48259999999999997</v>
      </c>
      <c r="U316">
        <v>0.35809999999999997</v>
      </c>
      <c r="V316">
        <v>0.3301</v>
      </c>
      <c r="W316">
        <v>0.65490000000000004</v>
      </c>
      <c r="X316">
        <v>0.33944634000000001</v>
      </c>
      <c r="Y316">
        <v>0.32440000000000002</v>
      </c>
      <c r="Z316">
        <v>0.26750000000000002</v>
      </c>
      <c r="AA316">
        <v>0.11700000000000001</v>
      </c>
      <c r="AB316">
        <v>0.1023</v>
      </c>
      <c r="AC316">
        <v>4.6199999999999998E-2</v>
      </c>
    </row>
    <row r="317" spans="1:29" x14ac:dyDescent="0.25">
      <c r="A317" s="1">
        <v>615</v>
      </c>
      <c r="I317">
        <v>5.7999999999999996E-3</v>
      </c>
      <c r="J317">
        <v>1E-4</v>
      </c>
      <c r="L317">
        <v>1.4500000000000001E-2</v>
      </c>
      <c r="N317">
        <v>9.3799999999999994E-2</v>
      </c>
      <c r="O317">
        <v>1.3899999999999999E-2</v>
      </c>
      <c r="P317">
        <v>0.30499999999999999</v>
      </c>
      <c r="Q317">
        <v>0.29099999999999998</v>
      </c>
      <c r="R317">
        <v>0.93930000000000002</v>
      </c>
      <c r="S317">
        <v>0.58630000000000004</v>
      </c>
      <c r="T317">
        <v>0.51080000000000003</v>
      </c>
      <c r="U317">
        <v>0.37209999999999999</v>
      </c>
      <c r="V317">
        <v>0.33339999999999997</v>
      </c>
      <c r="W317">
        <v>0.65700000000000003</v>
      </c>
      <c r="X317">
        <v>0.34332555999999997</v>
      </c>
      <c r="Y317">
        <v>0.32850000000000001</v>
      </c>
      <c r="Z317">
        <v>0.27510000000000001</v>
      </c>
      <c r="AA317">
        <v>0.1191</v>
      </c>
      <c r="AB317">
        <v>0.10440000000000001</v>
      </c>
      <c r="AC317">
        <v>4.7E-2</v>
      </c>
    </row>
    <row r="318" spans="1:29" x14ac:dyDescent="0.25">
      <c r="A318" s="1">
        <v>616</v>
      </c>
      <c r="I318">
        <v>6.0000000000000001E-3</v>
      </c>
      <c r="J318">
        <v>1E-4</v>
      </c>
      <c r="L318">
        <v>1.5100000000000001E-2</v>
      </c>
      <c r="N318">
        <v>8.48E-2</v>
      </c>
      <c r="O318">
        <v>1.11E-2</v>
      </c>
      <c r="P318">
        <v>0.2782</v>
      </c>
      <c r="Q318">
        <v>0.26100000000000001</v>
      </c>
      <c r="R318">
        <v>0.9163</v>
      </c>
      <c r="S318">
        <v>0.61619999999999997</v>
      </c>
      <c r="T318">
        <v>0.54139999999999999</v>
      </c>
      <c r="U318">
        <v>0.37909999999999999</v>
      </c>
      <c r="V318">
        <v>0.3347</v>
      </c>
      <c r="W318">
        <v>0.65869999999999995</v>
      </c>
      <c r="X318">
        <v>0.35498315000000003</v>
      </c>
      <c r="Y318">
        <v>0.3327</v>
      </c>
      <c r="Z318">
        <v>0.28310000000000002</v>
      </c>
      <c r="AA318">
        <v>0.1191</v>
      </c>
      <c r="AB318">
        <v>0.10680000000000001</v>
      </c>
      <c r="AC318">
        <v>4.82E-2</v>
      </c>
    </row>
    <row r="319" spans="1:29" x14ac:dyDescent="0.25">
      <c r="A319" s="1">
        <v>617</v>
      </c>
      <c r="I319">
        <v>6.1000000000000004E-3</v>
      </c>
      <c r="J319">
        <v>1E-4</v>
      </c>
      <c r="L319">
        <v>1.4999999999999999E-2</v>
      </c>
      <c r="N319">
        <v>7.6999999999999999E-2</v>
      </c>
      <c r="O319">
        <v>1.11E-2</v>
      </c>
      <c r="P319">
        <v>0.25240000000000001</v>
      </c>
      <c r="Q319">
        <v>0.2258</v>
      </c>
      <c r="R319">
        <v>0.8921</v>
      </c>
      <c r="S319">
        <v>0.6492</v>
      </c>
      <c r="T319">
        <v>0.57310000000000005</v>
      </c>
      <c r="U319">
        <v>0.39300000000000002</v>
      </c>
      <c r="V319">
        <v>0.3427</v>
      </c>
      <c r="W319">
        <v>0.66020000000000001</v>
      </c>
      <c r="X319">
        <v>0.36080697</v>
      </c>
      <c r="Y319">
        <v>0.33800000000000002</v>
      </c>
      <c r="Z319">
        <v>0.29099999999999998</v>
      </c>
      <c r="AA319">
        <v>0.1232</v>
      </c>
      <c r="AB319">
        <v>0.10920000000000001</v>
      </c>
      <c r="AC319">
        <v>4.9599999999999998E-2</v>
      </c>
    </row>
    <row r="320" spans="1:29" x14ac:dyDescent="0.25">
      <c r="A320" s="1">
        <v>618</v>
      </c>
      <c r="I320">
        <v>6.0000000000000001E-3</v>
      </c>
      <c r="J320">
        <v>1E-4</v>
      </c>
      <c r="L320">
        <v>1.4200000000000001E-2</v>
      </c>
      <c r="N320">
        <v>6.9099999999999995E-2</v>
      </c>
      <c r="O320">
        <v>1.11E-2</v>
      </c>
      <c r="P320">
        <v>0.2301</v>
      </c>
      <c r="Q320">
        <v>0.2026</v>
      </c>
      <c r="R320">
        <v>0.8659</v>
      </c>
      <c r="S320">
        <v>0.67710000000000004</v>
      </c>
      <c r="T320">
        <v>0.60709999999999997</v>
      </c>
      <c r="U320">
        <v>0.40350000000000003</v>
      </c>
      <c r="V320">
        <v>0.34749999999999998</v>
      </c>
      <c r="W320">
        <v>0.66210000000000002</v>
      </c>
      <c r="X320">
        <v>0.36469615</v>
      </c>
      <c r="Y320">
        <v>0.34410000000000002</v>
      </c>
      <c r="Z320">
        <v>0.2994</v>
      </c>
      <c r="AA320">
        <v>0.1273</v>
      </c>
      <c r="AB320">
        <v>0.1115</v>
      </c>
      <c r="AC320">
        <v>5.0799999999999998E-2</v>
      </c>
    </row>
    <row r="321" spans="1:29" x14ac:dyDescent="0.25">
      <c r="A321" s="1">
        <v>619</v>
      </c>
      <c r="I321">
        <v>5.7999999999999996E-3</v>
      </c>
      <c r="J321">
        <v>1E-4</v>
      </c>
      <c r="L321">
        <v>1.4E-2</v>
      </c>
      <c r="N321">
        <v>6.25E-2</v>
      </c>
      <c r="O321">
        <v>1.11E-2</v>
      </c>
      <c r="P321">
        <v>0.2079</v>
      </c>
      <c r="Q321">
        <v>0.18010000000000001</v>
      </c>
      <c r="R321">
        <v>0.82750000000000001</v>
      </c>
      <c r="S321">
        <v>0.70809999999999995</v>
      </c>
      <c r="T321">
        <v>0.6411</v>
      </c>
      <c r="U321">
        <v>0.4209</v>
      </c>
      <c r="V321">
        <v>0.35630000000000001</v>
      </c>
      <c r="W321">
        <v>0.66369999999999996</v>
      </c>
      <c r="X321">
        <v>0.37440913999999997</v>
      </c>
      <c r="Y321">
        <v>0.34860000000000002</v>
      </c>
      <c r="Z321">
        <v>0.30769999999999997</v>
      </c>
      <c r="AA321">
        <v>0.1273</v>
      </c>
      <c r="AB321">
        <v>0.11409999999999999</v>
      </c>
      <c r="AC321">
        <v>5.1700000000000003E-2</v>
      </c>
    </row>
    <row r="322" spans="1:29" x14ac:dyDescent="0.25">
      <c r="A322" s="1">
        <v>620</v>
      </c>
      <c r="I322">
        <v>5.7999999999999996E-3</v>
      </c>
      <c r="J322">
        <v>0</v>
      </c>
      <c r="L322">
        <v>1.41E-2</v>
      </c>
      <c r="N322">
        <v>5.5899999999999998E-2</v>
      </c>
      <c r="O322">
        <v>5.5999999999999999E-3</v>
      </c>
      <c r="P322">
        <v>0.1883</v>
      </c>
      <c r="Q322">
        <v>0.1489</v>
      </c>
      <c r="R322">
        <v>0.77669999999999995</v>
      </c>
      <c r="S322">
        <v>0.74629999999999996</v>
      </c>
      <c r="T322">
        <v>0.67710000000000004</v>
      </c>
      <c r="U322">
        <v>0.43490000000000001</v>
      </c>
      <c r="V322">
        <v>0.36620000000000003</v>
      </c>
      <c r="W322">
        <v>0.66500000000000004</v>
      </c>
      <c r="X322">
        <v>0.37439916000000001</v>
      </c>
      <c r="Y322">
        <v>0.35020000000000001</v>
      </c>
      <c r="Z322">
        <v>0.31640000000000001</v>
      </c>
      <c r="AA322">
        <v>0.13139999999999999</v>
      </c>
      <c r="AB322">
        <v>0.1167</v>
      </c>
      <c r="AC322">
        <v>5.3100000000000001E-2</v>
      </c>
    </row>
    <row r="323" spans="1:29" x14ac:dyDescent="0.25">
      <c r="A323" s="1">
        <v>621</v>
      </c>
      <c r="I323">
        <v>5.7999999999999996E-3</v>
      </c>
      <c r="J323">
        <v>1E-4</v>
      </c>
      <c r="L323">
        <v>1.43E-2</v>
      </c>
      <c r="N323">
        <v>5.0700000000000002E-2</v>
      </c>
      <c r="O323">
        <v>5.5999999999999999E-3</v>
      </c>
      <c r="P323">
        <v>0.17080000000000001</v>
      </c>
      <c r="Q323">
        <v>0.12790000000000001</v>
      </c>
      <c r="R323">
        <v>0.73019999999999996</v>
      </c>
      <c r="S323">
        <v>0.7823</v>
      </c>
      <c r="T323">
        <v>0.71220000000000006</v>
      </c>
      <c r="U323">
        <v>0.4506</v>
      </c>
      <c r="V323">
        <v>0.376</v>
      </c>
      <c r="W323">
        <v>0.66669999999999996</v>
      </c>
      <c r="X323">
        <v>0.37828835999999999</v>
      </c>
      <c r="Y323">
        <v>0.3518</v>
      </c>
      <c r="Z323">
        <v>0.32519999999999999</v>
      </c>
      <c r="AA323">
        <v>0.13139999999999999</v>
      </c>
      <c r="AB323">
        <v>0.1193</v>
      </c>
      <c r="AC323">
        <v>5.4399999999999997E-2</v>
      </c>
    </row>
    <row r="324" spans="1:29" x14ac:dyDescent="0.25">
      <c r="A324" s="1">
        <v>622</v>
      </c>
      <c r="I324">
        <v>5.4000000000000003E-3</v>
      </c>
      <c r="J324">
        <v>1E-4</v>
      </c>
      <c r="L324">
        <v>1.41E-2</v>
      </c>
      <c r="N324">
        <v>4.5199999999999997E-2</v>
      </c>
      <c r="O324">
        <v>5.5999999999999999E-3</v>
      </c>
      <c r="P324">
        <v>0.1542</v>
      </c>
      <c r="Q324">
        <v>0.11260000000000001</v>
      </c>
      <c r="R324">
        <v>0.68689999999999996</v>
      </c>
      <c r="S324">
        <v>0.81740000000000002</v>
      </c>
      <c r="T324">
        <v>0.74819999999999998</v>
      </c>
      <c r="U324">
        <v>0.47149999999999997</v>
      </c>
      <c r="V324">
        <v>0.3851</v>
      </c>
      <c r="W324">
        <v>0.66859999999999997</v>
      </c>
      <c r="X324">
        <v>0.38216758000000001</v>
      </c>
      <c r="Y324">
        <v>0.35770000000000002</v>
      </c>
      <c r="Z324">
        <v>0.33429999999999999</v>
      </c>
      <c r="AA324">
        <v>0.13339999999999999</v>
      </c>
      <c r="AB324">
        <v>0.122</v>
      </c>
      <c r="AC324">
        <v>5.5500000000000001E-2</v>
      </c>
    </row>
    <row r="325" spans="1:29" x14ac:dyDescent="0.25">
      <c r="A325" s="1">
        <v>623</v>
      </c>
      <c r="I325">
        <v>5.7000000000000002E-3</v>
      </c>
      <c r="J325">
        <v>0</v>
      </c>
      <c r="L325">
        <v>1.4500000000000001E-2</v>
      </c>
      <c r="N325">
        <v>4.02E-2</v>
      </c>
      <c r="O325">
        <v>1.11E-2</v>
      </c>
      <c r="P325">
        <v>0.1386</v>
      </c>
      <c r="Q325">
        <v>9.2100000000000001E-2</v>
      </c>
      <c r="R325">
        <v>0.63929999999999998</v>
      </c>
      <c r="S325">
        <v>0.85</v>
      </c>
      <c r="T325">
        <v>0.78339999999999999</v>
      </c>
      <c r="U325">
        <v>0.48899999999999999</v>
      </c>
      <c r="V325">
        <v>0.39889999999999998</v>
      </c>
      <c r="W325">
        <v>0.67069999999999996</v>
      </c>
      <c r="X325">
        <v>0.38215759999999999</v>
      </c>
      <c r="Y325">
        <v>0.36070000000000002</v>
      </c>
      <c r="Z325">
        <v>0.34289999999999998</v>
      </c>
      <c r="AA325">
        <v>0.13750000000000001</v>
      </c>
      <c r="AB325">
        <v>0.125</v>
      </c>
      <c r="AC325">
        <v>5.7000000000000002E-2</v>
      </c>
    </row>
    <row r="326" spans="1:29" x14ac:dyDescent="0.25">
      <c r="A326" s="1">
        <v>624</v>
      </c>
      <c r="I326">
        <v>5.7000000000000002E-3</v>
      </c>
      <c r="J326">
        <v>1E-4</v>
      </c>
      <c r="L326">
        <v>1.3899999999999999E-2</v>
      </c>
      <c r="N326">
        <v>3.61E-2</v>
      </c>
      <c r="O326">
        <v>1.11E-2</v>
      </c>
      <c r="P326">
        <v>0.1244</v>
      </c>
      <c r="Q326">
        <v>7.9100000000000004E-2</v>
      </c>
      <c r="R326">
        <v>0.59370000000000001</v>
      </c>
      <c r="S326">
        <v>0.87839999999999996</v>
      </c>
      <c r="T326">
        <v>0.81840000000000002</v>
      </c>
      <c r="U326">
        <v>0.51339999999999997</v>
      </c>
      <c r="V326">
        <v>0.41549999999999998</v>
      </c>
      <c r="W326">
        <v>0.67259999999999998</v>
      </c>
      <c r="X326">
        <v>0.38214764000000001</v>
      </c>
      <c r="Y326">
        <v>0.36530000000000001</v>
      </c>
      <c r="Z326">
        <v>0.35210000000000002</v>
      </c>
      <c r="AA326">
        <v>0.13750000000000001</v>
      </c>
      <c r="AB326">
        <v>0.12790000000000001</v>
      </c>
      <c r="AC326">
        <v>5.8400000000000001E-2</v>
      </c>
    </row>
    <row r="327" spans="1:29" x14ac:dyDescent="0.25">
      <c r="A327" s="1">
        <v>625</v>
      </c>
      <c r="I327">
        <v>5.5999999999999999E-3</v>
      </c>
      <c r="J327">
        <v>0</v>
      </c>
      <c r="L327">
        <v>1.4E-2</v>
      </c>
      <c r="N327">
        <v>3.1899999999999998E-2</v>
      </c>
      <c r="O327">
        <v>1.11E-2</v>
      </c>
      <c r="P327">
        <v>0.1115</v>
      </c>
      <c r="Q327">
        <v>6.7299999999999999E-2</v>
      </c>
      <c r="R327">
        <v>0.55249999999999999</v>
      </c>
      <c r="S327">
        <v>0.91</v>
      </c>
      <c r="T327">
        <v>0.85199999999999998</v>
      </c>
      <c r="U327">
        <v>0.53779999999999994</v>
      </c>
      <c r="V327">
        <v>0.42699999999999999</v>
      </c>
      <c r="W327">
        <v>0.67500000000000004</v>
      </c>
      <c r="X327">
        <v>0.38214764000000001</v>
      </c>
      <c r="Y327">
        <v>0.36730000000000002</v>
      </c>
      <c r="Z327">
        <v>0.36120000000000002</v>
      </c>
      <c r="AA327">
        <v>0.1416</v>
      </c>
      <c r="AB327">
        <v>0.13089999999999999</v>
      </c>
      <c r="AC327">
        <v>5.9799999999999999E-2</v>
      </c>
    </row>
    <row r="328" spans="1:29" x14ac:dyDescent="0.25">
      <c r="A328" s="1">
        <v>626</v>
      </c>
      <c r="I328">
        <v>5.7000000000000002E-3</v>
      </c>
      <c r="J328">
        <v>0</v>
      </c>
      <c r="L328">
        <v>1.35E-2</v>
      </c>
      <c r="N328">
        <v>2.8500000000000001E-2</v>
      </c>
      <c r="O328">
        <v>1.11E-2</v>
      </c>
      <c r="P328">
        <v>0.1002</v>
      </c>
      <c r="Q328">
        <v>5.0799999999999998E-2</v>
      </c>
      <c r="R328">
        <v>0.50939999999999996</v>
      </c>
      <c r="S328">
        <v>0.93089999999999995</v>
      </c>
      <c r="T328">
        <v>0.88329999999999997</v>
      </c>
      <c r="U328">
        <v>0.56920000000000004</v>
      </c>
      <c r="V328">
        <v>0.44419999999999998</v>
      </c>
      <c r="W328">
        <v>0.6784</v>
      </c>
      <c r="X328">
        <v>0.38602686000000003</v>
      </c>
      <c r="Y328">
        <v>0.36959999999999998</v>
      </c>
      <c r="Z328">
        <v>0.37009999999999998</v>
      </c>
      <c r="AA328">
        <v>0.1416</v>
      </c>
      <c r="AB328">
        <v>0.1341</v>
      </c>
      <c r="AC328">
        <v>6.1199999999999997E-2</v>
      </c>
    </row>
    <row r="329" spans="1:29" x14ac:dyDescent="0.25">
      <c r="A329" s="1">
        <v>627</v>
      </c>
      <c r="I329">
        <v>5.7000000000000002E-3</v>
      </c>
      <c r="J329">
        <v>1E-4</v>
      </c>
      <c r="L329">
        <v>1.35E-2</v>
      </c>
      <c r="N329">
        <v>2.5100000000000001E-2</v>
      </c>
      <c r="O329">
        <v>1.11E-2</v>
      </c>
      <c r="P329">
        <v>9.0899999999999995E-2</v>
      </c>
      <c r="Q329">
        <v>4.2700000000000002E-2</v>
      </c>
      <c r="R329">
        <v>0.45929999999999999</v>
      </c>
      <c r="S329">
        <v>0.94969999999999999</v>
      </c>
      <c r="T329">
        <v>0.91190000000000004</v>
      </c>
      <c r="U329">
        <v>0.59009999999999996</v>
      </c>
      <c r="V329">
        <v>0.4672</v>
      </c>
      <c r="W329">
        <v>0.68110000000000004</v>
      </c>
      <c r="X329">
        <v>0.38601688000000001</v>
      </c>
      <c r="Y329">
        <v>0.37709999999999999</v>
      </c>
      <c r="Z329">
        <v>0.37930000000000003</v>
      </c>
      <c r="AA329">
        <v>0.14369999999999999</v>
      </c>
      <c r="AB329">
        <v>0.13730000000000001</v>
      </c>
      <c r="AC329">
        <v>6.2799999999999995E-2</v>
      </c>
    </row>
    <row r="330" spans="1:29" x14ac:dyDescent="0.25">
      <c r="A330" s="1">
        <v>628</v>
      </c>
      <c r="I330">
        <v>5.8999999999999999E-3</v>
      </c>
      <c r="J330">
        <v>0</v>
      </c>
      <c r="L330">
        <v>1.35E-2</v>
      </c>
      <c r="N330">
        <v>2.23E-2</v>
      </c>
      <c r="O330">
        <v>1.11E-2</v>
      </c>
      <c r="P330">
        <v>8.0100000000000005E-2</v>
      </c>
      <c r="Q330">
        <v>3.39E-2</v>
      </c>
      <c r="R330">
        <v>0.42099999999999999</v>
      </c>
      <c r="S330">
        <v>0.97629999999999995</v>
      </c>
      <c r="T330">
        <v>0.93730000000000002</v>
      </c>
      <c r="U330">
        <v>0.625</v>
      </c>
      <c r="V330">
        <v>0.49149999999999999</v>
      </c>
      <c r="W330">
        <v>0.68479999999999996</v>
      </c>
      <c r="X330">
        <v>0.38601688000000001</v>
      </c>
      <c r="Y330">
        <v>0.37769999999999998</v>
      </c>
      <c r="Z330">
        <v>0.38829999999999998</v>
      </c>
      <c r="AA330">
        <v>0.14779999999999999</v>
      </c>
      <c r="AB330">
        <v>0.14069999999999999</v>
      </c>
      <c r="AC330">
        <v>6.4199999999999993E-2</v>
      </c>
    </row>
    <row r="331" spans="1:29" x14ac:dyDescent="0.25">
      <c r="A331" s="1">
        <v>629</v>
      </c>
      <c r="I331">
        <v>5.5999999999999999E-3</v>
      </c>
      <c r="J331">
        <v>0</v>
      </c>
      <c r="L331">
        <v>1.3299999999999999E-2</v>
      </c>
      <c r="N331">
        <v>1.9400000000000001E-2</v>
      </c>
      <c r="O331">
        <v>1.11E-2</v>
      </c>
      <c r="P331">
        <v>7.2099999999999997E-2</v>
      </c>
      <c r="Q331">
        <v>2.6599999999999999E-2</v>
      </c>
      <c r="R331">
        <v>0.37869999999999998</v>
      </c>
      <c r="S331">
        <v>0.98470000000000002</v>
      </c>
      <c r="T331">
        <v>0.95960000000000001</v>
      </c>
      <c r="U331">
        <v>0.64590000000000003</v>
      </c>
      <c r="V331">
        <v>0.51229999999999998</v>
      </c>
      <c r="W331">
        <v>0.68889999999999996</v>
      </c>
      <c r="X331">
        <v>0.3879515</v>
      </c>
      <c r="Y331">
        <v>0.38200000000000001</v>
      </c>
      <c r="Z331">
        <v>0.39739999999999998</v>
      </c>
      <c r="AA331">
        <v>0.14779999999999999</v>
      </c>
      <c r="AB331">
        <v>0.14419999999999999</v>
      </c>
      <c r="AC331">
        <v>6.5500000000000003E-2</v>
      </c>
    </row>
    <row r="332" spans="1:29" x14ac:dyDescent="0.25">
      <c r="A332" s="1">
        <v>630</v>
      </c>
      <c r="I332">
        <v>5.5999999999999999E-3</v>
      </c>
      <c r="J332">
        <v>0</v>
      </c>
      <c r="L332">
        <v>1.32E-2</v>
      </c>
      <c r="N332">
        <v>1.7399999999999999E-2</v>
      </c>
      <c r="O332">
        <v>1.11E-2</v>
      </c>
      <c r="P332">
        <v>6.6600000000000006E-2</v>
      </c>
      <c r="Q332">
        <v>1.9699999999999999E-2</v>
      </c>
      <c r="R332">
        <v>0.3382</v>
      </c>
      <c r="S332">
        <v>0.99429999999999996</v>
      </c>
      <c r="T332">
        <v>0.97729999999999995</v>
      </c>
      <c r="U332">
        <v>0.66679999999999995</v>
      </c>
      <c r="V332">
        <v>0.5403</v>
      </c>
      <c r="W332">
        <v>0.69340000000000002</v>
      </c>
      <c r="X332">
        <v>0.38794149999999999</v>
      </c>
      <c r="Y332">
        <v>0.38529999999999998</v>
      </c>
      <c r="Z332">
        <v>0.40620000000000001</v>
      </c>
      <c r="AA332">
        <v>0.15190000000000001</v>
      </c>
      <c r="AB332">
        <v>0.14779999999999999</v>
      </c>
      <c r="AC332">
        <v>6.7000000000000004E-2</v>
      </c>
    </row>
    <row r="333" spans="1:29" x14ac:dyDescent="0.25">
      <c r="A333" s="1">
        <v>631</v>
      </c>
      <c r="I333">
        <v>5.5999999999999999E-3</v>
      </c>
      <c r="J333">
        <v>0</v>
      </c>
      <c r="L333">
        <v>1.2500000000000001E-2</v>
      </c>
      <c r="N333">
        <v>1.46E-2</v>
      </c>
      <c r="O333">
        <v>1.11E-2</v>
      </c>
      <c r="P333">
        <v>5.8400000000000001E-2</v>
      </c>
      <c r="Q333">
        <v>1.6299999999999999E-2</v>
      </c>
      <c r="R333">
        <v>0.30199999999999999</v>
      </c>
      <c r="S333">
        <v>1</v>
      </c>
      <c r="T333">
        <v>0.98939999999999995</v>
      </c>
      <c r="U333">
        <v>0.70169999999999999</v>
      </c>
      <c r="V333">
        <v>0.56659999999999999</v>
      </c>
      <c r="W333">
        <v>0.69869999999999999</v>
      </c>
      <c r="X333">
        <v>0.38794149999999999</v>
      </c>
      <c r="Y333">
        <v>0.39269999999999999</v>
      </c>
      <c r="Z333">
        <v>0.41499999999999998</v>
      </c>
      <c r="AA333">
        <v>0.15390000000000001</v>
      </c>
      <c r="AB333">
        <v>0.15140000000000001</v>
      </c>
      <c r="AC333">
        <v>6.83E-2</v>
      </c>
    </row>
    <row r="334" spans="1:29" x14ac:dyDescent="0.25">
      <c r="A334" s="1">
        <v>632</v>
      </c>
      <c r="I334">
        <v>5.3E-3</v>
      </c>
      <c r="J334">
        <v>0</v>
      </c>
      <c r="L334">
        <v>1.29E-2</v>
      </c>
      <c r="N334">
        <v>1.29E-2</v>
      </c>
      <c r="O334">
        <v>1.11E-2</v>
      </c>
      <c r="P334">
        <v>5.3100000000000001E-2</v>
      </c>
      <c r="Q334">
        <v>8.8000000000000005E-3</v>
      </c>
      <c r="R334">
        <v>0.27210000000000001</v>
      </c>
      <c r="S334">
        <v>0.99839999999999995</v>
      </c>
      <c r="T334">
        <v>0.99809999999999999</v>
      </c>
      <c r="U334">
        <v>0.71919999999999995</v>
      </c>
      <c r="V334">
        <v>0.5917</v>
      </c>
      <c r="W334">
        <v>0.70409999999999995</v>
      </c>
      <c r="X334">
        <v>0.38598695</v>
      </c>
      <c r="Y334">
        <v>0.39760000000000001</v>
      </c>
      <c r="Z334">
        <v>0.42349999999999999</v>
      </c>
      <c r="AA334">
        <v>0.15390000000000001</v>
      </c>
      <c r="AB334">
        <v>0.15529999999999999</v>
      </c>
      <c r="AC334">
        <v>7.0099999999999996E-2</v>
      </c>
    </row>
    <row r="335" spans="1:29" x14ac:dyDescent="0.25">
      <c r="A335" s="1">
        <v>633</v>
      </c>
      <c r="I335">
        <v>5.5999999999999999E-3</v>
      </c>
      <c r="J335">
        <v>0</v>
      </c>
      <c r="L335">
        <v>1.3100000000000001E-2</v>
      </c>
      <c r="N335">
        <v>1.0699999999999999E-2</v>
      </c>
      <c r="O335">
        <v>1.11E-2</v>
      </c>
      <c r="P335">
        <v>4.8000000000000001E-2</v>
      </c>
      <c r="Q335">
        <v>4.7000000000000002E-3</v>
      </c>
      <c r="R335">
        <v>0.2387</v>
      </c>
      <c r="S335">
        <v>0.99690000000000001</v>
      </c>
      <c r="T335">
        <v>1</v>
      </c>
      <c r="U335">
        <v>0.75409999999999999</v>
      </c>
      <c r="V335">
        <v>0.62019999999999997</v>
      </c>
      <c r="W335">
        <v>0.7107</v>
      </c>
      <c r="X335">
        <v>0.38597696999999997</v>
      </c>
      <c r="Y335">
        <v>0.40050000000000002</v>
      </c>
      <c r="Z335">
        <v>0.43159999999999998</v>
      </c>
      <c r="AA335">
        <v>0.158</v>
      </c>
      <c r="AB335">
        <v>0.159</v>
      </c>
      <c r="AC335">
        <v>7.1499999999999994E-2</v>
      </c>
    </row>
    <row r="336" spans="1:29" x14ac:dyDescent="0.25">
      <c r="A336" s="1">
        <v>634</v>
      </c>
      <c r="I336">
        <v>5.4999999999999997E-3</v>
      </c>
      <c r="J336">
        <v>0</v>
      </c>
      <c r="L336">
        <v>1.29E-2</v>
      </c>
      <c r="N336">
        <v>9.5999999999999992E-3</v>
      </c>
      <c r="O336">
        <v>1.11E-2</v>
      </c>
      <c r="P336">
        <v>4.2999999999999997E-2</v>
      </c>
      <c r="Q336">
        <v>1.8E-3</v>
      </c>
      <c r="R336">
        <v>0.20810000000000001</v>
      </c>
      <c r="S336">
        <v>0.98570000000000002</v>
      </c>
      <c r="T336">
        <v>0.99639999999999995</v>
      </c>
      <c r="U336">
        <v>0.78549999999999998</v>
      </c>
      <c r="V336">
        <v>0.65010000000000001</v>
      </c>
      <c r="W336">
        <v>0.71740000000000004</v>
      </c>
      <c r="X336">
        <v>0.38208779999999998</v>
      </c>
      <c r="Y336">
        <v>0.4027</v>
      </c>
      <c r="Z336">
        <v>0.43990000000000001</v>
      </c>
      <c r="AA336">
        <v>0.158</v>
      </c>
      <c r="AB336">
        <v>0.1633</v>
      </c>
      <c r="AC336">
        <v>7.3200000000000001E-2</v>
      </c>
    </row>
    <row r="337" spans="1:29" x14ac:dyDescent="0.25">
      <c r="A337" s="1">
        <v>635</v>
      </c>
      <c r="I337">
        <v>5.5999999999999999E-3</v>
      </c>
      <c r="J337">
        <v>0</v>
      </c>
      <c r="L337">
        <v>1.2999999999999999E-2</v>
      </c>
      <c r="N337">
        <v>8.0999999999999996E-3</v>
      </c>
      <c r="P337">
        <v>3.8199999999999998E-2</v>
      </c>
      <c r="R337">
        <v>0.18179999999999999</v>
      </c>
      <c r="S337">
        <v>0.96950000000000003</v>
      </c>
      <c r="T337">
        <v>0.9869</v>
      </c>
      <c r="U337">
        <v>0.82030000000000003</v>
      </c>
      <c r="V337">
        <v>0.67800000000000005</v>
      </c>
      <c r="W337">
        <v>0.72560000000000002</v>
      </c>
      <c r="X337">
        <v>0.38207780000000002</v>
      </c>
      <c r="Y337">
        <v>0.40810000000000002</v>
      </c>
      <c r="Z337">
        <v>0.4476</v>
      </c>
      <c r="AA337">
        <v>0.16209999999999999</v>
      </c>
      <c r="AB337">
        <v>0.16750000000000001</v>
      </c>
      <c r="AC337">
        <v>7.4800000000000005E-2</v>
      </c>
    </row>
    <row r="338" spans="1:29" x14ac:dyDescent="0.25">
      <c r="A338" s="1">
        <v>636</v>
      </c>
      <c r="I338">
        <v>5.5999999999999999E-3</v>
      </c>
      <c r="J338">
        <v>0</v>
      </c>
      <c r="L338">
        <v>1.32E-2</v>
      </c>
      <c r="N338">
        <v>6.8999999999999999E-3</v>
      </c>
      <c r="P338">
        <v>3.49E-2</v>
      </c>
      <c r="R338">
        <v>0.1552</v>
      </c>
      <c r="S338">
        <v>0.95369999999999999</v>
      </c>
      <c r="T338">
        <v>0.97189999999999999</v>
      </c>
      <c r="U338">
        <v>0.8448</v>
      </c>
      <c r="V338">
        <v>0.70520000000000005</v>
      </c>
      <c r="W338">
        <v>0.73370000000000002</v>
      </c>
      <c r="X338">
        <v>0.38207780000000002</v>
      </c>
      <c r="Y338">
        <v>0.41310000000000002</v>
      </c>
      <c r="Z338">
        <v>0.45529999999999998</v>
      </c>
      <c r="AA338">
        <v>0.16619999999999999</v>
      </c>
      <c r="AB338">
        <v>0.1721</v>
      </c>
      <c r="AC338">
        <v>7.6200000000000004E-2</v>
      </c>
    </row>
    <row r="339" spans="1:29" x14ac:dyDescent="0.25">
      <c r="A339" s="1">
        <v>637</v>
      </c>
      <c r="I339">
        <v>5.1999999999999998E-3</v>
      </c>
      <c r="J339">
        <v>0</v>
      </c>
      <c r="L339">
        <v>1.2999999999999999E-2</v>
      </c>
      <c r="N339">
        <v>5.7000000000000002E-3</v>
      </c>
      <c r="P339">
        <v>3.0599999999999999E-2</v>
      </c>
      <c r="R339">
        <v>0.1331</v>
      </c>
      <c r="S339">
        <v>0.92359999999999998</v>
      </c>
      <c r="T339">
        <v>0.95120000000000005</v>
      </c>
      <c r="U339">
        <v>0.87790000000000001</v>
      </c>
      <c r="V339">
        <v>0.73640000000000005</v>
      </c>
      <c r="W339">
        <v>0.74229999999999996</v>
      </c>
      <c r="X339">
        <v>0.38789164999999998</v>
      </c>
      <c r="Y339">
        <v>0.4219</v>
      </c>
      <c r="Z339">
        <v>0.46210000000000001</v>
      </c>
      <c r="AA339">
        <v>0.16819999999999999</v>
      </c>
      <c r="AB339">
        <v>0.17649999999999999</v>
      </c>
      <c r="AC339">
        <v>7.8E-2</v>
      </c>
    </row>
    <row r="340" spans="1:29" x14ac:dyDescent="0.25">
      <c r="A340" s="1">
        <v>638</v>
      </c>
      <c r="I340">
        <v>5.4000000000000003E-3</v>
      </c>
      <c r="J340">
        <v>0</v>
      </c>
      <c r="L340">
        <v>1.2999999999999999E-2</v>
      </c>
      <c r="N340">
        <v>4.7999999999999996E-3</v>
      </c>
      <c r="P340">
        <v>2.76E-2</v>
      </c>
      <c r="R340">
        <v>0.1182</v>
      </c>
      <c r="S340">
        <v>0.9022</v>
      </c>
      <c r="T340">
        <v>0.92500000000000004</v>
      </c>
      <c r="U340">
        <v>0.89880000000000004</v>
      </c>
      <c r="V340">
        <v>0.77059999999999995</v>
      </c>
      <c r="W340">
        <v>0.75170000000000003</v>
      </c>
      <c r="X340">
        <v>0.38789164999999998</v>
      </c>
      <c r="Y340">
        <v>0.43070000000000003</v>
      </c>
      <c r="Z340">
        <v>0.46879999999999999</v>
      </c>
      <c r="AA340">
        <v>0.17230000000000001</v>
      </c>
      <c r="AB340">
        <v>0.18149999999999999</v>
      </c>
      <c r="AC340">
        <v>7.9299999999999995E-2</v>
      </c>
    </row>
    <row r="341" spans="1:29" x14ac:dyDescent="0.25">
      <c r="A341" s="1">
        <v>639</v>
      </c>
      <c r="I341">
        <v>5.4999999999999997E-3</v>
      </c>
      <c r="J341">
        <v>0</v>
      </c>
      <c r="L341">
        <v>1.26E-2</v>
      </c>
      <c r="N341">
        <v>3.7000000000000002E-3</v>
      </c>
      <c r="P341">
        <v>2.47E-2</v>
      </c>
      <c r="R341">
        <v>0.105</v>
      </c>
      <c r="S341">
        <v>0.86370000000000002</v>
      </c>
      <c r="T341">
        <v>0.89380000000000004</v>
      </c>
      <c r="U341">
        <v>0.91969999999999996</v>
      </c>
      <c r="V341">
        <v>0.80410000000000004</v>
      </c>
      <c r="W341">
        <v>0.76200000000000001</v>
      </c>
      <c r="X341">
        <v>0.39566006999999997</v>
      </c>
      <c r="Y341">
        <v>0.43580000000000002</v>
      </c>
      <c r="Z341">
        <v>0.47470000000000001</v>
      </c>
      <c r="AA341">
        <v>0.17230000000000001</v>
      </c>
      <c r="AB341">
        <v>0.18629999999999999</v>
      </c>
      <c r="AC341">
        <v>8.1299999999999997E-2</v>
      </c>
    </row>
    <row r="342" spans="1:29" x14ac:dyDescent="0.25">
      <c r="A342" s="1">
        <v>640</v>
      </c>
      <c r="I342">
        <v>5.1999999999999998E-3</v>
      </c>
      <c r="J342">
        <v>0</v>
      </c>
      <c r="L342">
        <v>1.2800000000000001E-2</v>
      </c>
      <c r="N342">
        <v>3.3E-3</v>
      </c>
      <c r="P342">
        <v>2.3E-2</v>
      </c>
      <c r="R342">
        <v>9.0999999999999998E-2</v>
      </c>
      <c r="S342">
        <v>0.8296</v>
      </c>
      <c r="T342">
        <v>0.85840000000000005</v>
      </c>
      <c r="U342">
        <v>0.94420000000000004</v>
      </c>
      <c r="V342">
        <v>0.82789999999999997</v>
      </c>
      <c r="W342">
        <v>0.77300000000000002</v>
      </c>
      <c r="X342">
        <v>0.39953929999999999</v>
      </c>
      <c r="Y342">
        <v>0.44350000000000001</v>
      </c>
      <c r="Z342">
        <v>0.48070000000000002</v>
      </c>
      <c r="AA342">
        <v>0.1764</v>
      </c>
      <c r="AB342">
        <v>0.19120000000000001</v>
      </c>
      <c r="AC342">
        <v>8.2900000000000001E-2</v>
      </c>
    </row>
    <row r="343" spans="1:29" x14ac:dyDescent="0.25">
      <c r="A343" s="1">
        <v>641</v>
      </c>
      <c r="I343">
        <v>5.5999999999999999E-3</v>
      </c>
      <c r="J343">
        <v>0</v>
      </c>
      <c r="L343">
        <v>1.32E-2</v>
      </c>
      <c r="N343">
        <v>2.3999999999999998E-3</v>
      </c>
      <c r="P343">
        <v>2.0899999999999998E-2</v>
      </c>
      <c r="R343">
        <v>7.9500000000000001E-2</v>
      </c>
      <c r="S343">
        <v>0.78769999999999996</v>
      </c>
      <c r="T343">
        <v>0.82050000000000001</v>
      </c>
      <c r="U343">
        <v>0.95809999999999995</v>
      </c>
      <c r="V343">
        <v>0.85370000000000001</v>
      </c>
      <c r="W343">
        <v>0.78320000000000001</v>
      </c>
      <c r="X343">
        <v>0.40341850000000001</v>
      </c>
      <c r="Y343">
        <v>0.45129999999999998</v>
      </c>
      <c r="Z343">
        <v>0.48580000000000001</v>
      </c>
      <c r="AA343">
        <v>0.17849999999999999</v>
      </c>
      <c r="AB343">
        <v>0.19620000000000001</v>
      </c>
      <c r="AC343">
        <v>8.4199999999999997E-2</v>
      </c>
    </row>
    <row r="344" spans="1:29" x14ac:dyDescent="0.25">
      <c r="A344" s="1">
        <v>642</v>
      </c>
      <c r="I344">
        <v>5.1999999999999998E-3</v>
      </c>
      <c r="J344">
        <v>0</v>
      </c>
      <c r="L344">
        <v>1.2699999999999999E-2</v>
      </c>
      <c r="N344">
        <v>2E-3</v>
      </c>
      <c r="P344">
        <v>2.01E-2</v>
      </c>
      <c r="R344">
        <v>6.9900000000000004E-2</v>
      </c>
      <c r="S344">
        <v>0.74539999999999995</v>
      </c>
      <c r="T344">
        <v>0.77859999999999996</v>
      </c>
      <c r="U344">
        <v>0.97560000000000002</v>
      </c>
      <c r="V344">
        <v>0.87960000000000005</v>
      </c>
      <c r="W344">
        <v>0.79510000000000003</v>
      </c>
      <c r="X344">
        <v>0.41702067999999998</v>
      </c>
      <c r="Y344">
        <v>0.46129999999999999</v>
      </c>
      <c r="Z344">
        <v>0.49049999999999999</v>
      </c>
      <c r="AA344">
        <v>0.18260000000000001</v>
      </c>
      <c r="AB344">
        <v>0.20119999999999999</v>
      </c>
      <c r="AC344">
        <v>8.5900000000000004E-2</v>
      </c>
    </row>
    <row r="345" spans="1:29" x14ac:dyDescent="0.25">
      <c r="A345" s="1">
        <v>643</v>
      </c>
      <c r="I345">
        <v>5.3E-3</v>
      </c>
      <c r="J345">
        <v>0</v>
      </c>
      <c r="L345">
        <v>1.2200000000000001E-2</v>
      </c>
      <c r="N345">
        <v>1.1999999999999999E-3</v>
      </c>
      <c r="P345">
        <v>1.78E-2</v>
      </c>
      <c r="R345">
        <v>6.2700000000000006E-2</v>
      </c>
      <c r="S345">
        <v>0.70699999999999996</v>
      </c>
      <c r="T345">
        <v>0.73499999999999999</v>
      </c>
      <c r="U345">
        <v>0.98599999999999999</v>
      </c>
      <c r="V345">
        <v>0.90800000000000003</v>
      </c>
      <c r="W345">
        <v>0.80700000000000005</v>
      </c>
      <c r="X345">
        <v>0.42090988000000001</v>
      </c>
      <c r="Y345">
        <v>0.47270000000000001</v>
      </c>
      <c r="Z345">
        <v>0.49490000000000001</v>
      </c>
      <c r="AA345">
        <v>0.18659999999999999</v>
      </c>
      <c r="AB345">
        <v>0.20649999999999999</v>
      </c>
      <c r="AC345">
        <v>8.7800000000000003E-2</v>
      </c>
    </row>
    <row r="346" spans="1:29" x14ac:dyDescent="0.25">
      <c r="A346" s="1">
        <v>644</v>
      </c>
      <c r="I346">
        <v>5.3E-3</v>
      </c>
      <c r="J346">
        <v>0</v>
      </c>
      <c r="L346">
        <v>1.26E-2</v>
      </c>
      <c r="N346">
        <v>8.9999999999999998E-4</v>
      </c>
      <c r="P346">
        <v>1.6400000000000001E-2</v>
      </c>
      <c r="R346">
        <v>5.3800000000000001E-2</v>
      </c>
      <c r="S346">
        <v>0.65920000000000001</v>
      </c>
      <c r="T346">
        <v>0.68879999999999997</v>
      </c>
      <c r="U346">
        <v>1</v>
      </c>
      <c r="V346">
        <v>0.9325</v>
      </c>
      <c r="W346">
        <v>0.8196</v>
      </c>
      <c r="X346">
        <v>0.43839127</v>
      </c>
      <c r="Y346">
        <v>0.48609999999999998</v>
      </c>
      <c r="Z346">
        <v>0.49869999999999998</v>
      </c>
      <c r="AA346">
        <v>0.18870000000000001</v>
      </c>
      <c r="AB346">
        <v>0.21179999999999999</v>
      </c>
      <c r="AC346">
        <v>8.9300000000000004E-2</v>
      </c>
    </row>
    <row r="347" spans="1:29" x14ac:dyDescent="0.25">
      <c r="A347" s="1">
        <v>645</v>
      </c>
      <c r="I347">
        <v>5.4000000000000003E-3</v>
      </c>
      <c r="J347">
        <v>0</v>
      </c>
      <c r="L347">
        <v>1.26E-2</v>
      </c>
      <c r="N347">
        <v>5.9999999999999995E-4</v>
      </c>
      <c r="P347">
        <v>1.6299999999999999E-2</v>
      </c>
      <c r="R347">
        <v>4.2000000000000003E-2</v>
      </c>
      <c r="S347">
        <v>0.61650000000000005</v>
      </c>
      <c r="T347">
        <v>0.6431</v>
      </c>
      <c r="U347">
        <v>1</v>
      </c>
      <c r="V347">
        <v>0.95040000000000002</v>
      </c>
      <c r="W347">
        <v>0.83199999999999996</v>
      </c>
      <c r="X347">
        <v>0.44421509999999997</v>
      </c>
      <c r="Y347">
        <v>0.4965</v>
      </c>
      <c r="Z347">
        <v>0.50209999999999999</v>
      </c>
      <c r="AA347">
        <v>0.1928</v>
      </c>
      <c r="AB347">
        <v>0.2172</v>
      </c>
      <c r="AC347">
        <v>9.11E-2</v>
      </c>
    </row>
    <row r="348" spans="1:29" x14ac:dyDescent="0.25">
      <c r="A348" s="1">
        <v>646</v>
      </c>
      <c r="I348">
        <v>5.4000000000000003E-3</v>
      </c>
      <c r="J348">
        <v>0</v>
      </c>
      <c r="L348">
        <v>1.2699999999999999E-2</v>
      </c>
      <c r="N348">
        <v>2.0000000000000001E-4</v>
      </c>
      <c r="P348">
        <v>1.38E-2</v>
      </c>
      <c r="R348">
        <v>3.4799999999999998E-2</v>
      </c>
      <c r="S348">
        <v>0.58550000000000002</v>
      </c>
      <c r="T348">
        <v>0.59570000000000001</v>
      </c>
      <c r="U348">
        <v>1</v>
      </c>
      <c r="V348">
        <v>0.96660000000000001</v>
      </c>
      <c r="W348">
        <v>0.84509999999999996</v>
      </c>
      <c r="X348">
        <v>0.46559562999999998</v>
      </c>
      <c r="Y348">
        <v>0.51049999999999995</v>
      </c>
      <c r="Z348">
        <v>0.50519999999999998</v>
      </c>
      <c r="AA348">
        <v>0.19689999999999999</v>
      </c>
      <c r="AB348">
        <v>0.22259999999999999</v>
      </c>
      <c r="AC348">
        <v>9.2899999999999996E-2</v>
      </c>
    </row>
    <row r="349" spans="1:29" x14ac:dyDescent="0.25">
      <c r="A349" s="1">
        <v>647</v>
      </c>
      <c r="I349">
        <v>5.1000000000000004E-3</v>
      </c>
      <c r="J349">
        <v>0</v>
      </c>
      <c r="L349">
        <v>1.23E-2</v>
      </c>
      <c r="P349">
        <v>1.3899999999999999E-2</v>
      </c>
      <c r="R349">
        <v>3.1099999999999999E-2</v>
      </c>
      <c r="S349">
        <v>0.55410000000000004</v>
      </c>
      <c r="T349">
        <v>0.54949999999999999</v>
      </c>
      <c r="U349">
        <v>1</v>
      </c>
      <c r="V349">
        <v>0.98260000000000003</v>
      </c>
      <c r="W349">
        <v>0.85760000000000003</v>
      </c>
      <c r="X349">
        <v>0.47141945000000002</v>
      </c>
      <c r="Y349">
        <v>0.52100000000000002</v>
      </c>
      <c r="Z349">
        <v>0.50790000000000002</v>
      </c>
      <c r="AA349">
        <v>0.20100000000000001</v>
      </c>
      <c r="AB349">
        <v>0.22789999999999999</v>
      </c>
      <c r="AC349">
        <v>9.4500000000000001E-2</v>
      </c>
    </row>
    <row r="350" spans="1:29" x14ac:dyDescent="0.25">
      <c r="A350" s="1">
        <v>648</v>
      </c>
      <c r="I350">
        <v>5.4000000000000003E-3</v>
      </c>
      <c r="J350">
        <v>0</v>
      </c>
      <c r="L350">
        <v>1.32E-2</v>
      </c>
      <c r="P350">
        <v>1.35E-2</v>
      </c>
      <c r="R350">
        <v>3.0300000000000001E-2</v>
      </c>
      <c r="S350">
        <v>0.52329999999999999</v>
      </c>
      <c r="T350">
        <v>0.50449999999999995</v>
      </c>
      <c r="U350">
        <v>0.99650000000000005</v>
      </c>
      <c r="V350">
        <v>0.99199999999999999</v>
      </c>
      <c r="W350">
        <v>0.87060000000000004</v>
      </c>
      <c r="X350">
        <v>0.48891082000000002</v>
      </c>
      <c r="Y350">
        <v>0.53669999999999995</v>
      </c>
      <c r="Z350">
        <v>0.51019999999999999</v>
      </c>
      <c r="AA350">
        <v>0.20710000000000001</v>
      </c>
      <c r="AB350">
        <v>0.23319999999999999</v>
      </c>
      <c r="AC350">
        <v>9.6199999999999994E-2</v>
      </c>
    </row>
    <row r="351" spans="1:29" x14ac:dyDescent="0.25">
      <c r="A351" s="1">
        <v>649</v>
      </c>
      <c r="I351">
        <v>5.5999999999999999E-3</v>
      </c>
      <c r="J351">
        <v>0</v>
      </c>
      <c r="L351">
        <v>1.3100000000000001E-2</v>
      </c>
      <c r="P351">
        <v>1.23E-2</v>
      </c>
      <c r="R351">
        <v>2.5499999999999998E-2</v>
      </c>
      <c r="S351">
        <v>0.49880000000000002</v>
      </c>
      <c r="T351">
        <v>0.46110000000000001</v>
      </c>
      <c r="U351">
        <v>0.98260000000000003</v>
      </c>
      <c r="V351">
        <v>0.99770000000000003</v>
      </c>
      <c r="W351">
        <v>0.88329999999999997</v>
      </c>
      <c r="X351">
        <v>0.49667921999999998</v>
      </c>
      <c r="Y351">
        <v>0.55169999999999997</v>
      </c>
      <c r="Z351">
        <v>0.51229999999999998</v>
      </c>
      <c r="AA351">
        <v>0.2112</v>
      </c>
      <c r="AB351">
        <v>0.23849999999999999</v>
      </c>
      <c r="AC351">
        <v>9.8000000000000004E-2</v>
      </c>
    </row>
    <row r="352" spans="1:29" x14ac:dyDescent="0.25">
      <c r="A352" s="1">
        <v>650</v>
      </c>
      <c r="I352">
        <v>5.1000000000000004E-3</v>
      </c>
      <c r="L352">
        <v>1.2800000000000001E-2</v>
      </c>
      <c r="P352">
        <v>1.21E-2</v>
      </c>
      <c r="R352">
        <v>2.2200000000000001E-2</v>
      </c>
      <c r="S352">
        <v>0.4587</v>
      </c>
      <c r="T352">
        <v>0.4199</v>
      </c>
      <c r="U352">
        <v>0.96860000000000002</v>
      </c>
      <c r="V352">
        <v>1</v>
      </c>
      <c r="W352">
        <v>0.89629999999999999</v>
      </c>
      <c r="X352">
        <v>0.51028143999999998</v>
      </c>
      <c r="Y352">
        <v>0.56689999999999996</v>
      </c>
      <c r="Z352">
        <v>0.51439999999999997</v>
      </c>
      <c r="AA352">
        <v>0.2132</v>
      </c>
      <c r="AB352">
        <v>0.24399999999999999</v>
      </c>
      <c r="AC352">
        <v>9.9699999999999997E-2</v>
      </c>
    </row>
    <row r="353" spans="1:29" x14ac:dyDescent="0.25">
      <c r="A353" s="1">
        <v>651</v>
      </c>
      <c r="I353">
        <v>5.3E-3</v>
      </c>
      <c r="L353">
        <v>1.26E-2</v>
      </c>
      <c r="P353">
        <v>1.11E-2</v>
      </c>
      <c r="R353">
        <v>1.6400000000000001E-2</v>
      </c>
      <c r="S353">
        <v>0.42130000000000001</v>
      </c>
      <c r="T353">
        <v>0.38</v>
      </c>
      <c r="U353">
        <v>0.94420000000000004</v>
      </c>
      <c r="V353">
        <v>0.99560000000000004</v>
      </c>
      <c r="W353">
        <v>0.9083</v>
      </c>
      <c r="X353">
        <v>0.52777280000000004</v>
      </c>
      <c r="Y353">
        <v>0.58140000000000003</v>
      </c>
      <c r="Z353">
        <v>0.51619999999999999</v>
      </c>
      <c r="AA353">
        <v>0.21729999999999999</v>
      </c>
      <c r="AB353">
        <v>0.249</v>
      </c>
      <c r="AC353">
        <v>0.1016</v>
      </c>
    </row>
    <row r="354" spans="1:29" x14ac:dyDescent="0.25">
      <c r="A354" s="1">
        <v>652</v>
      </c>
      <c r="I354">
        <v>5.3E-3</v>
      </c>
      <c r="L354">
        <v>1.2800000000000001E-2</v>
      </c>
      <c r="P354">
        <v>1.0999999999999999E-2</v>
      </c>
      <c r="R354">
        <v>1.32E-2</v>
      </c>
      <c r="S354">
        <v>0.37090000000000001</v>
      </c>
      <c r="T354">
        <v>0.34329999999999999</v>
      </c>
      <c r="U354">
        <v>0.9163</v>
      </c>
      <c r="V354">
        <v>0.99050000000000005</v>
      </c>
      <c r="W354">
        <v>0.92010000000000003</v>
      </c>
      <c r="X354">
        <v>0.55303259999999999</v>
      </c>
      <c r="Y354">
        <v>0.59589999999999999</v>
      </c>
      <c r="Z354">
        <v>0.51800000000000002</v>
      </c>
      <c r="AA354">
        <v>0.2235</v>
      </c>
      <c r="AB354">
        <v>0.25409999999999999</v>
      </c>
      <c r="AC354">
        <v>0.10349999999999999</v>
      </c>
    </row>
    <row r="355" spans="1:29" x14ac:dyDescent="0.25">
      <c r="A355" s="1">
        <v>653</v>
      </c>
      <c r="I355">
        <v>5.1000000000000004E-3</v>
      </c>
      <c r="L355">
        <v>1.3100000000000001E-2</v>
      </c>
      <c r="P355">
        <v>1.04E-2</v>
      </c>
      <c r="R355">
        <v>1.03E-2</v>
      </c>
      <c r="S355">
        <v>0.32250000000000001</v>
      </c>
      <c r="T355">
        <v>0.30819999999999997</v>
      </c>
      <c r="U355">
        <v>0.87450000000000006</v>
      </c>
      <c r="V355">
        <v>0.97470000000000001</v>
      </c>
      <c r="W355">
        <v>0.93159999999999998</v>
      </c>
      <c r="X355">
        <v>0.58412609999999998</v>
      </c>
      <c r="Y355">
        <v>0.61429999999999996</v>
      </c>
      <c r="Z355">
        <v>0.52</v>
      </c>
      <c r="AA355">
        <v>0.22750000000000001</v>
      </c>
      <c r="AB355">
        <v>0.25919999999999999</v>
      </c>
      <c r="AC355">
        <v>0.1052</v>
      </c>
    </row>
    <row r="356" spans="1:29" x14ac:dyDescent="0.25">
      <c r="A356" s="1">
        <v>654</v>
      </c>
      <c r="I356">
        <v>5.3E-3</v>
      </c>
      <c r="L356">
        <v>1.2500000000000001E-2</v>
      </c>
      <c r="P356">
        <v>1.01E-2</v>
      </c>
      <c r="R356">
        <v>9.7000000000000003E-3</v>
      </c>
      <c r="S356">
        <v>0.28549999999999998</v>
      </c>
      <c r="T356">
        <v>0.27600000000000002</v>
      </c>
      <c r="U356">
        <v>0.85009999999999997</v>
      </c>
      <c r="V356">
        <v>0.95899999999999996</v>
      </c>
      <c r="W356">
        <v>0.94230000000000003</v>
      </c>
      <c r="X356">
        <v>0.59383909999999995</v>
      </c>
      <c r="Y356">
        <v>0.62729999999999997</v>
      </c>
      <c r="Z356">
        <v>0.52200000000000002</v>
      </c>
      <c r="AA356">
        <v>0.2316</v>
      </c>
      <c r="AB356">
        <v>0.26440000000000002</v>
      </c>
      <c r="AC356">
        <v>0.1069</v>
      </c>
    </row>
    <row r="357" spans="1:29" x14ac:dyDescent="0.25">
      <c r="A357" s="1">
        <v>655</v>
      </c>
      <c r="I357">
        <v>5.1000000000000004E-3</v>
      </c>
      <c r="L357">
        <v>1.29E-2</v>
      </c>
      <c r="P357">
        <v>9.1999999999999998E-3</v>
      </c>
      <c r="R357">
        <v>7.3000000000000001E-3</v>
      </c>
      <c r="S357">
        <v>0.2455</v>
      </c>
      <c r="T357">
        <v>0.2457</v>
      </c>
      <c r="U357">
        <v>0.82389999999999997</v>
      </c>
      <c r="V357">
        <v>0.93910000000000005</v>
      </c>
      <c r="W357">
        <v>0.95350000000000001</v>
      </c>
      <c r="X357">
        <v>0.63271105000000005</v>
      </c>
      <c r="Y357">
        <v>0.64570000000000005</v>
      </c>
      <c r="Z357">
        <v>0.52429999999999999</v>
      </c>
      <c r="AA357">
        <v>0.23569999999999999</v>
      </c>
      <c r="AB357">
        <v>0.26900000000000002</v>
      </c>
      <c r="AC357">
        <v>0.1087</v>
      </c>
    </row>
    <row r="358" spans="1:29" x14ac:dyDescent="0.25">
      <c r="A358" s="1">
        <v>656</v>
      </c>
      <c r="I358">
        <v>5.0000000000000001E-3</v>
      </c>
      <c r="L358">
        <v>1.2699999999999999E-2</v>
      </c>
      <c r="P358">
        <v>8.6E-3</v>
      </c>
      <c r="R358">
        <v>6.4999999999999997E-3</v>
      </c>
      <c r="S358">
        <v>0.21779999999999999</v>
      </c>
      <c r="T358">
        <v>0.21879999999999999</v>
      </c>
      <c r="U358">
        <v>0.77859999999999996</v>
      </c>
      <c r="V358">
        <v>0.91420000000000001</v>
      </c>
      <c r="W358">
        <v>0.96230000000000004</v>
      </c>
      <c r="X358">
        <v>0.65020244999999999</v>
      </c>
      <c r="Y358">
        <v>0.66369999999999996</v>
      </c>
      <c r="Z358">
        <v>0.52680000000000005</v>
      </c>
      <c r="AA358">
        <v>0.24590000000000001</v>
      </c>
      <c r="AB358">
        <v>0.27410000000000001</v>
      </c>
      <c r="AC358">
        <v>0.1103</v>
      </c>
    </row>
    <row r="359" spans="1:29" x14ac:dyDescent="0.25">
      <c r="A359" s="1">
        <v>657</v>
      </c>
      <c r="I359">
        <v>5.1000000000000004E-3</v>
      </c>
      <c r="L359">
        <v>1.2699999999999999E-2</v>
      </c>
      <c r="P359">
        <v>9.2999999999999992E-3</v>
      </c>
      <c r="R359">
        <v>5.4000000000000003E-3</v>
      </c>
      <c r="S359">
        <v>0.19520000000000001</v>
      </c>
      <c r="T359">
        <v>0.19339999999999999</v>
      </c>
      <c r="U359">
        <v>0.74019999999999997</v>
      </c>
      <c r="V359">
        <v>0.88790000000000002</v>
      </c>
      <c r="W359">
        <v>0.97140000000000004</v>
      </c>
      <c r="X359">
        <v>0.66380459999999997</v>
      </c>
      <c r="Y359">
        <v>0.6865</v>
      </c>
      <c r="Z359">
        <v>0.52990000000000004</v>
      </c>
      <c r="AA359">
        <v>0.248</v>
      </c>
      <c r="AB359">
        <v>0.27879999999999999</v>
      </c>
      <c r="AC359">
        <v>0.11269999999999999</v>
      </c>
    </row>
    <row r="360" spans="1:29" x14ac:dyDescent="0.25">
      <c r="A360" s="1">
        <v>658</v>
      </c>
      <c r="I360">
        <v>4.8999999999999998E-3</v>
      </c>
      <c r="L360">
        <v>1.2800000000000001E-2</v>
      </c>
      <c r="P360">
        <v>9.2999999999999992E-3</v>
      </c>
      <c r="R360">
        <v>4.8999999999999998E-3</v>
      </c>
      <c r="S360">
        <v>0.17230000000000001</v>
      </c>
      <c r="T360">
        <v>0.1711</v>
      </c>
      <c r="U360">
        <v>0.68789999999999996</v>
      </c>
      <c r="V360">
        <v>0.85399999999999998</v>
      </c>
      <c r="W360">
        <v>0.97929999999999995</v>
      </c>
      <c r="X360">
        <v>0.68129600000000001</v>
      </c>
      <c r="Y360">
        <v>0.69899999999999995</v>
      </c>
      <c r="Z360">
        <v>0.53320000000000001</v>
      </c>
      <c r="AA360">
        <v>0.25819999999999999</v>
      </c>
      <c r="AB360">
        <v>0.28360000000000002</v>
      </c>
      <c r="AC360">
        <v>0.1144</v>
      </c>
    </row>
    <row r="361" spans="1:29" x14ac:dyDescent="0.25">
      <c r="A361" s="1">
        <v>659</v>
      </c>
      <c r="I361">
        <v>5.1000000000000004E-3</v>
      </c>
      <c r="L361">
        <v>1.24E-2</v>
      </c>
      <c r="P361">
        <v>8.9999999999999993E-3</v>
      </c>
      <c r="R361">
        <v>3.5999999999999999E-3</v>
      </c>
      <c r="S361">
        <v>0.1525</v>
      </c>
      <c r="T361">
        <v>0.1507</v>
      </c>
      <c r="U361">
        <v>0.65310000000000001</v>
      </c>
      <c r="V361">
        <v>0.81799999999999995</v>
      </c>
      <c r="W361">
        <v>0.98560000000000003</v>
      </c>
      <c r="X361">
        <v>0.71238959999999996</v>
      </c>
      <c r="Y361">
        <v>0.72130000000000005</v>
      </c>
      <c r="Z361">
        <v>0.53720000000000001</v>
      </c>
      <c r="AA361">
        <v>0.25819999999999999</v>
      </c>
      <c r="AB361">
        <v>0.28820000000000001</v>
      </c>
      <c r="AC361">
        <v>0.1164</v>
      </c>
    </row>
    <row r="362" spans="1:29" x14ac:dyDescent="0.25">
      <c r="A362" s="1">
        <v>660</v>
      </c>
      <c r="I362">
        <v>5.0000000000000001E-3</v>
      </c>
      <c r="L362">
        <v>1.2800000000000001E-2</v>
      </c>
      <c r="P362">
        <v>9.1000000000000004E-3</v>
      </c>
      <c r="R362">
        <v>2.7000000000000001E-3</v>
      </c>
      <c r="S362">
        <v>0.13439999999999999</v>
      </c>
      <c r="T362">
        <v>0.13270000000000001</v>
      </c>
      <c r="U362">
        <v>0.59730000000000005</v>
      </c>
      <c r="V362">
        <v>0.78129999999999999</v>
      </c>
      <c r="W362">
        <v>0.99099999999999999</v>
      </c>
      <c r="X362">
        <v>0.73182552999999995</v>
      </c>
      <c r="Y362">
        <v>0.73860000000000003</v>
      </c>
      <c r="Z362">
        <v>0.54169999999999996</v>
      </c>
      <c r="AA362">
        <v>0.26640000000000003</v>
      </c>
      <c r="AB362">
        <v>0.2928</v>
      </c>
      <c r="AC362">
        <v>0.1183</v>
      </c>
    </row>
    <row r="363" spans="1:29" x14ac:dyDescent="0.25">
      <c r="A363" s="1">
        <v>661</v>
      </c>
      <c r="I363">
        <v>5.3E-3</v>
      </c>
      <c r="L363">
        <v>1.24E-2</v>
      </c>
      <c r="P363">
        <v>8.0000000000000002E-3</v>
      </c>
      <c r="S363">
        <v>0.11650000000000001</v>
      </c>
      <c r="T363">
        <v>0.11650000000000001</v>
      </c>
      <c r="U363">
        <v>0.56240000000000001</v>
      </c>
      <c r="V363">
        <v>0.74319999999999997</v>
      </c>
      <c r="W363">
        <v>0.99550000000000005</v>
      </c>
      <c r="X363">
        <v>0.7668083</v>
      </c>
      <c r="Y363">
        <v>0.76190000000000002</v>
      </c>
      <c r="Z363">
        <v>0.54710000000000003</v>
      </c>
      <c r="AA363">
        <v>0.27050000000000002</v>
      </c>
      <c r="AB363">
        <v>0.29730000000000001</v>
      </c>
      <c r="AC363">
        <v>0.1205</v>
      </c>
    </row>
    <row r="364" spans="1:29" x14ac:dyDescent="0.25">
      <c r="A364" s="1">
        <v>662</v>
      </c>
      <c r="I364">
        <v>4.7999999999999996E-3</v>
      </c>
      <c r="L364">
        <v>1.2699999999999999E-2</v>
      </c>
      <c r="P364">
        <v>8.8000000000000005E-3</v>
      </c>
      <c r="S364">
        <v>0.1036</v>
      </c>
      <c r="T364">
        <v>0.10199999999999999</v>
      </c>
      <c r="U364">
        <v>0.52749999999999997</v>
      </c>
      <c r="V364">
        <v>0.70169999999999999</v>
      </c>
      <c r="W364">
        <v>0.99839999999999995</v>
      </c>
      <c r="X364">
        <v>0.81539320000000004</v>
      </c>
      <c r="Y364">
        <v>0.77729999999999999</v>
      </c>
      <c r="Z364">
        <v>0.55289999999999995</v>
      </c>
      <c r="AA364">
        <v>0.27660000000000001</v>
      </c>
      <c r="AB364">
        <v>0.30199999999999999</v>
      </c>
      <c r="AC364">
        <v>0.1227</v>
      </c>
    </row>
    <row r="365" spans="1:29" x14ac:dyDescent="0.25">
      <c r="A365" s="1">
        <v>663</v>
      </c>
      <c r="I365">
        <v>5.0000000000000001E-3</v>
      </c>
      <c r="L365">
        <v>1.2500000000000001E-2</v>
      </c>
      <c r="P365">
        <v>7.3000000000000001E-3</v>
      </c>
      <c r="S365">
        <v>8.9899999999999994E-2</v>
      </c>
      <c r="T365">
        <v>8.9800000000000005E-2</v>
      </c>
      <c r="U365">
        <v>0.47170000000000001</v>
      </c>
      <c r="V365">
        <v>0.65290000000000004</v>
      </c>
      <c r="W365">
        <v>1</v>
      </c>
      <c r="X365">
        <v>0.83677374999999998</v>
      </c>
      <c r="Y365">
        <v>0.79869999999999997</v>
      </c>
      <c r="Z365">
        <v>0.55979999999999996</v>
      </c>
      <c r="AA365">
        <v>0.28070000000000001</v>
      </c>
      <c r="AB365">
        <v>0.30659999999999998</v>
      </c>
      <c r="AC365">
        <v>0.12479999999999999</v>
      </c>
    </row>
    <row r="366" spans="1:29" x14ac:dyDescent="0.25">
      <c r="A366" s="1">
        <v>664</v>
      </c>
      <c r="I366">
        <v>4.7999999999999996E-3</v>
      </c>
      <c r="L366">
        <v>1.2800000000000001E-2</v>
      </c>
      <c r="P366">
        <v>7.1999999999999998E-3</v>
      </c>
      <c r="S366">
        <v>7.7799999999999994E-2</v>
      </c>
      <c r="T366">
        <v>7.85E-2</v>
      </c>
      <c r="U366">
        <v>0.43159999999999998</v>
      </c>
      <c r="V366">
        <v>0.6139</v>
      </c>
      <c r="W366">
        <v>0.99939999999999996</v>
      </c>
      <c r="X366">
        <v>0.85037594999999999</v>
      </c>
      <c r="Y366">
        <v>0.81430000000000002</v>
      </c>
      <c r="Z366">
        <v>0.5675</v>
      </c>
      <c r="AA366">
        <v>0.2868</v>
      </c>
      <c r="AB366">
        <v>0.3115</v>
      </c>
      <c r="AC366">
        <v>0.12690000000000001</v>
      </c>
    </row>
    <row r="367" spans="1:29" x14ac:dyDescent="0.25">
      <c r="A367" s="1">
        <v>665</v>
      </c>
      <c r="I367">
        <v>4.8999999999999998E-3</v>
      </c>
      <c r="L367">
        <v>1.2699999999999999E-2</v>
      </c>
      <c r="P367">
        <v>7.6E-3</v>
      </c>
      <c r="S367">
        <v>6.83E-2</v>
      </c>
      <c r="T367">
        <v>6.83E-2</v>
      </c>
      <c r="U367">
        <v>0.38279999999999997</v>
      </c>
      <c r="V367">
        <v>0.57279999999999998</v>
      </c>
      <c r="W367">
        <v>0.99809999999999999</v>
      </c>
      <c r="X367">
        <v>0.89313710000000002</v>
      </c>
      <c r="Y367">
        <v>0.83809999999999996</v>
      </c>
      <c r="Z367">
        <v>0.57609999999999995</v>
      </c>
      <c r="AA367">
        <v>0.29299999999999998</v>
      </c>
      <c r="AB367">
        <v>0.3165</v>
      </c>
      <c r="AC367">
        <v>0.12939999999999999</v>
      </c>
    </row>
    <row r="368" spans="1:29" x14ac:dyDescent="0.25">
      <c r="A368" s="1">
        <v>666</v>
      </c>
      <c r="I368">
        <v>4.7000000000000002E-3</v>
      </c>
      <c r="L368">
        <v>1.24E-2</v>
      </c>
      <c r="P368">
        <v>6.7999999999999996E-3</v>
      </c>
      <c r="S368">
        <v>5.9200000000000003E-2</v>
      </c>
      <c r="T368">
        <v>5.9499999999999997E-2</v>
      </c>
      <c r="U368">
        <v>0.3584</v>
      </c>
      <c r="V368">
        <v>0.52869999999999995</v>
      </c>
      <c r="W368">
        <v>0.99470000000000003</v>
      </c>
      <c r="X368">
        <v>0.90673923000000001</v>
      </c>
      <c r="Y368">
        <v>0.85</v>
      </c>
      <c r="Z368">
        <v>0.5857</v>
      </c>
      <c r="AA368">
        <v>0.29699999999999999</v>
      </c>
      <c r="AB368">
        <v>0.3216</v>
      </c>
      <c r="AC368">
        <v>0.1321</v>
      </c>
    </row>
    <row r="369" spans="1:29" x14ac:dyDescent="0.25">
      <c r="A369" s="1">
        <v>667</v>
      </c>
      <c r="I369">
        <v>4.8999999999999998E-3</v>
      </c>
      <c r="L369">
        <v>1.3299999999999999E-2</v>
      </c>
      <c r="P369">
        <v>7.9000000000000008E-3</v>
      </c>
      <c r="S369">
        <v>5.04E-2</v>
      </c>
      <c r="T369">
        <v>5.21E-2</v>
      </c>
      <c r="U369">
        <v>0.31309999999999999</v>
      </c>
      <c r="V369">
        <v>0.4819</v>
      </c>
      <c r="W369">
        <v>0.98929999999999996</v>
      </c>
      <c r="X369">
        <v>0.92422070000000001</v>
      </c>
      <c r="Y369">
        <v>0.86799999999999999</v>
      </c>
      <c r="Z369">
        <v>0.59609999999999996</v>
      </c>
      <c r="AA369">
        <v>0.30109999999999998</v>
      </c>
      <c r="AB369">
        <v>0.32700000000000001</v>
      </c>
      <c r="AC369">
        <v>0.13450000000000001</v>
      </c>
    </row>
    <row r="370" spans="1:29" x14ac:dyDescent="0.25">
      <c r="A370" s="1">
        <v>668</v>
      </c>
      <c r="I370">
        <v>4.7000000000000002E-3</v>
      </c>
      <c r="L370">
        <v>1.3100000000000001E-2</v>
      </c>
      <c r="P370">
        <v>6.4999999999999997E-3</v>
      </c>
      <c r="S370">
        <v>4.5600000000000002E-2</v>
      </c>
      <c r="T370">
        <v>4.5100000000000001E-2</v>
      </c>
      <c r="U370">
        <v>0.28870000000000001</v>
      </c>
      <c r="V370">
        <v>0.4466</v>
      </c>
      <c r="W370">
        <v>0.98150000000000004</v>
      </c>
      <c r="X370">
        <v>0.9553142</v>
      </c>
      <c r="Y370">
        <v>0.88490000000000002</v>
      </c>
      <c r="Z370">
        <v>0.60750000000000004</v>
      </c>
      <c r="AA370">
        <v>0.31140000000000001</v>
      </c>
      <c r="AB370">
        <v>0.33239999999999997</v>
      </c>
      <c r="AC370">
        <v>0.13719999999999999</v>
      </c>
    </row>
    <row r="371" spans="1:29" x14ac:dyDescent="0.25">
      <c r="A371" s="1">
        <v>669</v>
      </c>
      <c r="I371">
        <v>5.0000000000000001E-3</v>
      </c>
      <c r="L371">
        <v>1.2699999999999999E-2</v>
      </c>
      <c r="P371">
        <v>7.4000000000000003E-3</v>
      </c>
      <c r="S371">
        <v>3.8600000000000002E-2</v>
      </c>
      <c r="T371">
        <v>3.9300000000000002E-2</v>
      </c>
      <c r="U371">
        <v>0.26429999999999998</v>
      </c>
      <c r="V371">
        <v>0.40849999999999997</v>
      </c>
      <c r="W371">
        <v>0.97270000000000001</v>
      </c>
      <c r="X371">
        <v>0.96892637000000004</v>
      </c>
      <c r="Y371">
        <v>0.90239999999999998</v>
      </c>
      <c r="Z371">
        <v>0.61970000000000003</v>
      </c>
      <c r="AA371">
        <v>0.31540000000000001</v>
      </c>
      <c r="AB371">
        <v>0.3377</v>
      </c>
      <c r="AC371">
        <v>0.14000000000000001</v>
      </c>
    </row>
    <row r="372" spans="1:29" x14ac:dyDescent="0.25">
      <c r="A372" s="1">
        <v>670</v>
      </c>
      <c r="I372">
        <v>4.8999999999999998E-3</v>
      </c>
      <c r="L372">
        <v>1.2800000000000001E-2</v>
      </c>
      <c r="P372">
        <v>6.8999999999999999E-3</v>
      </c>
      <c r="S372">
        <v>3.3300000000000003E-2</v>
      </c>
      <c r="T372">
        <v>3.4099999999999998E-2</v>
      </c>
      <c r="U372">
        <v>0.22939999999999999</v>
      </c>
      <c r="V372">
        <v>0.37140000000000001</v>
      </c>
      <c r="W372">
        <v>0.96150000000000002</v>
      </c>
      <c r="X372">
        <v>0.98640779999999995</v>
      </c>
      <c r="Y372">
        <v>0.91869999999999996</v>
      </c>
      <c r="Z372">
        <v>0.63280000000000003</v>
      </c>
      <c r="AA372">
        <v>0.3216</v>
      </c>
      <c r="AB372">
        <v>0.34350000000000003</v>
      </c>
      <c r="AC372">
        <v>0.14280000000000001</v>
      </c>
    </row>
    <row r="373" spans="1:29" x14ac:dyDescent="0.25">
      <c r="A373" s="1">
        <v>671</v>
      </c>
      <c r="I373">
        <v>5.0000000000000001E-3</v>
      </c>
      <c r="L373">
        <v>1.29E-2</v>
      </c>
      <c r="P373">
        <v>7.4000000000000003E-3</v>
      </c>
      <c r="S373">
        <v>2.9600000000000001E-2</v>
      </c>
      <c r="T373">
        <v>2.9600000000000001E-2</v>
      </c>
      <c r="U373">
        <v>0.20849999999999999</v>
      </c>
      <c r="V373">
        <v>0.33489999999999998</v>
      </c>
      <c r="W373">
        <v>0.94850000000000001</v>
      </c>
      <c r="X373">
        <v>0.99417619999999995</v>
      </c>
      <c r="Y373">
        <v>0.9345</v>
      </c>
      <c r="Z373">
        <v>0.64670000000000005</v>
      </c>
      <c r="AA373">
        <v>0.32569999999999999</v>
      </c>
      <c r="AB373">
        <v>0.34920000000000001</v>
      </c>
      <c r="AC373">
        <v>0.1462</v>
      </c>
    </row>
    <row r="374" spans="1:29" x14ac:dyDescent="0.25">
      <c r="A374" s="1">
        <v>672</v>
      </c>
      <c r="I374">
        <v>4.7999999999999996E-3</v>
      </c>
      <c r="L374">
        <v>1.24E-2</v>
      </c>
      <c r="P374">
        <v>6.8999999999999999E-3</v>
      </c>
      <c r="S374">
        <v>2.4899999999999999E-2</v>
      </c>
      <c r="T374">
        <v>2.5899999999999999E-2</v>
      </c>
      <c r="U374">
        <v>0.17710000000000001</v>
      </c>
      <c r="V374">
        <v>0.30380000000000001</v>
      </c>
      <c r="W374">
        <v>0.9335</v>
      </c>
      <c r="X374">
        <v>1</v>
      </c>
      <c r="Y374">
        <v>0.94779999999999998</v>
      </c>
      <c r="Z374">
        <v>0.66149999999999998</v>
      </c>
      <c r="AA374">
        <v>0.33179999999999998</v>
      </c>
      <c r="AB374">
        <v>0.35520000000000002</v>
      </c>
      <c r="AC374">
        <v>0.1487</v>
      </c>
    </row>
    <row r="375" spans="1:29" x14ac:dyDescent="0.25">
      <c r="A375" s="1">
        <v>673</v>
      </c>
      <c r="I375">
        <v>4.7999999999999996E-3</v>
      </c>
      <c r="L375">
        <v>1.23E-2</v>
      </c>
      <c r="P375">
        <v>7.3000000000000001E-3</v>
      </c>
      <c r="S375">
        <v>2.23E-2</v>
      </c>
      <c r="T375">
        <v>2.2499999999999999E-2</v>
      </c>
      <c r="U375">
        <v>0.15620000000000001</v>
      </c>
      <c r="V375">
        <v>0.27539999999999998</v>
      </c>
      <c r="W375">
        <v>0.91669999999999996</v>
      </c>
      <c r="X375">
        <v>1</v>
      </c>
      <c r="Y375">
        <v>0.95650000000000002</v>
      </c>
      <c r="Z375">
        <v>0.67710000000000004</v>
      </c>
      <c r="AA375">
        <v>0.33589999999999998</v>
      </c>
      <c r="AB375">
        <v>0.36109999999999998</v>
      </c>
      <c r="AC375">
        <v>0.15190000000000001</v>
      </c>
    </row>
    <row r="376" spans="1:29" x14ac:dyDescent="0.25">
      <c r="A376" s="1">
        <v>674</v>
      </c>
      <c r="I376">
        <v>4.5999999999999999E-3</v>
      </c>
      <c r="L376">
        <v>1.2E-2</v>
      </c>
      <c r="P376">
        <v>5.7999999999999996E-3</v>
      </c>
      <c r="S376">
        <v>1.95E-2</v>
      </c>
      <c r="T376">
        <v>1.9699999999999999E-2</v>
      </c>
      <c r="U376">
        <v>0.1318</v>
      </c>
      <c r="V376">
        <v>0.24579999999999999</v>
      </c>
      <c r="W376">
        <v>0.89859999999999995</v>
      </c>
      <c r="X376">
        <v>0.99999004999999996</v>
      </c>
      <c r="Y376">
        <v>0.96709999999999996</v>
      </c>
      <c r="Z376">
        <v>0.69330000000000003</v>
      </c>
      <c r="AA376">
        <v>0.34</v>
      </c>
      <c r="AB376">
        <v>0.36720000000000003</v>
      </c>
      <c r="AC376">
        <v>0.15529999999999999</v>
      </c>
    </row>
    <row r="377" spans="1:29" x14ac:dyDescent="0.25">
      <c r="A377" s="1">
        <v>675</v>
      </c>
      <c r="I377">
        <v>5.1000000000000004E-3</v>
      </c>
      <c r="L377">
        <v>1.2800000000000001E-2</v>
      </c>
      <c r="P377">
        <v>7.1000000000000004E-3</v>
      </c>
      <c r="S377">
        <v>1.6400000000000001E-2</v>
      </c>
      <c r="T377">
        <v>1.72E-2</v>
      </c>
      <c r="U377">
        <v>0.1178</v>
      </c>
      <c r="V377">
        <v>0.22320000000000001</v>
      </c>
      <c r="W377">
        <v>0.878</v>
      </c>
      <c r="X377">
        <v>0.99999004999999996</v>
      </c>
      <c r="Y377">
        <v>0.9758</v>
      </c>
      <c r="Z377">
        <v>0.71060000000000001</v>
      </c>
      <c r="AA377">
        <v>0.34610000000000002</v>
      </c>
      <c r="AB377">
        <v>0.37319999999999998</v>
      </c>
      <c r="AC377">
        <v>0.1588</v>
      </c>
    </row>
    <row r="378" spans="1:29" x14ac:dyDescent="0.25">
      <c r="A378" s="1">
        <v>676</v>
      </c>
      <c r="S378">
        <v>1.43E-2</v>
      </c>
      <c r="T378">
        <v>1.5299999999999999E-2</v>
      </c>
      <c r="U378">
        <v>0.1074</v>
      </c>
      <c r="V378">
        <v>0.1986</v>
      </c>
      <c r="W378">
        <v>0.85640000000000005</v>
      </c>
      <c r="X378">
        <v>0.98636789999999996</v>
      </c>
      <c r="Y378">
        <v>0.98240000000000005</v>
      </c>
      <c r="Z378">
        <v>0.72789999999999999</v>
      </c>
      <c r="AA378">
        <v>0.35020000000000001</v>
      </c>
      <c r="AB378">
        <v>0.37959999999999999</v>
      </c>
      <c r="AC378">
        <v>0.16250000000000001</v>
      </c>
    </row>
    <row r="379" spans="1:29" x14ac:dyDescent="0.25">
      <c r="A379" s="1">
        <v>677</v>
      </c>
      <c r="S379">
        <v>1.1599999999999999E-2</v>
      </c>
      <c r="T379">
        <v>1.3299999999999999E-2</v>
      </c>
      <c r="U379">
        <v>8.9899999999999994E-2</v>
      </c>
      <c r="V379">
        <v>0.17710000000000001</v>
      </c>
      <c r="W379">
        <v>0.83260000000000001</v>
      </c>
      <c r="X379">
        <v>0.97858953000000004</v>
      </c>
      <c r="Y379">
        <v>0.98770000000000002</v>
      </c>
      <c r="Z379">
        <v>0.74609999999999999</v>
      </c>
      <c r="AA379">
        <v>0.35020000000000001</v>
      </c>
      <c r="AB379">
        <v>0.38579999999999998</v>
      </c>
      <c r="AC379">
        <v>0.16639999999999999</v>
      </c>
    </row>
    <row r="380" spans="1:29" x14ac:dyDescent="0.25">
      <c r="A380" s="1">
        <v>678</v>
      </c>
      <c r="S380">
        <v>1.04E-2</v>
      </c>
      <c r="T380">
        <v>1.15E-2</v>
      </c>
      <c r="U380">
        <v>7.9500000000000001E-2</v>
      </c>
      <c r="V380">
        <v>0.1547</v>
      </c>
      <c r="W380">
        <v>0.80759999999999998</v>
      </c>
      <c r="X380">
        <v>0.96886649999999996</v>
      </c>
      <c r="Y380">
        <v>0.99019999999999997</v>
      </c>
      <c r="Z380">
        <v>0.76400000000000001</v>
      </c>
      <c r="AA380">
        <v>0.35630000000000001</v>
      </c>
      <c r="AB380">
        <v>0.3921</v>
      </c>
      <c r="AC380">
        <v>0.17019999999999999</v>
      </c>
    </row>
    <row r="381" spans="1:29" x14ac:dyDescent="0.25">
      <c r="A381" s="1">
        <v>679</v>
      </c>
      <c r="S381">
        <v>0.01</v>
      </c>
      <c r="T381">
        <v>1.01E-2</v>
      </c>
      <c r="U381">
        <v>6.5600000000000006E-2</v>
      </c>
      <c r="V381">
        <v>0.1361</v>
      </c>
      <c r="W381">
        <v>0.78129999999999999</v>
      </c>
      <c r="X381">
        <v>0.94747599999999998</v>
      </c>
      <c r="Y381">
        <v>0.99150000000000005</v>
      </c>
      <c r="Z381">
        <v>0.7833</v>
      </c>
      <c r="AA381">
        <v>0.3604</v>
      </c>
      <c r="AB381">
        <v>0.39829999999999999</v>
      </c>
      <c r="AC381">
        <v>0.17480000000000001</v>
      </c>
    </row>
    <row r="382" spans="1:29" x14ac:dyDescent="0.25">
      <c r="A382" s="1">
        <v>680</v>
      </c>
      <c r="S382">
        <v>7.7999999999999996E-3</v>
      </c>
      <c r="T382">
        <v>9.1000000000000004E-3</v>
      </c>
      <c r="U382">
        <v>5.8599999999999999E-2</v>
      </c>
      <c r="V382">
        <v>0.1207</v>
      </c>
      <c r="W382">
        <v>0.75490000000000002</v>
      </c>
      <c r="X382">
        <v>0.92997470000000004</v>
      </c>
      <c r="Y382">
        <v>0.99219999999999997</v>
      </c>
      <c r="Z382">
        <v>0.8014</v>
      </c>
      <c r="AA382">
        <v>0.36249999999999999</v>
      </c>
      <c r="AB382">
        <v>0.40439999999999998</v>
      </c>
      <c r="AC382">
        <v>0.1789</v>
      </c>
    </row>
    <row r="383" spans="1:29" x14ac:dyDescent="0.25">
      <c r="A383" s="1">
        <v>681</v>
      </c>
      <c r="S383">
        <v>6.6E-3</v>
      </c>
      <c r="T383">
        <v>7.9000000000000008E-3</v>
      </c>
      <c r="U383">
        <v>4.8099999999999997E-2</v>
      </c>
      <c r="V383">
        <v>0.1084</v>
      </c>
      <c r="W383">
        <v>0.7258</v>
      </c>
      <c r="X383">
        <v>0.89691657000000002</v>
      </c>
      <c r="Y383">
        <v>1</v>
      </c>
      <c r="Z383">
        <v>0.82040000000000002</v>
      </c>
      <c r="AA383">
        <v>0.36659999999999998</v>
      </c>
      <c r="AB383">
        <v>0.41039999999999999</v>
      </c>
      <c r="AC383">
        <v>0.18360000000000001</v>
      </c>
    </row>
    <row r="384" spans="1:29" x14ac:dyDescent="0.25">
      <c r="A384" s="1">
        <v>682</v>
      </c>
      <c r="S384">
        <v>5.7999999999999996E-3</v>
      </c>
      <c r="T384">
        <v>6.7999999999999996E-3</v>
      </c>
      <c r="U384">
        <v>4.4600000000000001E-2</v>
      </c>
      <c r="V384">
        <v>9.7600000000000006E-2</v>
      </c>
      <c r="W384">
        <v>0.69689999999999996</v>
      </c>
      <c r="X384">
        <v>0.88524899999999995</v>
      </c>
      <c r="Y384">
        <v>0.99509999999999998</v>
      </c>
      <c r="Z384">
        <v>0.83940000000000003</v>
      </c>
      <c r="AA384">
        <v>0.37059999999999998</v>
      </c>
      <c r="AB384">
        <v>0.41670000000000001</v>
      </c>
      <c r="AC384">
        <v>0.18790000000000001</v>
      </c>
    </row>
    <row r="385" spans="1:29" x14ac:dyDescent="0.25">
      <c r="A385" s="1">
        <v>683</v>
      </c>
      <c r="S385">
        <v>4.7000000000000002E-3</v>
      </c>
      <c r="T385">
        <v>5.7999999999999996E-3</v>
      </c>
      <c r="U385">
        <v>3.4200000000000001E-2</v>
      </c>
      <c r="V385">
        <v>8.3000000000000004E-2</v>
      </c>
      <c r="W385">
        <v>0.6663</v>
      </c>
      <c r="X385">
        <v>0.84442249999999996</v>
      </c>
      <c r="Y385">
        <v>0.98480000000000001</v>
      </c>
      <c r="Z385">
        <v>0.8579</v>
      </c>
      <c r="AA385">
        <v>0.37469999999999998</v>
      </c>
      <c r="AB385">
        <v>0.42259999999999998</v>
      </c>
      <c r="AC385">
        <v>0.1928</v>
      </c>
    </row>
    <row r="386" spans="1:29" x14ac:dyDescent="0.25">
      <c r="A386" s="1">
        <v>684</v>
      </c>
      <c r="S386">
        <v>3.8999999999999998E-3</v>
      </c>
      <c r="T386">
        <v>5.1000000000000004E-3</v>
      </c>
      <c r="U386">
        <v>3.0700000000000002E-2</v>
      </c>
      <c r="V386">
        <v>7.3999999999999996E-2</v>
      </c>
      <c r="W386">
        <v>0.6351</v>
      </c>
      <c r="X386">
        <v>0.82692116000000004</v>
      </c>
      <c r="Y386">
        <v>0.97760000000000002</v>
      </c>
      <c r="Z386">
        <v>0.87690000000000001</v>
      </c>
      <c r="AA386">
        <v>0.37469999999999998</v>
      </c>
      <c r="AB386">
        <v>0.4284</v>
      </c>
      <c r="AC386">
        <v>0.1978</v>
      </c>
    </row>
    <row r="387" spans="1:29" x14ac:dyDescent="0.25">
      <c r="A387" s="1">
        <v>685</v>
      </c>
      <c r="S387">
        <v>3.5000000000000001E-3</v>
      </c>
      <c r="T387">
        <v>4.4000000000000003E-3</v>
      </c>
      <c r="U387">
        <v>2.9000000000000001E-2</v>
      </c>
      <c r="V387">
        <v>6.54E-2</v>
      </c>
      <c r="W387">
        <v>0.60450000000000004</v>
      </c>
      <c r="X387">
        <v>0.76664869999999996</v>
      </c>
      <c r="Y387">
        <v>0.96509999999999996</v>
      </c>
      <c r="Z387">
        <v>0.89249999999999996</v>
      </c>
      <c r="AA387">
        <v>0.37680000000000002</v>
      </c>
      <c r="AB387">
        <v>0.43359999999999999</v>
      </c>
      <c r="AC387">
        <v>0.20280000000000001</v>
      </c>
    </row>
    <row r="388" spans="1:29" x14ac:dyDescent="0.25">
      <c r="A388" s="1">
        <v>686</v>
      </c>
      <c r="S388">
        <v>3.5000000000000001E-3</v>
      </c>
      <c r="T388">
        <v>3.8E-3</v>
      </c>
      <c r="U388">
        <v>2.5499999999999998E-2</v>
      </c>
      <c r="V388">
        <v>5.8299999999999998E-2</v>
      </c>
      <c r="W388">
        <v>0.57320000000000004</v>
      </c>
      <c r="X388">
        <v>0.74720275000000003</v>
      </c>
      <c r="Y388">
        <v>0.95599999999999996</v>
      </c>
      <c r="Z388">
        <v>0.90890000000000004</v>
      </c>
      <c r="AA388">
        <v>0.37680000000000002</v>
      </c>
      <c r="AB388">
        <v>0.43890000000000001</v>
      </c>
      <c r="AC388">
        <v>0.2079</v>
      </c>
    </row>
    <row r="389" spans="1:29" x14ac:dyDescent="0.25">
      <c r="A389" s="1">
        <v>687</v>
      </c>
      <c r="S389">
        <v>2.2000000000000001E-3</v>
      </c>
      <c r="T389">
        <v>3.5999999999999999E-3</v>
      </c>
      <c r="U389">
        <v>2.1999999999999999E-2</v>
      </c>
      <c r="V389">
        <v>5.2400000000000002E-2</v>
      </c>
      <c r="W389">
        <v>0.54300000000000004</v>
      </c>
      <c r="X389">
        <v>0.71804385999999998</v>
      </c>
      <c r="Y389">
        <v>0.93610000000000004</v>
      </c>
      <c r="Z389">
        <v>0.92500000000000004</v>
      </c>
      <c r="AA389">
        <v>0.38090000000000002</v>
      </c>
      <c r="AB389">
        <v>0.44390000000000002</v>
      </c>
      <c r="AC389">
        <v>0.21310000000000001</v>
      </c>
    </row>
    <row r="390" spans="1:29" x14ac:dyDescent="0.25">
      <c r="A390" s="1">
        <v>688</v>
      </c>
      <c r="S390">
        <v>2.5000000000000001E-3</v>
      </c>
      <c r="T390">
        <v>2.8E-3</v>
      </c>
      <c r="U390">
        <v>1.8499999999999999E-2</v>
      </c>
      <c r="V390">
        <v>4.7300000000000002E-2</v>
      </c>
      <c r="W390">
        <v>0.51270000000000004</v>
      </c>
      <c r="X390">
        <v>0.67332815999999995</v>
      </c>
      <c r="Y390">
        <v>0.92330000000000001</v>
      </c>
      <c r="Z390">
        <v>0.93989999999999996</v>
      </c>
      <c r="AA390">
        <v>0.38500000000000001</v>
      </c>
      <c r="AB390">
        <v>0.4486</v>
      </c>
      <c r="AC390">
        <v>0.2185</v>
      </c>
    </row>
    <row r="391" spans="1:29" x14ac:dyDescent="0.25">
      <c r="A391" s="1">
        <v>689</v>
      </c>
      <c r="S391">
        <v>1.8E-3</v>
      </c>
      <c r="T391">
        <v>2.5999999999999999E-3</v>
      </c>
      <c r="U391">
        <v>1.4999999999999999E-2</v>
      </c>
      <c r="V391">
        <v>4.2799999999999998E-2</v>
      </c>
      <c r="W391">
        <v>0.48330000000000001</v>
      </c>
      <c r="X391">
        <v>0.60138815999999995</v>
      </c>
      <c r="Y391">
        <v>0.89990000000000003</v>
      </c>
      <c r="Z391">
        <v>0.95309999999999995</v>
      </c>
      <c r="AA391">
        <v>0.38500000000000001</v>
      </c>
      <c r="AB391">
        <v>0.45300000000000001</v>
      </c>
      <c r="AC391">
        <v>0.224</v>
      </c>
    </row>
    <row r="392" spans="1:29" x14ac:dyDescent="0.25">
      <c r="A392" s="1">
        <v>690</v>
      </c>
      <c r="S392">
        <v>1.8E-3</v>
      </c>
      <c r="T392">
        <v>2.2000000000000001E-3</v>
      </c>
      <c r="U392">
        <v>1.4999999999999999E-2</v>
      </c>
      <c r="V392">
        <v>3.8899999999999997E-2</v>
      </c>
      <c r="W392">
        <v>0.45390000000000003</v>
      </c>
      <c r="X392">
        <v>0.56639539999999999</v>
      </c>
      <c r="Y392">
        <v>0.87619999999999998</v>
      </c>
      <c r="Z392">
        <v>0.96540000000000004</v>
      </c>
      <c r="AA392">
        <v>0.38500000000000001</v>
      </c>
      <c r="AB392">
        <v>0.45739999999999997</v>
      </c>
      <c r="AC392">
        <v>0.2298</v>
      </c>
    </row>
    <row r="393" spans="1:29" x14ac:dyDescent="0.25">
      <c r="A393" s="1">
        <v>691</v>
      </c>
      <c r="S393">
        <v>1.2999999999999999E-3</v>
      </c>
      <c r="T393">
        <v>1.9E-3</v>
      </c>
      <c r="U393">
        <v>1.1599999999999999E-2</v>
      </c>
      <c r="V393">
        <v>3.61E-2</v>
      </c>
      <c r="W393">
        <v>0.42509999999999998</v>
      </c>
      <c r="X393">
        <v>0.54500490000000001</v>
      </c>
      <c r="Y393">
        <v>0.84709999999999996</v>
      </c>
      <c r="Z393">
        <v>0.97589999999999999</v>
      </c>
      <c r="AA393">
        <v>0.38700000000000001</v>
      </c>
      <c r="AB393">
        <v>0.46100000000000002</v>
      </c>
      <c r="AC393">
        <v>0.2351</v>
      </c>
    </row>
    <row r="394" spans="1:29" x14ac:dyDescent="0.25">
      <c r="A394" s="1">
        <v>692</v>
      </c>
      <c r="S394">
        <v>1.1999999999999999E-3</v>
      </c>
      <c r="T394">
        <v>1.5E-3</v>
      </c>
      <c r="U394">
        <v>1.1599999999999999E-2</v>
      </c>
      <c r="V394">
        <v>3.2099999999999997E-2</v>
      </c>
      <c r="W394">
        <v>0.39729999999999999</v>
      </c>
      <c r="X394">
        <v>0.47890863</v>
      </c>
      <c r="Y394">
        <v>0.82450000000000001</v>
      </c>
      <c r="Z394">
        <v>0.9849</v>
      </c>
      <c r="AA394">
        <v>0.38700000000000001</v>
      </c>
      <c r="AB394">
        <v>0.46460000000000001</v>
      </c>
      <c r="AC394">
        <v>0.24099999999999999</v>
      </c>
    </row>
    <row r="395" spans="1:29" x14ac:dyDescent="0.25">
      <c r="A395" s="1">
        <v>693</v>
      </c>
      <c r="S395">
        <v>6.9999999999999999E-4</v>
      </c>
      <c r="T395">
        <v>1.4E-3</v>
      </c>
      <c r="U395">
        <v>1.1599999999999999E-2</v>
      </c>
      <c r="V395">
        <v>2.98E-2</v>
      </c>
      <c r="W395">
        <v>0.37090000000000001</v>
      </c>
      <c r="X395">
        <v>0.45751809999999998</v>
      </c>
      <c r="Y395">
        <v>0.79530000000000001</v>
      </c>
      <c r="Z395">
        <v>0.99170000000000003</v>
      </c>
      <c r="AA395">
        <v>0.3871</v>
      </c>
      <c r="AB395">
        <v>0.46779999999999999</v>
      </c>
      <c r="AC395">
        <v>0.24660000000000001</v>
      </c>
    </row>
    <row r="396" spans="1:29" x14ac:dyDescent="0.25">
      <c r="A396" s="1">
        <v>694</v>
      </c>
      <c r="S396">
        <v>6.9999999999999999E-4</v>
      </c>
      <c r="T396">
        <v>1.1999999999999999E-3</v>
      </c>
      <c r="U396">
        <v>1.1599999999999999E-2</v>
      </c>
      <c r="V396">
        <v>2.81E-2</v>
      </c>
      <c r="W396">
        <v>0.34439999999999998</v>
      </c>
      <c r="X396">
        <v>0.38753264999999998</v>
      </c>
      <c r="Y396">
        <v>0.76829999999999998</v>
      </c>
      <c r="Z396">
        <v>0.99670000000000003</v>
      </c>
      <c r="AA396">
        <v>0.3911</v>
      </c>
      <c r="AB396">
        <v>0.4708</v>
      </c>
      <c r="AC396">
        <v>0.25280000000000002</v>
      </c>
    </row>
    <row r="397" spans="1:29" x14ac:dyDescent="0.25">
      <c r="A397" s="1">
        <v>695</v>
      </c>
      <c r="S397">
        <v>2.0000000000000001E-4</v>
      </c>
      <c r="T397">
        <v>8.9999999999999998E-4</v>
      </c>
      <c r="V397">
        <v>2.52E-2</v>
      </c>
      <c r="W397">
        <v>0.31879999999999997</v>
      </c>
      <c r="X397">
        <v>0.36030835</v>
      </c>
      <c r="Y397">
        <v>0.7379</v>
      </c>
      <c r="Z397">
        <v>0.99950000000000006</v>
      </c>
      <c r="AA397">
        <v>0.3911</v>
      </c>
      <c r="AB397">
        <v>0.47339999999999999</v>
      </c>
      <c r="AC397">
        <v>0.25879999999999997</v>
      </c>
    </row>
    <row r="398" spans="1:29" x14ac:dyDescent="0.25">
      <c r="A398" s="1">
        <v>696</v>
      </c>
      <c r="S398">
        <v>2.9999999999999997E-4</v>
      </c>
      <c r="T398">
        <v>5.9999999999999995E-4</v>
      </c>
      <c r="V398">
        <v>2.18E-2</v>
      </c>
      <c r="W398">
        <v>0.29549999999999998</v>
      </c>
      <c r="X398">
        <v>0.32142641999999999</v>
      </c>
      <c r="Y398">
        <v>0.70650000000000002</v>
      </c>
      <c r="Z398">
        <v>1</v>
      </c>
      <c r="AA398">
        <v>0.39119999999999999</v>
      </c>
      <c r="AB398">
        <v>0.4758</v>
      </c>
      <c r="AC398">
        <v>0.26440000000000002</v>
      </c>
    </row>
    <row r="399" spans="1:29" x14ac:dyDescent="0.25">
      <c r="A399" s="1">
        <v>697</v>
      </c>
      <c r="S399">
        <v>8.9999999999999998E-4</v>
      </c>
      <c r="T399">
        <v>5.0000000000000001E-4</v>
      </c>
      <c r="V399">
        <v>0.02</v>
      </c>
      <c r="W399">
        <v>0.2727</v>
      </c>
      <c r="X399">
        <v>0.29809131999999999</v>
      </c>
      <c r="Y399">
        <v>0.67459999999999998</v>
      </c>
      <c r="Z399">
        <v>0.99819999999999998</v>
      </c>
      <c r="AA399">
        <v>0.3952</v>
      </c>
      <c r="AB399">
        <v>0.47770000000000001</v>
      </c>
      <c r="AC399">
        <v>0.27060000000000001</v>
      </c>
    </row>
    <row r="400" spans="1:29" x14ac:dyDescent="0.25">
      <c r="A400" s="1">
        <v>698</v>
      </c>
      <c r="S400">
        <v>1.1000000000000001E-3</v>
      </c>
      <c r="T400">
        <v>4.0000000000000002E-4</v>
      </c>
      <c r="V400">
        <v>1.9099999999999999E-2</v>
      </c>
      <c r="W400">
        <v>0.25219999999999998</v>
      </c>
      <c r="X400">
        <v>0.26308860000000001</v>
      </c>
      <c r="Y400">
        <v>0.64670000000000005</v>
      </c>
      <c r="Z400">
        <v>0.99380000000000002</v>
      </c>
      <c r="AA400">
        <v>0.39729999999999999</v>
      </c>
      <c r="AB400">
        <v>0.4793</v>
      </c>
      <c r="AC400">
        <v>0.27639999999999998</v>
      </c>
    </row>
    <row r="401" spans="1:29" x14ac:dyDescent="0.25">
      <c r="A401" s="1">
        <v>699</v>
      </c>
      <c r="T401">
        <v>4.0000000000000002E-4</v>
      </c>
      <c r="V401">
        <v>1.7100000000000001E-2</v>
      </c>
      <c r="W401">
        <v>0.2319</v>
      </c>
      <c r="X401">
        <v>0.24170806</v>
      </c>
      <c r="Y401">
        <v>0.60740000000000005</v>
      </c>
      <c r="Z401">
        <v>0.98680000000000001</v>
      </c>
      <c r="AA401">
        <v>0.39729999999999999</v>
      </c>
      <c r="AB401">
        <v>0.48080000000000001</v>
      </c>
      <c r="AC401">
        <v>0.2823</v>
      </c>
    </row>
    <row r="402" spans="1:29" x14ac:dyDescent="0.25">
      <c r="A402" s="1">
        <v>700</v>
      </c>
      <c r="T402">
        <v>1E-4</v>
      </c>
      <c r="V402">
        <v>1.6400000000000001E-2</v>
      </c>
      <c r="W402">
        <v>0.21390000000000001</v>
      </c>
      <c r="X402">
        <v>0.22808592</v>
      </c>
      <c r="Y402">
        <v>0.58479999999999999</v>
      </c>
      <c r="Z402">
        <v>0.97740000000000005</v>
      </c>
      <c r="AA402">
        <v>0.40139999999999998</v>
      </c>
      <c r="AB402">
        <v>0.48199999999999998</v>
      </c>
      <c r="AC402">
        <v>0.28820000000000001</v>
      </c>
    </row>
    <row r="403" spans="1:29" x14ac:dyDescent="0.25">
      <c r="A403" s="1">
        <v>701</v>
      </c>
      <c r="W403">
        <v>0.19600000000000001</v>
      </c>
      <c r="X403">
        <v>0.19309319999999999</v>
      </c>
      <c r="Y403">
        <v>0.5504</v>
      </c>
      <c r="Z403">
        <v>0.96540000000000004</v>
      </c>
      <c r="AA403">
        <v>0.40550000000000003</v>
      </c>
      <c r="AB403">
        <v>0.48309999999999997</v>
      </c>
      <c r="AC403">
        <v>0.29399999999999998</v>
      </c>
    </row>
    <row r="404" spans="1:29" x14ac:dyDescent="0.25">
      <c r="A404" s="1">
        <v>702</v>
      </c>
      <c r="W404">
        <v>0.18060000000000001</v>
      </c>
      <c r="X404">
        <v>0.18337023</v>
      </c>
      <c r="Y404">
        <v>0.52039999999999997</v>
      </c>
      <c r="Z404">
        <v>0.95120000000000005</v>
      </c>
      <c r="AA404">
        <v>0.40960000000000002</v>
      </c>
      <c r="AB404">
        <v>0.48399999999999999</v>
      </c>
      <c r="AC404">
        <v>0.29959999999999998</v>
      </c>
    </row>
    <row r="405" spans="1:29" x14ac:dyDescent="0.25">
      <c r="A405" s="1">
        <v>703</v>
      </c>
      <c r="W405">
        <v>0.1656</v>
      </c>
      <c r="X405">
        <v>0.15225673000000001</v>
      </c>
      <c r="Y405">
        <v>0.49020000000000002</v>
      </c>
      <c r="Z405">
        <v>0.93400000000000005</v>
      </c>
      <c r="AA405">
        <v>0.41570000000000001</v>
      </c>
      <c r="AB405">
        <v>0.4849</v>
      </c>
      <c r="AC405">
        <v>0.30520000000000003</v>
      </c>
    </row>
    <row r="406" spans="1:29" x14ac:dyDescent="0.25">
      <c r="A406" s="1">
        <v>704</v>
      </c>
      <c r="W406">
        <v>0.15179999999999999</v>
      </c>
      <c r="X406">
        <v>0.14253376000000001</v>
      </c>
      <c r="Y406">
        <v>0.46160000000000001</v>
      </c>
      <c r="Z406">
        <v>0.9153</v>
      </c>
      <c r="AA406">
        <v>0.41980000000000001</v>
      </c>
      <c r="AB406">
        <v>0.4859</v>
      </c>
      <c r="AC406">
        <v>0.31059999999999999</v>
      </c>
    </row>
    <row r="407" spans="1:29" x14ac:dyDescent="0.25">
      <c r="A407" s="1">
        <v>705</v>
      </c>
      <c r="W407">
        <v>0.13900000000000001</v>
      </c>
      <c r="X407">
        <v>0.12503241000000001</v>
      </c>
      <c r="Y407">
        <v>0.433</v>
      </c>
      <c r="Z407">
        <v>0.89359999999999995</v>
      </c>
      <c r="AA407">
        <v>0.4259</v>
      </c>
      <c r="AB407">
        <v>0.48659999999999998</v>
      </c>
      <c r="AC407">
        <v>0.316</v>
      </c>
    </row>
    <row r="408" spans="1:29" x14ac:dyDescent="0.25">
      <c r="A408" s="1">
        <v>706</v>
      </c>
      <c r="W408">
        <v>0.12790000000000001</v>
      </c>
      <c r="X408">
        <v>0.11335487</v>
      </c>
      <c r="Y408">
        <v>0.40600000000000003</v>
      </c>
      <c r="Z408">
        <v>0.87039999999999995</v>
      </c>
      <c r="AA408">
        <v>0.43</v>
      </c>
      <c r="AB408">
        <v>0.48770000000000002</v>
      </c>
      <c r="AC408">
        <v>0.32129999999999997</v>
      </c>
    </row>
    <row r="409" spans="1:29" x14ac:dyDescent="0.25">
      <c r="A409" s="1">
        <v>707</v>
      </c>
      <c r="W409">
        <v>0.1169</v>
      </c>
      <c r="X409">
        <v>0.10752109</v>
      </c>
      <c r="Y409">
        <v>0.37969999999999998</v>
      </c>
      <c r="Z409">
        <v>0.84530000000000005</v>
      </c>
      <c r="AA409">
        <v>0.43</v>
      </c>
      <c r="AB409">
        <v>0.48870000000000002</v>
      </c>
      <c r="AC409">
        <v>0.3261</v>
      </c>
    </row>
    <row r="410" spans="1:29" x14ac:dyDescent="0.25">
      <c r="A410" s="1">
        <v>708</v>
      </c>
      <c r="W410">
        <v>0.1075</v>
      </c>
      <c r="X410">
        <v>9.1964340000000006E-2</v>
      </c>
      <c r="Y410">
        <v>0.35539999999999999</v>
      </c>
      <c r="Z410">
        <v>0.81879999999999997</v>
      </c>
      <c r="AA410">
        <v>0.44640000000000002</v>
      </c>
      <c r="AB410">
        <v>0.49009999999999998</v>
      </c>
      <c r="AC410">
        <v>0.33090000000000003</v>
      </c>
    </row>
    <row r="411" spans="1:29" x14ac:dyDescent="0.25">
      <c r="A411" s="1">
        <v>709</v>
      </c>
      <c r="W411">
        <v>9.8500000000000004E-2</v>
      </c>
      <c r="X411">
        <v>8.6130559999999995E-2</v>
      </c>
      <c r="Y411">
        <v>0.33179999999999998</v>
      </c>
      <c r="Z411">
        <v>0.79100000000000004</v>
      </c>
      <c r="AA411">
        <v>0.45450000000000002</v>
      </c>
      <c r="AB411">
        <v>0.49159999999999998</v>
      </c>
      <c r="AC411">
        <v>0.33560000000000001</v>
      </c>
    </row>
    <row r="412" spans="1:29" x14ac:dyDescent="0.25">
      <c r="A412" s="1">
        <v>710</v>
      </c>
      <c r="W412">
        <v>9.06E-2</v>
      </c>
      <c r="X412">
        <v>7.2508425000000001E-2</v>
      </c>
      <c r="Y412">
        <v>0.30869999999999997</v>
      </c>
      <c r="Z412">
        <v>0.76129999999999998</v>
      </c>
      <c r="AA412">
        <v>0.46679999999999999</v>
      </c>
      <c r="AB412">
        <v>0.49349999999999999</v>
      </c>
      <c r="AC412">
        <v>0.33989999999999998</v>
      </c>
    </row>
    <row r="413" spans="1:29" x14ac:dyDescent="0.25">
      <c r="A413" s="1">
        <v>711</v>
      </c>
      <c r="W413">
        <v>8.3400000000000002E-2</v>
      </c>
      <c r="X413">
        <v>6.4730049999999997E-2</v>
      </c>
      <c r="Y413">
        <v>0.28749999999999998</v>
      </c>
      <c r="Z413">
        <v>0.73170000000000002</v>
      </c>
      <c r="AA413">
        <v>0.47089999999999999</v>
      </c>
      <c r="AB413">
        <v>0.49580000000000002</v>
      </c>
      <c r="AC413">
        <v>0.34420000000000001</v>
      </c>
    </row>
    <row r="414" spans="1:29" x14ac:dyDescent="0.25">
      <c r="A414" s="1">
        <v>712</v>
      </c>
      <c r="W414">
        <v>7.6600000000000001E-2</v>
      </c>
      <c r="X414">
        <v>6.0840864000000001E-2</v>
      </c>
      <c r="Y414">
        <v>0.2666</v>
      </c>
      <c r="Z414">
        <v>0.70030000000000003</v>
      </c>
      <c r="AA414">
        <v>0.48110000000000003</v>
      </c>
      <c r="AB414">
        <v>0.49859999999999999</v>
      </c>
      <c r="AC414">
        <v>0.34799999999999998</v>
      </c>
    </row>
    <row r="415" spans="1:29" x14ac:dyDescent="0.25">
      <c r="A415" s="1">
        <v>713</v>
      </c>
      <c r="W415">
        <v>7.0599999999999996E-2</v>
      </c>
      <c r="X415">
        <v>5.4997110000000002E-2</v>
      </c>
      <c r="Y415">
        <v>0.24779999999999999</v>
      </c>
      <c r="Z415">
        <v>0.66910000000000003</v>
      </c>
      <c r="AA415">
        <v>0.49540000000000001</v>
      </c>
      <c r="AB415">
        <v>0.50170000000000003</v>
      </c>
      <c r="AC415">
        <v>0.35189999999999999</v>
      </c>
    </row>
    <row r="416" spans="1:29" x14ac:dyDescent="0.25">
      <c r="A416" s="1">
        <v>714</v>
      </c>
      <c r="W416">
        <v>6.5199999999999994E-2</v>
      </c>
      <c r="X416">
        <v>5.1107920000000001E-2</v>
      </c>
      <c r="Y416">
        <v>0.22939999999999999</v>
      </c>
      <c r="Z416">
        <v>0.63660000000000005</v>
      </c>
      <c r="AA416">
        <v>0.50560000000000005</v>
      </c>
      <c r="AB416">
        <v>0.50600000000000001</v>
      </c>
      <c r="AC416">
        <v>0.35520000000000002</v>
      </c>
    </row>
    <row r="417" spans="1:29" x14ac:dyDescent="0.25">
      <c r="A417" s="1">
        <v>715</v>
      </c>
      <c r="W417">
        <v>5.9900000000000002E-2</v>
      </c>
      <c r="X417">
        <v>4.3319570000000002E-2</v>
      </c>
      <c r="Y417">
        <v>0.21310000000000001</v>
      </c>
      <c r="Z417">
        <v>0.60489999999999999</v>
      </c>
      <c r="AA417">
        <v>0.51380000000000003</v>
      </c>
      <c r="AB417">
        <v>0.51049999999999995</v>
      </c>
      <c r="AC417">
        <v>0.35849999999999999</v>
      </c>
    </row>
    <row r="418" spans="1:29" x14ac:dyDescent="0.25">
      <c r="A418" s="1">
        <v>716</v>
      </c>
      <c r="W418">
        <v>5.5599999999999997E-2</v>
      </c>
      <c r="X418">
        <v>4.1374978E-2</v>
      </c>
      <c r="Y418">
        <v>0.1973</v>
      </c>
      <c r="Z418">
        <v>0.57279999999999998</v>
      </c>
      <c r="AA418">
        <v>0.53420000000000001</v>
      </c>
      <c r="AB418">
        <v>0.5161</v>
      </c>
      <c r="AC418">
        <v>0.36159999999999998</v>
      </c>
    </row>
    <row r="419" spans="1:29" x14ac:dyDescent="0.25">
      <c r="A419" s="1">
        <v>717</v>
      </c>
      <c r="W419">
        <v>5.1400000000000001E-2</v>
      </c>
      <c r="X419">
        <v>3.3586629999999999E-2</v>
      </c>
      <c r="Y419">
        <v>0.1827</v>
      </c>
      <c r="Z419">
        <v>0.5413</v>
      </c>
      <c r="AA419">
        <v>0.55059999999999998</v>
      </c>
      <c r="AB419">
        <v>0.52200000000000002</v>
      </c>
      <c r="AC419">
        <v>0.36420000000000002</v>
      </c>
    </row>
    <row r="420" spans="1:29" x14ac:dyDescent="0.25">
      <c r="A420" s="1">
        <v>718</v>
      </c>
      <c r="W420">
        <v>4.7500000000000001E-2</v>
      </c>
      <c r="X420">
        <v>3.3586629999999999E-2</v>
      </c>
      <c r="Y420">
        <v>0.1686</v>
      </c>
      <c r="Z420">
        <v>0.51019999999999999</v>
      </c>
      <c r="AA420">
        <v>0.56489999999999996</v>
      </c>
      <c r="AB420">
        <v>0.52910000000000001</v>
      </c>
      <c r="AC420">
        <v>0.3669</v>
      </c>
    </row>
    <row r="421" spans="1:29" x14ac:dyDescent="0.25">
      <c r="A421" s="1">
        <v>719</v>
      </c>
      <c r="W421">
        <v>4.3999999999999997E-2</v>
      </c>
      <c r="X421">
        <v>2.9687470000000001E-2</v>
      </c>
      <c r="Y421">
        <v>0.15640000000000001</v>
      </c>
      <c r="Z421">
        <v>0.48010000000000003</v>
      </c>
      <c r="AA421">
        <v>0.58940000000000003</v>
      </c>
      <c r="AB421">
        <v>0.53690000000000004</v>
      </c>
      <c r="AC421">
        <v>0.36890000000000001</v>
      </c>
    </row>
    <row r="422" spans="1:29" x14ac:dyDescent="0.25">
      <c r="A422" s="1">
        <v>720</v>
      </c>
      <c r="W422">
        <v>4.1000000000000002E-2</v>
      </c>
      <c r="X422">
        <v>2.7732903E-2</v>
      </c>
      <c r="Y422">
        <v>0.14460000000000001</v>
      </c>
      <c r="Z422">
        <v>0.45040000000000002</v>
      </c>
      <c r="AA422">
        <v>0.59960000000000002</v>
      </c>
      <c r="AB422">
        <v>0.54569999999999996</v>
      </c>
      <c r="AC422">
        <v>0.37119999999999997</v>
      </c>
    </row>
    <row r="423" spans="1:29" x14ac:dyDescent="0.25">
      <c r="A423" s="1">
        <v>721</v>
      </c>
      <c r="W423">
        <v>3.8399999999999997E-2</v>
      </c>
      <c r="X423">
        <v>2.7732903E-2</v>
      </c>
      <c r="Y423">
        <v>0.1331</v>
      </c>
      <c r="Z423">
        <v>0.42159999999999997</v>
      </c>
      <c r="AA423">
        <v>0.61799999999999999</v>
      </c>
      <c r="AB423">
        <v>0.5554</v>
      </c>
      <c r="AC423">
        <v>0.37309999999999999</v>
      </c>
    </row>
    <row r="424" spans="1:29" x14ac:dyDescent="0.25">
      <c r="A424" s="1">
        <v>722</v>
      </c>
      <c r="W424">
        <v>3.5099999999999999E-2</v>
      </c>
      <c r="X424">
        <v>2.3833742000000002E-2</v>
      </c>
      <c r="Y424">
        <v>0.1236</v>
      </c>
      <c r="Z424">
        <v>0.39479999999999998</v>
      </c>
      <c r="AA424">
        <v>0.63429999999999997</v>
      </c>
      <c r="AB424">
        <v>0.56559999999999999</v>
      </c>
      <c r="AC424">
        <v>0.37469999999999998</v>
      </c>
    </row>
    <row r="425" spans="1:29" x14ac:dyDescent="0.25">
      <c r="A425" s="1">
        <v>723</v>
      </c>
      <c r="W425">
        <v>3.2899999999999999E-2</v>
      </c>
      <c r="X425">
        <v>2.3833742000000002E-2</v>
      </c>
      <c r="Y425">
        <v>0.1138</v>
      </c>
      <c r="Z425">
        <v>0.36809999999999998</v>
      </c>
      <c r="AA425">
        <v>0.65269999999999995</v>
      </c>
      <c r="AB425">
        <v>0.57740000000000002</v>
      </c>
      <c r="AC425">
        <v>0.37659999999999999</v>
      </c>
    </row>
    <row r="426" spans="1:29" x14ac:dyDescent="0.25">
      <c r="A426" s="1">
        <v>724</v>
      </c>
      <c r="W426">
        <v>3.1099999999999999E-2</v>
      </c>
      <c r="X426">
        <v>2.3823770000000001E-2</v>
      </c>
      <c r="Y426">
        <v>0.1053</v>
      </c>
      <c r="Z426">
        <v>0.34250000000000003</v>
      </c>
      <c r="AA426">
        <v>0.67310000000000003</v>
      </c>
      <c r="AB426">
        <v>0.59</v>
      </c>
      <c r="AC426">
        <v>0.378</v>
      </c>
    </row>
    <row r="427" spans="1:29" x14ac:dyDescent="0.25">
      <c r="A427" s="1">
        <v>725</v>
      </c>
      <c r="W427">
        <v>2.8899999999999999E-2</v>
      </c>
      <c r="X427">
        <v>2.3813797000000001E-2</v>
      </c>
      <c r="Y427">
        <v>9.7299999999999998E-2</v>
      </c>
      <c r="Z427">
        <v>0.3175</v>
      </c>
      <c r="AA427">
        <v>0.69350000000000001</v>
      </c>
      <c r="AB427">
        <v>0.60370000000000001</v>
      </c>
      <c r="AC427">
        <v>0.37919999999999998</v>
      </c>
    </row>
    <row r="428" spans="1:29" x14ac:dyDescent="0.25">
      <c r="A428" s="1">
        <v>726</v>
      </c>
      <c r="W428">
        <v>2.7300000000000001E-2</v>
      </c>
      <c r="X428">
        <v>1.9924609999999999E-2</v>
      </c>
      <c r="Y428">
        <v>8.9899999999999994E-2</v>
      </c>
      <c r="Z428">
        <v>0.29480000000000001</v>
      </c>
      <c r="AA428">
        <v>0.71399999999999997</v>
      </c>
      <c r="AB428">
        <v>0.61809999999999998</v>
      </c>
      <c r="AC428">
        <v>0.38090000000000002</v>
      </c>
    </row>
    <row r="429" spans="1:29" x14ac:dyDescent="0.25">
      <c r="A429" s="1">
        <v>727</v>
      </c>
      <c r="W429">
        <v>2.5600000000000001E-2</v>
      </c>
      <c r="X429">
        <v>1.6025448000000001E-2</v>
      </c>
      <c r="Y429">
        <v>8.3299999999999999E-2</v>
      </c>
      <c r="Z429">
        <v>0.27279999999999999</v>
      </c>
      <c r="AA429">
        <v>0.73229999999999995</v>
      </c>
      <c r="AB429">
        <v>0.63400000000000001</v>
      </c>
      <c r="AC429">
        <v>0.38219999999999998</v>
      </c>
    </row>
    <row r="430" spans="1:29" x14ac:dyDescent="0.25">
      <c r="A430" s="1">
        <v>728</v>
      </c>
      <c r="W430">
        <v>2.4199999999999999E-2</v>
      </c>
      <c r="X430">
        <v>1.6025448000000001E-2</v>
      </c>
      <c r="Y430">
        <v>7.6799999999999993E-2</v>
      </c>
      <c r="Z430">
        <v>0.25269999999999998</v>
      </c>
      <c r="AA430">
        <v>0.75280000000000002</v>
      </c>
      <c r="AB430">
        <v>0.65</v>
      </c>
      <c r="AC430">
        <v>0.38350000000000001</v>
      </c>
    </row>
    <row r="431" spans="1:29" x14ac:dyDescent="0.25">
      <c r="A431" s="1">
        <v>729</v>
      </c>
      <c r="W431">
        <v>2.2700000000000001E-2</v>
      </c>
      <c r="X431">
        <v>1.6015477E-2</v>
      </c>
      <c r="Y431">
        <v>7.0999999999999994E-2</v>
      </c>
      <c r="Z431">
        <v>0.2331</v>
      </c>
      <c r="AA431">
        <v>0.7732</v>
      </c>
      <c r="AB431">
        <v>0.66720000000000002</v>
      </c>
      <c r="AC431">
        <v>0.38479999999999998</v>
      </c>
    </row>
    <row r="432" spans="1:29" x14ac:dyDescent="0.25">
      <c r="A432" s="1">
        <v>730</v>
      </c>
      <c r="W432">
        <v>2.1299999999999999E-2</v>
      </c>
      <c r="X432">
        <v>1.6005505E-2</v>
      </c>
      <c r="Y432">
        <v>6.6000000000000003E-2</v>
      </c>
      <c r="Z432">
        <v>0.2155</v>
      </c>
      <c r="AA432">
        <v>0.79359999999999997</v>
      </c>
      <c r="AB432">
        <v>0.68500000000000005</v>
      </c>
      <c r="AC432">
        <v>0.38629999999999998</v>
      </c>
    </row>
    <row r="433" spans="1:29" x14ac:dyDescent="0.25">
      <c r="A433" s="1">
        <v>731</v>
      </c>
      <c r="W433">
        <v>2.0299999999999999E-2</v>
      </c>
      <c r="X433">
        <v>1.2116317E-2</v>
      </c>
      <c r="Y433">
        <v>6.08E-2</v>
      </c>
      <c r="Z433">
        <v>0.19869999999999999</v>
      </c>
      <c r="AA433">
        <v>0.81399999999999995</v>
      </c>
      <c r="AB433">
        <v>0.70340000000000003</v>
      </c>
      <c r="AC433">
        <v>0.38800000000000001</v>
      </c>
    </row>
    <row r="434" spans="1:29" x14ac:dyDescent="0.25">
      <c r="A434" s="1">
        <v>732</v>
      </c>
      <c r="W434">
        <v>1.9199999999999998E-2</v>
      </c>
      <c r="X434">
        <v>1.2106344E-2</v>
      </c>
      <c r="Y434">
        <v>5.6099999999999997E-2</v>
      </c>
      <c r="Z434">
        <v>0.18340000000000001</v>
      </c>
      <c r="AA434">
        <v>0.83240000000000003</v>
      </c>
      <c r="AB434">
        <v>0.72260000000000002</v>
      </c>
      <c r="AC434">
        <v>0.38979999999999998</v>
      </c>
    </row>
    <row r="435" spans="1:29" x14ac:dyDescent="0.25">
      <c r="A435" s="1">
        <v>733</v>
      </c>
      <c r="W435">
        <v>1.8599999999999998E-2</v>
      </c>
      <c r="X435">
        <v>1.2106344E-2</v>
      </c>
      <c r="Y435">
        <v>5.1999999999999998E-2</v>
      </c>
      <c r="Z435">
        <v>0.1691</v>
      </c>
      <c r="AA435">
        <v>0.8488</v>
      </c>
      <c r="AB435">
        <v>0.74129999999999996</v>
      </c>
      <c r="AC435">
        <v>0.39219999999999999</v>
      </c>
    </row>
    <row r="436" spans="1:29" x14ac:dyDescent="0.25">
      <c r="A436" s="1">
        <v>734</v>
      </c>
      <c r="W436">
        <v>1.7500000000000002E-2</v>
      </c>
      <c r="X436">
        <v>1.2096371999999999E-2</v>
      </c>
      <c r="Y436">
        <v>4.8300000000000003E-2</v>
      </c>
      <c r="Z436">
        <v>0.156</v>
      </c>
      <c r="AA436">
        <v>0.86719999999999997</v>
      </c>
      <c r="AB436">
        <v>0.76080000000000003</v>
      </c>
      <c r="AC436">
        <v>0.39460000000000001</v>
      </c>
    </row>
    <row r="437" spans="1:29" x14ac:dyDescent="0.25">
      <c r="A437" s="1">
        <v>735</v>
      </c>
      <c r="W437">
        <v>1.6899999999999998E-2</v>
      </c>
      <c r="X437">
        <v>1.2086400000000001E-2</v>
      </c>
      <c r="Y437">
        <v>4.4299999999999999E-2</v>
      </c>
      <c r="Z437">
        <v>0.14380000000000001</v>
      </c>
      <c r="AA437">
        <v>0.88349999999999995</v>
      </c>
      <c r="AB437">
        <v>0.78049999999999997</v>
      </c>
      <c r="AC437">
        <v>0.39710000000000001</v>
      </c>
    </row>
    <row r="438" spans="1:29" x14ac:dyDescent="0.25">
      <c r="A438" s="1">
        <v>736</v>
      </c>
      <c r="W438">
        <v>1.5900000000000001E-2</v>
      </c>
      <c r="X438">
        <v>1.2086400000000001E-2</v>
      </c>
      <c r="Y438">
        <v>4.1399999999999999E-2</v>
      </c>
      <c r="Z438">
        <v>0.13270000000000001</v>
      </c>
      <c r="AA438">
        <v>0.90190000000000003</v>
      </c>
      <c r="AB438">
        <v>0.80049999999999999</v>
      </c>
      <c r="AC438">
        <v>0.39960000000000001</v>
      </c>
    </row>
    <row r="439" spans="1:29" x14ac:dyDescent="0.25">
      <c r="A439" s="1">
        <v>737</v>
      </c>
      <c r="W439">
        <v>1.5299999999999999E-2</v>
      </c>
      <c r="X439">
        <v>1.2076428E-2</v>
      </c>
      <c r="Y439">
        <v>3.85E-2</v>
      </c>
      <c r="Z439">
        <v>0.1225</v>
      </c>
      <c r="AA439">
        <v>0.91620000000000001</v>
      </c>
      <c r="AB439">
        <v>0.81969999999999998</v>
      </c>
      <c r="AC439">
        <v>0.4037</v>
      </c>
    </row>
    <row r="440" spans="1:29" x14ac:dyDescent="0.25">
      <c r="A440" s="1">
        <v>738</v>
      </c>
      <c r="W440">
        <v>1.4800000000000001E-2</v>
      </c>
      <c r="X440">
        <v>1.2066455E-2</v>
      </c>
      <c r="Y440">
        <v>3.5799999999999998E-2</v>
      </c>
      <c r="Z440">
        <v>0.11310000000000001</v>
      </c>
      <c r="AA440">
        <v>0.93049999999999999</v>
      </c>
      <c r="AB440">
        <v>0.83930000000000005</v>
      </c>
      <c r="AC440">
        <v>0.40789999999999998</v>
      </c>
    </row>
    <row r="441" spans="1:29" x14ac:dyDescent="0.25">
      <c r="A441" s="1">
        <v>739</v>
      </c>
      <c r="W441">
        <v>1.43E-2</v>
      </c>
      <c r="X441">
        <v>1.2066455E-2</v>
      </c>
      <c r="Y441">
        <v>3.3000000000000002E-2</v>
      </c>
      <c r="Z441">
        <v>0.1046</v>
      </c>
      <c r="AA441">
        <v>0.94069999999999998</v>
      </c>
      <c r="AB441">
        <v>0.85760000000000003</v>
      </c>
      <c r="AC441">
        <v>0.41199999999999998</v>
      </c>
    </row>
    <row r="442" spans="1:29" x14ac:dyDescent="0.25">
      <c r="A442" s="1">
        <v>740</v>
      </c>
      <c r="W442">
        <v>1.38E-2</v>
      </c>
      <c r="X442">
        <v>1.0111889000000001E-2</v>
      </c>
      <c r="Y442">
        <v>3.09E-2</v>
      </c>
      <c r="Z442">
        <v>9.6600000000000005E-2</v>
      </c>
      <c r="AA442">
        <v>0.95089999999999997</v>
      </c>
      <c r="AB442">
        <v>0.87560000000000004</v>
      </c>
      <c r="AC442">
        <v>0.41720000000000002</v>
      </c>
    </row>
    <row r="443" spans="1:29" x14ac:dyDescent="0.25">
      <c r="A443" s="1">
        <v>741</v>
      </c>
      <c r="W443">
        <v>1.2999999999999999E-2</v>
      </c>
      <c r="X443">
        <v>1.2046510999999999E-2</v>
      </c>
      <c r="Y443">
        <v>2.87E-2</v>
      </c>
      <c r="Z443">
        <v>8.9300000000000004E-2</v>
      </c>
      <c r="AA443">
        <v>0.96519999999999995</v>
      </c>
      <c r="AB443">
        <v>0.89270000000000005</v>
      </c>
      <c r="AC443">
        <v>0.42270000000000002</v>
      </c>
    </row>
    <row r="444" spans="1:29" x14ac:dyDescent="0.25">
      <c r="A444" s="1">
        <v>742</v>
      </c>
      <c r="W444">
        <v>1.2699999999999999E-2</v>
      </c>
      <c r="X444">
        <v>1.2046510999999999E-2</v>
      </c>
      <c r="Y444">
        <v>2.6800000000000001E-2</v>
      </c>
      <c r="Z444">
        <v>8.2500000000000004E-2</v>
      </c>
      <c r="AA444">
        <v>0.96730000000000005</v>
      </c>
      <c r="AB444">
        <v>0.90910000000000002</v>
      </c>
      <c r="AC444">
        <v>0.42930000000000001</v>
      </c>
    </row>
    <row r="445" spans="1:29" x14ac:dyDescent="0.25">
      <c r="A445" s="1">
        <v>743</v>
      </c>
      <c r="W445">
        <v>1.26E-2</v>
      </c>
      <c r="X445">
        <v>1.2036537999999999E-2</v>
      </c>
      <c r="Y445">
        <v>2.5000000000000001E-2</v>
      </c>
      <c r="Z445">
        <v>7.6300000000000007E-2</v>
      </c>
      <c r="AA445">
        <v>0.97540000000000004</v>
      </c>
      <c r="AB445">
        <v>0.92500000000000004</v>
      </c>
      <c r="AC445">
        <v>0.43609999999999999</v>
      </c>
    </row>
    <row r="446" spans="1:29" x14ac:dyDescent="0.25">
      <c r="A446" s="1">
        <v>744</v>
      </c>
      <c r="W446">
        <v>1.2E-2</v>
      </c>
      <c r="X446">
        <v>1.2036537999999999E-2</v>
      </c>
      <c r="Y446">
        <v>2.3400000000000001E-2</v>
      </c>
      <c r="Z446">
        <v>7.0699999999999999E-2</v>
      </c>
      <c r="AA446">
        <v>0.98160000000000003</v>
      </c>
      <c r="AB446">
        <v>0.9395</v>
      </c>
      <c r="AC446">
        <v>0.44359999999999999</v>
      </c>
    </row>
    <row r="447" spans="1:29" x14ac:dyDescent="0.25">
      <c r="A447" s="1">
        <v>745</v>
      </c>
      <c r="W447">
        <v>1.18E-2</v>
      </c>
      <c r="X447">
        <v>1.2026566000000001E-2</v>
      </c>
      <c r="Y447">
        <v>2.1999999999999999E-2</v>
      </c>
      <c r="Z447">
        <v>6.5299999999999997E-2</v>
      </c>
      <c r="AA447">
        <v>0.98770000000000002</v>
      </c>
      <c r="AB447">
        <v>0.95269999999999999</v>
      </c>
      <c r="AC447">
        <v>0.45200000000000001</v>
      </c>
    </row>
    <row r="448" spans="1:29" x14ac:dyDescent="0.25">
      <c r="A448" s="1">
        <v>746</v>
      </c>
      <c r="W448">
        <v>1.17E-2</v>
      </c>
      <c r="X448">
        <v>1.2016594E-2</v>
      </c>
      <c r="Y448">
        <v>2.0400000000000001E-2</v>
      </c>
      <c r="Z448">
        <v>6.08E-2</v>
      </c>
      <c r="AA448">
        <v>0.99180000000000001</v>
      </c>
      <c r="AB448">
        <v>0.96440000000000003</v>
      </c>
      <c r="AC448">
        <v>0.4612</v>
      </c>
    </row>
    <row r="449" spans="1:29" x14ac:dyDescent="0.25">
      <c r="A449" s="1">
        <v>747</v>
      </c>
      <c r="W449">
        <v>1.1299999999999999E-2</v>
      </c>
      <c r="X449">
        <v>1.2006622E-2</v>
      </c>
      <c r="Y449">
        <v>1.9099999999999999E-2</v>
      </c>
      <c r="Z449">
        <v>5.6099999999999997E-2</v>
      </c>
      <c r="AA449">
        <v>0.99590000000000001</v>
      </c>
      <c r="AB449">
        <v>0.97450000000000003</v>
      </c>
      <c r="AC449">
        <v>0.4708</v>
      </c>
    </row>
    <row r="450" spans="1:29" x14ac:dyDescent="0.25">
      <c r="A450" s="1">
        <v>748</v>
      </c>
      <c r="W450">
        <v>1.09E-2</v>
      </c>
      <c r="X450">
        <v>1.2006622E-2</v>
      </c>
      <c r="Y450">
        <v>1.78E-2</v>
      </c>
      <c r="Z450">
        <v>5.2200000000000003E-2</v>
      </c>
      <c r="AA450">
        <v>0.99590000000000001</v>
      </c>
      <c r="AB450">
        <v>0.9829</v>
      </c>
      <c r="AC450">
        <v>0.48159999999999997</v>
      </c>
    </row>
    <row r="451" spans="1:29" x14ac:dyDescent="0.25">
      <c r="A451" s="1">
        <v>749</v>
      </c>
      <c r="W451">
        <v>1.06E-2</v>
      </c>
      <c r="Y451">
        <v>1.66E-2</v>
      </c>
      <c r="Z451">
        <v>4.8500000000000001E-2</v>
      </c>
      <c r="AA451">
        <v>1</v>
      </c>
      <c r="AB451">
        <v>0.9899</v>
      </c>
      <c r="AC451">
        <v>0.49330000000000002</v>
      </c>
    </row>
    <row r="452" spans="1:29" x14ac:dyDescent="0.25">
      <c r="A452" s="1">
        <v>750</v>
      </c>
      <c r="W452">
        <v>1.03E-2</v>
      </c>
      <c r="Y452">
        <v>1.5900000000000001E-2</v>
      </c>
      <c r="Z452">
        <v>4.5100000000000001E-2</v>
      </c>
      <c r="AA452">
        <v>1</v>
      </c>
      <c r="AB452">
        <v>0.995</v>
      </c>
      <c r="AC452">
        <v>0.50509999999999999</v>
      </c>
    </row>
    <row r="453" spans="1:29" x14ac:dyDescent="0.25">
      <c r="A453" s="1">
        <v>751</v>
      </c>
      <c r="Z453">
        <v>4.1799999999999997E-2</v>
      </c>
      <c r="AA453">
        <v>1</v>
      </c>
      <c r="AB453">
        <v>0.99860000000000004</v>
      </c>
      <c r="AC453">
        <v>0.51819999999999999</v>
      </c>
    </row>
    <row r="454" spans="1:29" x14ac:dyDescent="0.25">
      <c r="A454" s="1">
        <v>752</v>
      </c>
      <c r="Z454">
        <v>3.8899999999999997E-2</v>
      </c>
      <c r="AA454">
        <v>1</v>
      </c>
      <c r="AB454">
        <v>1</v>
      </c>
      <c r="AC454">
        <v>0.5323</v>
      </c>
    </row>
    <row r="455" spans="1:29" x14ac:dyDescent="0.25">
      <c r="A455" s="1">
        <v>753</v>
      </c>
      <c r="Z455">
        <v>3.6400000000000002E-2</v>
      </c>
      <c r="AA455">
        <v>1</v>
      </c>
      <c r="AB455">
        <v>0.99980000000000002</v>
      </c>
      <c r="AC455">
        <v>0.54720000000000002</v>
      </c>
    </row>
    <row r="456" spans="1:29" x14ac:dyDescent="0.25">
      <c r="A456" s="1">
        <v>754</v>
      </c>
      <c r="Z456">
        <v>3.3799999999999997E-2</v>
      </c>
      <c r="AA456">
        <v>0.99590000000000001</v>
      </c>
      <c r="AB456">
        <v>0.99729999999999996</v>
      </c>
      <c r="AC456">
        <v>0.56240000000000001</v>
      </c>
    </row>
    <row r="457" spans="1:29" x14ac:dyDescent="0.25">
      <c r="A457" s="1">
        <v>755</v>
      </c>
      <c r="Z457">
        <v>3.1399999999999997E-2</v>
      </c>
      <c r="AA457">
        <v>0.98770000000000002</v>
      </c>
      <c r="AB457">
        <v>0.99270000000000003</v>
      </c>
      <c r="AC457">
        <v>0.57850000000000001</v>
      </c>
    </row>
    <row r="458" spans="1:29" x14ac:dyDescent="0.25">
      <c r="A458" s="1">
        <v>756</v>
      </c>
      <c r="Z458">
        <v>2.92E-2</v>
      </c>
      <c r="AA458">
        <v>0.98570000000000002</v>
      </c>
      <c r="AB458">
        <v>0.98640000000000005</v>
      </c>
      <c r="AC458">
        <v>0.59530000000000005</v>
      </c>
    </row>
    <row r="459" spans="1:29" x14ac:dyDescent="0.25">
      <c r="A459" s="1">
        <v>757</v>
      </c>
      <c r="Z459">
        <v>2.7199999999999998E-2</v>
      </c>
      <c r="AA459">
        <v>0.97760000000000002</v>
      </c>
      <c r="AB459">
        <v>0.97760000000000002</v>
      </c>
      <c r="AC459">
        <v>0.61309999999999998</v>
      </c>
    </row>
    <row r="460" spans="1:29" x14ac:dyDescent="0.25">
      <c r="A460" s="1">
        <v>758</v>
      </c>
      <c r="Z460">
        <v>2.53E-2</v>
      </c>
      <c r="AA460">
        <v>0.95709999999999995</v>
      </c>
      <c r="AB460">
        <v>0.9657</v>
      </c>
      <c r="AC460">
        <v>0.63119999999999998</v>
      </c>
    </row>
    <row r="461" spans="1:29" x14ac:dyDescent="0.25">
      <c r="A461" s="1">
        <v>759</v>
      </c>
      <c r="Z461">
        <v>2.3699999999999999E-2</v>
      </c>
      <c r="AA461">
        <v>0.94279999999999997</v>
      </c>
      <c r="AB461">
        <v>0.95250000000000001</v>
      </c>
      <c r="AC461">
        <v>0.65049999999999997</v>
      </c>
    </row>
    <row r="462" spans="1:29" x14ac:dyDescent="0.25">
      <c r="A462" s="1">
        <v>760</v>
      </c>
      <c r="Z462">
        <v>2.2100000000000002E-2</v>
      </c>
      <c r="AA462">
        <v>0.91839999999999999</v>
      </c>
      <c r="AB462">
        <v>0.93669999999999998</v>
      </c>
      <c r="AC462">
        <v>0.67</v>
      </c>
    </row>
    <row r="463" spans="1:29" x14ac:dyDescent="0.25">
      <c r="A463" s="1">
        <v>761</v>
      </c>
      <c r="Z463">
        <v>2.0500000000000001E-2</v>
      </c>
      <c r="AA463">
        <v>0.90820000000000001</v>
      </c>
      <c r="AB463">
        <v>0.91890000000000005</v>
      </c>
      <c r="AC463">
        <v>0.68959999999999999</v>
      </c>
    </row>
    <row r="464" spans="1:29" x14ac:dyDescent="0.25">
      <c r="A464" s="1">
        <v>762</v>
      </c>
      <c r="Z464">
        <v>1.9199999999999998E-2</v>
      </c>
      <c r="AA464">
        <v>0.88770000000000004</v>
      </c>
      <c r="AB464">
        <v>0.89890000000000003</v>
      </c>
      <c r="AC464">
        <v>0.71</v>
      </c>
    </row>
    <row r="465" spans="1:29" x14ac:dyDescent="0.25">
      <c r="A465" s="1">
        <v>763</v>
      </c>
      <c r="Z465">
        <v>1.7999999999999999E-2</v>
      </c>
      <c r="AA465">
        <v>0.86729999999999996</v>
      </c>
      <c r="AB465">
        <v>0.87839999999999996</v>
      </c>
      <c r="AC465">
        <v>0.73050000000000004</v>
      </c>
    </row>
    <row r="466" spans="1:29" x14ac:dyDescent="0.25">
      <c r="A466" s="1">
        <v>764</v>
      </c>
      <c r="Z466">
        <v>1.67E-2</v>
      </c>
      <c r="AA466">
        <v>0.84689999999999999</v>
      </c>
      <c r="AB466">
        <v>0.85460000000000003</v>
      </c>
      <c r="AC466">
        <v>0.75170000000000003</v>
      </c>
    </row>
    <row r="467" spans="1:29" x14ac:dyDescent="0.25">
      <c r="A467" s="1">
        <v>765</v>
      </c>
      <c r="Z467">
        <v>1.5900000000000001E-2</v>
      </c>
      <c r="AA467">
        <v>0.8367</v>
      </c>
      <c r="AB467">
        <v>0.83179999999999998</v>
      </c>
      <c r="AC467">
        <v>0.77229999999999999</v>
      </c>
    </row>
    <row r="468" spans="1:29" x14ac:dyDescent="0.25">
      <c r="A468" s="1">
        <v>766</v>
      </c>
      <c r="Z468">
        <v>1.47E-2</v>
      </c>
      <c r="AA468">
        <v>0.79790000000000005</v>
      </c>
      <c r="AB468">
        <v>0.80700000000000005</v>
      </c>
      <c r="AC468">
        <v>0.79330000000000001</v>
      </c>
    </row>
    <row r="469" spans="1:29" x14ac:dyDescent="0.25">
      <c r="A469" s="1">
        <v>767</v>
      </c>
      <c r="Z469">
        <v>1.3899999999999999E-2</v>
      </c>
      <c r="AA469">
        <v>0.76929999999999998</v>
      </c>
      <c r="AB469">
        <v>0.78259999999999996</v>
      </c>
      <c r="AC469">
        <v>0.81359999999999999</v>
      </c>
    </row>
    <row r="470" spans="1:29" x14ac:dyDescent="0.25">
      <c r="A470" s="1">
        <v>768</v>
      </c>
      <c r="Z470">
        <v>1.2999999999999999E-2</v>
      </c>
      <c r="AA470">
        <v>0.74280000000000002</v>
      </c>
      <c r="AB470">
        <v>0.75719999999999998</v>
      </c>
      <c r="AC470">
        <v>0.83460000000000001</v>
      </c>
    </row>
    <row r="471" spans="1:29" x14ac:dyDescent="0.25">
      <c r="A471" s="1">
        <v>769</v>
      </c>
      <c r="Z471">
        <v>1.24E-2</v>
      </c>
      <c r="AA471">
        <v>0.71419999999999995</v>
      </c>
      <c r="AB471">
        <v>0.73160000000000003</v>
      </c>
      <c r="AC471">
        <v>0.85370000000000001</v>
      </c>
    </row>
    <row r="472" spans="1:29" x14ac:dyDescent="0.25">
      <c r="A472" s="1">
        <v>770</v>
      </c>
      <c r="Z472">
        <v>1.1599999999999999E-2</v>
      </c>
      <c r="AA472">
        <v>0.69989999999999997</v>
      </c>
      <c r="AB472">
        <v>0.70579999999999998</v>
      </c>
      <c r="AC472">
        <v>0.87290000000000001</v>
      </c>
    </row>
    <row r="473" spans="1:29" x14ac:dyDescent="0.25">
      <c r="A473" s="1">
        <v>771</v>
      </c>
      <c r="Z473">
        <v>1.0800000000000001E-2</v>
      </c>
      <c r="AA473">
        <v>0.68359999999999999</v>
      </c>
      <c r="AB473">
        <v>0.67930000000000001</v>
      </c>
      <c r="AC473">
        <v>0.89149999999999996</v>
      </c>
    </row>
    <row r="474" spans="1:29" x14ac:dyDescent="0.25">
      <c r="A474" s="1">
        <v>772</v>
      </c>
      <c r="Z474">
        <v>1.03E-2</v>
      </c>
      <c r="AA474">
        <v>0.62029999999999996</v>
      </c>
      <c r="AB474">
        <v>0.65349999999999997</v>
      </c>
      <c r="AC474">
        <v>0.90859999999999996</v>
      </c>
    </row>
    <row r="475" spans="1:29" x14ac:dyDescent="0.25">
      <c r="A475" s="1">
        <v>773</v>
      </c>
      <c r="Z475">
        <v>9.7000000000000003E-3</v>
      </c>
      <c r="AA475">
        <v>0.5897</v>
      </c>
      <c r="AB475">
        <v>0.62690000000000001</v>
      </c>
      <c r="AC475">
        <v>0.92500000000000004</v>
      </c>
    </row>
    <row r="476" spans="1:29" x14ac:dyDescent="0.25">
      <c r="A476" s="1">
        <v>774</v>
      </c>
      <c r="Z476">
        <v>8.9999999999999993E-3</v>
      </c>
      <c r="AA476">
        <v>0.55910000000000004</v>
      </c>
      <c r="AB476">
        <v>0.60050000000000003</v>
      </c>
      <c r="AC476">
        <v>0.93969999999999998</v>
      </c>
    </row>
    <row r="477" spans="1:29" x14ac:dyDescent="0.25">
      <c r="A477" s="1">
        <v>775</v>
      </c>
      <c r="Z477">
        <v>8.5000000000000006E-3</v>
      </c>
      <c r="AA477">
        <v>0.52639999999999998</v>
      </c>
      <c r="AB477">
        <v>0.57479999999999998</v>
      </c>
      <c r="AC477">
        <v>0.95340000000000003</v>
      </c>
    </row>
    <row r="478" spans="1:29" x14ac:dyDescent="0.25">
      <c r="A478" s="1">
        <v>776</v>
      </c>
      <c r="Z478">
        <v>8.0999999999999996E-3</v>
      </c>
      <c r="AA478">
        <v>0.49980000000000002</v>
      </c>
      <c r="AB478">
        <v>0.54969999999999997</v>
      </c>
      <c r="AC478">
        <v>0.96540000000000004</v>
      </c>
    </row>
    <row r="479" spans="1:29" x14ac:dyDescent="0.25">
      <c r="A479" s="1">
        <v>777</v>
      </c>
      <c r="Z479">
        <v>7.7999999999999996E-3</v>
      </c>
      <c r="AA479">
        <v>0.4672</v>
      </c>
      <c r="AB479">
        <v>0.52449999999999997</v>
      </c>
      <c r="AC479">
        <v>0.97589999999999999</v>
      </c>
    </row>
    <row r="480" spans="1:29" x14ac:dyDescent="0.25">
      <c r="A480" s="1">
        <v>778</v>
      </c>
      <c r="Z480">
        <v>7.1999999999999998E-3</v>
      </c>
      <c r="AA480">
        <v>0.44059999999999999</v>
      </c>
      <c r="AB480">
        <v>0.50019999999999998</v>
      </c>
      <c r="AC480">
        <v>0.98419999999999996</v>
      </c>
    </row>
    <row r="481" spans="1:29" x14ac:dyDescent="0.25">
      <c r="A481" s="1">
        <v>779</v>
      </c>
      <c r="Z481">
        <v>7.1000000000000004E-3</v>
      </c>
      <c r="AA481">
        <v>0.42630000000000001</v>
      </c>
      <c r="AB481">
        <v>0.47620000000000001</v>
      </c>
      <c r="AC481">
        <v>0.99109999999999998</v>
      </c>
    </row>
    <row r="482" spans="1:29" x14ac:dyDescent="0.25">
      <c r="A482" s="1">
        <v>780</v>
      </c>
      <c r="Z482">
        <v>6.6E-3</v>
      </c>
      <c r="AA482">
        <v>0.38140000000000002</v>
      </c>
      <c r="AB482">
        <v>0.45250000000000001</v>
      </c>
      <c r="AC482">
        <v>0.996</v>
      </c>
    </row>
    <row r="483" spans="1:29" x14ac:dyDescent="0.25">
      <c r="A483" s="1">
        <v>781</v>
      </c>
      <c r="Z483">
        <v>6.4999999999999997E-3</v>
      </c>
      <c r="AA483">
        <v>0.3569</v>
      </c>
      <c r="AB483">
        <v>0.42930000000000001</v>
      </c>
      <c r="AC483">
        <v>0.99909999999999999</v>
      </c>
    </row>
    <row r="484" spans="1:29" x14ac:dyDescent="0.25">
      <c r="A484" s="1">
        <v>782</v>
      </c>
      <c r="Z484">
        <v>6.1999999999999998E-3</v>
      </c>
      <c r="AA484">
        <v>0.33239999999999997</v>
      </c>
      <c r="AB484">
        <v>0.40620000000000001</v>
      </c>
      <c r="AC484">
        <v>1</v>
      </c>
    </row>
    <row r="485" spans="1:29" x14ac:dyDescent="0.25">
      <c r="A485" s="1">
        <v>783</v>
      </c>
      <c r="Z485">
        <v>5.8999999999999999E-3</v>
      </c>
      <c r="AA485">
        <v>0.32219999999999999</v>
      </c>
      <c r="AB485">
        <v>0.3841</v>
      </c>
      <c r="AC485">
        <v>0.99880000000000002</v>
      </c>
    </row>
    <row r="486" spans="1:29" x14ac:dyDescent="0.25">
      <c r="A486" s="1">
        <v>784</v>
      </c>
      <c r="Z486">
        <v>5.5999999999999999E-3</v>
      </c>
      <c r="AA486">
        <v>0.30790000000000001</v>
      </c>
      <c r="AB486">
        <v>0.36259999999999998</v>
      </c>
      <c r="AC486">
        <v>0.99570000000000003</v>
      </c>
    </row>
    <row r="487" spans="1:29" x14ac:dyDescent="0.25">
      <c r="A487" s="1">
        <v>785</v>
      </c>
      <c r="Z487">
        <v>5.5999999999999999E-3</v>
      </c>
      <c r="AA487">
        <v>0.2671</v>
      </c>
      <c r="AB487">
        <v>0.34229999999999999</v>
      </c>
      <c r="AC487">
        <v>0.98980000000000001</v>
      </c>
    </row>
    <row r="488" spans="1:29" x14ac:dyDescent="0.25">
      <c r="A488" s="1">
        <v>786</v>
      </c>
      <c r="Z488">
        <v>5.3E-3</v>
      </c>
      <c r="AA488">
        <v>0.2467</v>
      </c>
      <c r="AB488">
        <v>0.32250000000000001</v>
      </c>
      <c r="AC488">
        <v>0.98209999999999997</v>
      </c>
    </row>
    <row r="489" spans="1:29" x14ac:dyDescent="0.25">
      <c r="A489" s="1">
        <v>787</v>
      </c>
      <c r="Z489">
        <v>5.1000000000000004E-3</v>
      </c>
      <c r="AA489">
        <v>0.23649999999999999</v>
      </c>
      <c r="AB489">
        <v>0.30359999999999998</v>
      </c>
      <c r="AC489">
        <v>0.97270000000000001</v>
      </c>
    </row>
    <row r="490" spans="1:29" x14ac:dyDescent="0.25">
      <c r="A490" s="1">
        <v>788</v>
      </c>
      <c r="Z490">
        <v>4.8999999999999998E-3</v>
      </c>
      <c r="AA490">
        <v>0.2079</v>
      </c>
      <c r="AB490">
        <v>0.28489999999999999</v>
      </c>
      <c r="AC490">
        <v>0.96079999999999999</v>
      </c>
    </row>
    <row r="491" spans="1:29" x14ac:dyDescent="0.25">
      <c r="A491" s="1">
        <v>789</v>
      </c>
      <c r="Z491">
        <v>4.7999999999999996E-3</v>
      </c>
      <c r="AA491">
        <v>0.19359999999999999</v>
      </c>
      <c r="AB491">
        <v>0.26769999999999999</v>
      </c>
      <c r="AC491">
        <v>0.94730000000000003</v>
      </c>
    </row>
    <row r="492" spans="1:29" x14ac:dyDescent="0.25">
      <c r="A492" s="1">
        <v>790</v>
      </c>
      <c r="Z492">
        <v>4.5999999999999999E-3</v>
      </c>
      <c r="AA492">
        <v>0.17730000000000001</v>
      </c>
      <c r="AB492">
        <v>0.25080000000000002</v>
      </c>
      <c r="AC492">
        <v>0.93159999999999998</v>
      </c>
    </row>
    <row r="493" spans="1:29" x14ac:dyDescent="0.25">
      <c r="A493" s="1">
        <v>791</v>
      </c>
      <c r="AA493">
        <v>0.1671</v>
      </c>
      <c r="AB493">
        <v>0.23499999999999999</v>
      </c>
      <c r="AC493">
        <v>0.9143</v>
      </c>
    </row>
    <row r="494" spans="1:29" x14ac:dyDescent="0.25">
      <c r="A494" s="1">
        <v>792</v>
      </c>
      <c r="AA494">
        <v>0.15890000000000001</v>
      </c>
      <c r="AB494">
        <v>0.22040000000000001</v>
      </c>
      <c r="AC494">
        <v>0.89449999999999996</v>
      </c>
    </row>
    <row r="495" spans="1:29" x14ac:dyDescent="0.25">
      <c r="A495" s="1">
        <v>793</v>
      </c>
      <c r="AA495">
        <v>0.15279999999999999</v>
      </c>
      <c r="AB495">
        <v>0.20619999999999999</v>
      </c>
      <c r="AC495">
        <v>0.874</v>
      </c>
    </row>
    <row r="496" spans="1:29" x14ac:dyDescent="0.25">
      <c r="A496" s="1">
        <v>794</v>
      </c>
      <c r="AA496">
        <v>0.1283</v>
      </c>
      <c r="AB496">
        <v>0.1933</v>
      </c>
      <c r="AC496">
        <v>0.85160000000000002</v>
      </c>
    </row>
    <row r="497" spans="1:29" x14ac:dyDescent="0.25">
      <c r="A497" s="1">
        <v>795</v>
      </c>
      <c r="AA497">
        <v>0.1201</v>
      </c>
      <c r="AB497">
        <v>0.18060000000000001</v>
      </c>
      <c r="AC497">
        <v>0.82809999999999995</v>
      </c>
    </row>
    <row r="498" spans="1:29" x14ac:dyDescent="0.25">
      <c r="A498" s="1">
        <v>796</v>
      </c>
      <c r="AA498">
        <v>0.1181</v>
      </c>
      <c r="AB498">
        <v>0.1686</v>
      </c>
      <c r="AC498">
        <v>0.80289999999999995</v>
      </c>
    </row>
    <row r="499" spans="1:29" x14ac:dyDescent="0.25">
      <c r="A499" s="1">
        <v>797</v>
      </c>
      <c r="AA499">
        <v>9.9699999999999997E-2</v>
      </c>
      <c r="AB499">
        <v>0.1578</v>
      </c>
      <c r="AC499">
        <v>0.77639999999999998</v>
      </c>
    </row>
    <row r="500" spans="1:29" x14ac:dyDescent="0.25">
      <c r="A500" s="1">
        <v>798</v>
      </c>
      <c r="AA500">
        <v>9.3600000000000003E-2</v>
      </c>
      <c r="AB500">
        <v>0.1479</v>
      </c>
      <c r="AC500">
        <v>0.75049999999999994</v>
      </c>
    </row>
    <row r="501" spans="1:29" x14ac:dyDescent="0.25">
      <c r="A501" s="1">
        <v>799</v>
      </c>
      <c r="AA501">
        <v>8.5500000000000007E-2</v>
      </c>
      <c r="AB501">
        <v>0.13850000000000001</v>
      </c>
      <c r="AC501">
        <v>0.72319999999999995</v>
      </c>
    </row>
    <row r="502" spans="1:29" x14ac:dyDescent="0.25">
      <c r="A502" s="1">
        <v>800</v>
      </c>
      <c r="AA502">
        <v>8.3400000000000002E-2</v>
      </c>
      <c r="AB502">
        <v>0.1298</v>
      </c>
      <c r="AC502">
        <v>0.6956</v>
      </c>
    </row>
    <row r="503" spans="1:29" x14ac:dyDescent="0.25">
      <c r="A503" s="1">
        <v>801</v>
      </c>
      <c r="AA503">
        <v>7.9299999999999995E-2</v>
      </c>
      <c r="AB503">
        <v>0.1217</v>
      </c>
      <c r="AC503">
        <v>0.66759999999999997</v>
      </c>
    </row>
    <row r="504" spans="1:29" x14ac:dyDescent="0.25">
      <c r="A504" s="1">
        <v>802</v>
      </c>
      <c r="AA504">
        <v>6.9099999999999995E-2</v>
      </c>
      <c r="AB504">
        <v>0.1139</v>
      </c>
      <c r="AC504">
        <v>0.64</v>
      </c>
    </row>
    <row r="505" spans="1:29" x14ac:dyDescent="0.25">
      <c r="A505" s="1">
        <v>803</v>
      </c>
      <c r="AA505">
        <v>6.5100000000000005E-2</v>
      </c>
      <c r="AB505">
        <v>0.1069</v>
      </c>
      <c r="AC505">
        <v>0.61180000000000001</v>
      </c>
    </row>
    <row r="506" spans="1:29" x14ac:dyDescent="0.25">
      <c r="A506" s="1">
        <v>804</v>
      </c>
      <c r="AA506">
        <v>6.3E-2</v>
      </c>
      <c r="AB506">
        <v>0.10009999999999999</v>
      </c>
      <c r="AC506">
        <v>0.58399999999999996</v>
      </c>
    </row>
    <row r="507" spans="1:29" x14ac:dyDescent="0.25">
      <c r="A507" s="1">
        <v>805</v>
      </c>
      <c r="AA507">
        <v>6.3E-2</v>
      </c>
      <c r="AB507">
        <v>9.3899999999999997E-2</v>
      </c>
      <c r="AC507">
        <v>0.55610000000000004</v>
      </c>
    </row>
    <row r="508" spans="1:29" x14ac:dyDescent="0.25">
      <c r="A508" s="1">
        <v>806</v>
      </c>
      <c r="AA508">
        <v>5.8999999999999997E-2</v>
      </c>
      <c r="AB508">
        <v>8.7999999999999995E-2</v>
      </c>
      <c r="AC508">
        <v>0.52900000000000003</v>
      </c>
    </row>
    <row r="509" spans="1:29" x14ac:dyDescent="0.25">
      <c r="A509" s="1">
        <v>807</v>
      </c>
      <c r="AA509">
        <v>5.4899999999999997E-2</v>
      </c>
      <c r="AB509">
        <v>8.2699999999999996E-2</v>
      </c>
      <c r="AC509">
        <v>0.50219999999999998</v>
      </c>
    </row>
    <row r="510" spans="1:29" x14ac:dyDescent="0.25">
      <c r="A510" s="1">
        <v>808</v>
      </c>
      <c r="AA510">
        <v>4.8800000000000003E-2</v>
      </c>
      <c r="AB510">
        <v>7.7600000000000002E-2</v>
      </c>
      <c r="AC510">
        <v>0.47539999999999999</v>
      </c>
    </row>
    <row r="511" spans="1:29" x14ac:dyDescent="0.25">
      <c r="A511" s="1">
        <v>809</v>
      </c>
      <c r="AA511">
        <v>4.8800000000000003E-2</v>
      </c>
      <c r="AB511">
        <v>7.2800000000000004E-2</v>
      </c>
      <c r="AC511">
        <v>0.4501</v>
      </c>
    </row>
    <row r="512" spans="1:29" x14ac:dyDescent="0.25">
      <c r="A512" s="1">
        <v>810</v>
      </c>
      <c r="AA512">
        <v>4.4699999999999997E-2</v>
      </c>
      <c r="AB512">
        <v>6.8199999999999997E-2</v>
      </c>
      <c r="AC512">
        <v>0.4254</v>
      </c>
    </row>
    <row r="513" spans="1:29" x14ac:dyDescent="0.25">
      <c r="A513" s="1">
        <v>811</v>
      </c>
      <c r="AA513">
        <v>4.0599999999999997E-2</v>
      </c>
      <c r="AB513">
        <v>6.4199999999999993E-2</v>
      </c>
      <c r="AC513">
        <v>0.40100000000000002</v>
      </c>
    </row>
    <row r="514" spans="1:29" x14ac:dyDescent="0.25">
      <c r="A514" s="1">
        <v>812</v>
      </c>
      <c r="AA514">
        <v>4.0599999999999997E-2</v>
      </c>
      <c r="AB514">
        <v>6.0299999999999999E-2</v>
      </c>
      <c r="AC514">
        <v>0.37759999999999999</v>
      </c>
    </row>
    <row r="515" spans="1:29" x14ac:dyDescent="0.25">
      <c r="A515" s="1">
        <v>813</v>
      </c>
      <c r="AA515">
        <v>3.8600000000000002E-2</v>
      </c>
      <c r="AB515">
        <v>5.7099999999999998E-2</v>
      </c>
      <c r="AC515">
        <v>0.35580000000000001</v>
      </c>
    </row>
    <row r="516" spans="1:29" x14ac:dyDescent="0.25">
      <c r="A516" s="1">
        <v>814</v>
      </c>
      <c r="AA516">
        <v>3.8600000000000002E-2</v>
      </c>
      <c r="AB516">
        <v>5.3199999999999997E-2</v>
      </c>
      <c r="AC516">
        <v>0.33450000000000002</v>
      </c>
    </row>
    <row r="517" spans="1:29" x14ac:dyDescent="0.25">
      <c r="A517" s="1">
        <v>815</v>
      </c>
      <c r="AA517">
        <v>3.8600000000000002E-2</v>
      </c>
      <c r="AB517">
        <v>5.0200000000000002E-2</v>
      </c>
      <c r="AC517">
        <v>0.31419999999999998</v>
      </c>
    </row>
    <row r="518" spans="1:29" x14ac:dyDescent="0.25">
      <c r="A518" s="1">
        <v>816</v>
      </c>
      <c r="AA518">
        <v>3.4500000000000003E-2</v>
      </c>
      <c r="AB518">
        <v>4.7100000000000003E-2</v>
      </c>
      <c r="AC518">
        <v>0.29459999999999997</v>
      </c>
    </row>
    <row r="519" spans="1:29" x14ac:dyDescent="0.25">
      <c r="A519" s="1">
        <v>817</v>
      </c>
      <c r="AA519">
        <v>3.4500000000000003E-2</v>
      </c>
      <c r="AB519">
        <v>4.4400000000000002E-2</v>
      </c>
      <c r="AC519">
        <v>0.27610000000000001</v>
      </c>
    </row>
    <row r="520" spans="1:29" x14ac:dyDescent="0.25">
      <c r="A520" s="1">
        <v>818</v>
      </c>
      <c r="AA520">
        <v>3.4500000000000003E-2</v>
      </c>
      <c r="AB520">
        <v>4.1799999999999997E-2</v>
      </c>
      <c r="AC520">
        <v>0.25829999999999997</v>
      </c>
    </row>
    <row r="521" spans="1:29" x14ac:dyDescent="0.25">
      <c r="A521" s="1">
        <v>819</v>
      </c>
      <c r="AA521">
        <v>3.04E-2</v>
      </c>
      <c r="AB521">
        <v>3.9300000000000002E-2</v>
      </c>
      <c r="AC521">
        <v>0.2417</v>
      </c>
    </row>
    <row r="522" spans="1:29" x14ac:dyDescent="0.25">
      <c r="A522" s="1">
        <v>820</v>
      </c>
      <c r="AA522">
        <v>3.04E-2</v>
      </c>
      <c r="AB522">
        <v>3.7199999999999997E-2</v>
      </c>
      <c r="AC522">
        <v>0.22620000000000001</v>
      </c>
    </row>
    <row r="523" spans="1:29" x14ac:dyDescent="0.25">
      <c r="A523" s="1">
        <v>821</v>
      </c>
      <c r="AA523">
        <v>2.8400000000000002E-2</v>
      </c>
      <c r="AB523">
        <v>3.5299999999999998E-2</v>
      </c>
      <c r="AC523">
        <v>0.2112</v>
      </c>
    </row>
    <row r="524" spans="1:29" x14ac:dyDescent="0.25">
      <c r="A524" s="1">
        <v>822</v>
      </c>
      <c r="AA524">
        <v>2.8400000000000002E-2</v>
      </c>
      <c r="AB524">
        <v>3.3300000000000003E-2</v>
      </c>
      <c r="AC524">
        <v>0.19769999999999999</v>
      </c>
    </row>
    <row r="525" spans="1:29" x14ac:dyDescent="0.25">
      <c r="A525" s="1">
        <v>823</v>
      </c>
      <c r="AA525">
        <v>2.8400000000000002E-2</v>
      </c>
      <c r="AB525">
        <v>3.15E-2</v>
      </c>
      <c r="AC525">
        <v>0.1845</v>
      </c>
    </row>
    <row r="526" spans="1:29" x14ac:dyDescent="0.25">
      <c r="A526" s="1">
        <v>824</v>
      </c>
      <c r="AA526">
        <v>2.8400000000000002E-2</v>
      </c>
      <c r="AB526">
        <v>2.9899999999999999E-2</v>
      </c>
      <c r="AC526">
        <v>0.17219999999999999</v>
      </c>
    </row>
    <row r="527" spans="1:29" x14ac:dyDescent="0.25">
      <c r="A527" s="1">
        <v>825</v>
      </c>
      <c r="AA527">
        <v>2.8400000000000002E-2</v>
      </c>
      <c r="AB527">
        <v>2.8299999999999999E-2</v>
      </c>
      <c r="AC527">
        <v>0.1608</v>
      </c>
    </row>
    <row r="528" spans="1:29" x14ac:dyDescent="0.25">
      <c r="A528" s="1">
        <v>826</v>
      </c>
      <c r="AA528">
        <v>2.4400000000000002E-2</v>
      </c>
      <c r="AB528">
        <v>2.7099999999999999E-2</v>
      </c>
      <c r="AC528">
        <v>0.15</v>
      </c>
    </row>
    <row r="529" spans="1:29" x14ac:dyDescent="0.25">
      <c r="A529" s="1">
        <v>827</v>
      </c>
      <c r="AA529">
        <v>2.4400000000000002E-2</v>
      </c>
      <c r="AB529">
        <v>2.5600000000000001E-2</v>
      </c>
      <c r="AC529">
        <v>0.13980000000000001</v>
      </c>
    </row>
    <row r="530" spans="1:29" x14ac:dyDescent="0.25">
      <c r="A530" s="1">
        <v>828</v>
      </c>
      <c r="AA530">
        <v>2.4400000000000002E-2</v>
      </c>
      <c r="AB530">
        <v>2.4299999999999999E-2</v>
      </c>
      <c r="AC530">
        <v>0.13020000000000001</v>
      </c>
    </row>
    <row r="531" spans="1:29" x14ac:dyDescent="0.25">
      <c r="A531" s="1">
        <v>829</v>
      </c>
      <c r="AA531">
        <v>2.4400000000000002E-2</v>
      </c>
      <c r="AB531">
        <v>2.3300000000000001E-2</v>
      </c>
      <c r="AC531">
        <v>0.12130000000000001</v>
      </c>
    </row>
    <row r="532" spans="1:29" x14ac:dyDescent="0.25">
      <c r="A532" s="1">
        <v>830</v>
      </c>
      <c r="AA532">
        <v>2.4400000000000002E-2</v>
      </c>
      <c r="AB532">
        <v>2.2100000000000002E-2</v>
      </c>
      <c r="AC532">
        <v>0.11310000000000001</v>
      </c>
    </row>
    <row r="533" spans="1:29" x14ac:dyDescent="0.25">
      <c r="A533" s="1">
        <v>831</v>
      </c>
      <c r="AA533">
        <v>2.4400000000000002E-2</v>
      </c>
      <c r="AB533">
        <v>2.1000000000000001E-2</v>
      </c>
      <c r="AC533">
        <v>0.1056</v>
      </c>
    </row>
    <row r="534" spans="1:29" x14ac:dyDescent="0.25">
      <c r="A534" s="1">
        <v>832</v>
      </c>
      <c r="AA534">
        <v>2.4400000000000002E-2</v>
      </c>
      <c r="AB534">
        <v>2.0199999999999999E-2</v>
      </c>
      <c r="AC534">
        <v>9.8199999999999996E-2</v>
      </c>
    </row>
    <row r="535" spans="1:29" x14ac:dyDescent="0.25">
      <c r="A535" s="1">
        <v>833</v>
      </c>
      <c r="AA535">
        <v>2.4400000000000002E-2</v>
      </c>
      <c r="AB535">
        <v>1.9300000000000001E-2</v>
      </c>
      <c r="AC535">
        <v>9.1700000000000004E-2</v>
      </c>
    </row>
    <row r="536" spans="1:29" x14ac:dyDescent="0.25">
      <c r="A536" s="1">
        <v>834</v>
      </c>
      <c r="AA536">
        <v>2.4400000000000002E-2</v>
      </c>
      <c r="AB536">
        <v>1.84E-2</v>
      </c>
      <c r="AC536">
        <v>8.5699999999999998E-2</v>
      </c>
    </row>
    <row r="537" spans="1:29" x14ac:dyDescent="0.25">
      <c r="A537" s="1">
        <v>835</v>
      </c>
      <c r="AA537">
        <v>2.4400000000000002E-2</v>
      </c>
      <c r="AB537">
        <v>1.78E-2</v>
      </c>
      <c r="AC537">
        <v>7.9799999999999996E-2</v>
      </c>
    </row>
    <row r="538" spans="1:29" x14ac:dyDescent="0.25">
      <c r="A538" s="1">
        <v>836</v>
      </c>
      <c r="AA538">
        <v>2.4400000000000002E-2</v>
      </c>
      <c r="AB538">
        <v>1.7000000000000001E-2</v>
      </c>
      <c r="AC538">
        <v>7.4499999999999997E-2</v>
      </c>
    </row>
    <row r="539" spans="1:29" x14ac:dyDescent="0.25">
      <c r="A539" s="1">
        <v>837</v>
      </c>
      <c r="AA539">
        <v>2.4400000000000002E-2</v>
      </c>
      <c r="AB539">
        <v>1.61E-2</v>
      </c>
      <c r="AC539">
        <v>6.93E-2</v>
      </c>
    </row>
    <row r="540" spans="1:29" x14ac:dyDescent="0.25">
      <c r="A540" s="1">
        <v>838</v>
      </c>
      <c r="AA540">
        <v>2.0299999999999999E-2</v>
      </c>
      <c r="AB540">
        <v>1.5599999999999999E-2</v>
      </c>
      <c r="AC540">
        <v>6.4899999999999999E-2</v>
      </c>
    </row>
    <row r="541" spans="1:29" x14ac:dyDescent="0.25">
      <c r="A541" s="1">
        <v>839</v>
      </c>
      <c r="AA541">
        <v>2.0299999999999999E-2</v>
      </c>
      <c r="AB541">
        <v>1.52E-2</v>
      </c>
      <c r="AC541">
        <v>6.0299999999999999E-2</v>
      </c>
    </row>
    <row r="542" spans="1:29" x14ac:dyDescent="0.25">
      <c r="A542" s="1">
        <v>840</v>
      </c>
      <c r="AA542">
        <v>2.0400000000000001E-2</v>
      </c>
      <c r="AB542">
        <v>1.44E-2</v>
      </c>
      <c r="AC542">
        <v>5.6599999999999998E-2</v>
      </c>
    </row>
    <row r="543" spans="1:29" x14ac:dyDescent="0.25">
      <c r="A543" s="1">
        <v>841</v>
      </c>
      <c r="AA543">
        <v>2.0400000000000001E-2</v>
      </c>
      <c r="AB543">
        <v>1.3899999999999999E-2</v>
      </c>
      <c r="AC543">
        <v>5.2699999999999997E-2</v>
      </c>
    </row>
    <row r="544" spans="1:29" x14ac:dyDescent="0.25">
      <c r="A544" s="1">
        <v>842</v>
      </c>
      <c r="AA544">
        <v>2.0400000000000001E-2</v>
      </c>
      <c r="AB544">
        <v>1.34E-2</v>
      </c>
      <c r="AC544">
        <v>4.9200000000000001E-2</v>
      </c>
    </row>
    <row r="545" spans="1:29" x14ac:dyDescent="0.25">
      <c r="A545" s="1">
        <v>843</v>
      </c>
      <c r="AA545">
        <v>2.0400000000000001E-2</v>
      </c>
      <c r="AB545">
        <v>1.2699999999999999E-2</v>
      </c>
      <c r="AC545">
        <v>4.6199999999999998E-2</v>
      </c>
    </row>
    <row r="546" spans="1:29" x14ac:dyDescent="0.25">
      <c r="A546" s="1">
        <v>844</v>
      </c>
      <c r="AA546">
        <v>2.0400000000000001E-2</v>
      </c>
      <c r="AB546">
        <v>1.23E-2</v>
      </c>
      <c r="AC546">
        <v>4.3200000000000002E-2</v>
      </c>
    </row>
    <row r="547" spans="1:29" x14ac:dyDescent="0.25">
      <c r="A547" s="1">
        <v>845</v>
      </c>
      <c r="AA547">
        <v>2.0400000000000001E-2</v>
      </c>
      <c r="AB547">
        <v>1.17E-2</v>
      </c>
      <c r="AC547">
        <v>0.04</v>
      </c>
    </row>
    <row r="548" spans="1:29" x14ac:dyDescent="0.25">
      <c r="A548" s="1">
        <v>846</v>
      </c>
      <c r="AA548">
        <v>2.0400000000000001E-2</v>
      </c>
      <c r="AB548">
        <v>1.1299999999999999E-2</v>
      </c>
      <c r="AC548">
        <v>3.7699999999999997E-2</v>
      </c>
    </row>
    <row r="549" spans="1:29" x14ac:dyDescent="0.25">
      <c r="A549" s="1">
        <v>847</v>
      </c>
      <c r="AA549">
        <v>2.0400000000000001E-2</v>
      </c>
      <c r="AB549">
        <v>1.09E-2</v>
      </c>
      <c r="AC549">
        <v>3.5200000000000002E-2</v>
      </c>
    </row>
    <row r="550" spans="1:29" x14ac:dyDescent="0.25">
      <c r="A550" s="1">
        <v>848</v>
      </c>
      <c r="AB550">
        <v>1.0500000000000001E-2</v>
      </c>
      <c r="AC550">
        <v>3.3399999999999999E-2</v>
      </c>
    </row>
    <row r="551" spans="1:29" x14ac:dyDescent="0.25">
      <c r="A551" s="1">
        <v>849</v>
      </c>
      <c r="AB551">
        <v>1.0200000000000001E-2</v>
      </c>
      <c r="AC551">
        <v>3.1099999999999999E-2</v>
      </c>
    </row>
    <row r="552" spans="1:29" x14ac:dyDescent="0.25">
      <c r="A552" s="1">
        <v>850</v>
      </c>
      <c r="AB552">
        <v>9.9000000000000008E-3</v>
      </c>
      <c r="AC552">
        <v>2.92E-2</v>
      </c>
    </row>
    <row r="553" spans="1:29" x14ac:dyDescent="0.25">
      <c r="A553" s="1">
        <v>851</v>
      </c>
      <c r="AB553">
        <v>9.4000000000000004E-3</v>
      </c>
      <c r="AC553">
        <v>2.76E-2</v>
      </c>
    </row>
    <row r="554" spans="1:29" x14ac:dyDescent="0.25">
      <c r="A554" s="1">
        <v>852</v>
      </c>
      <c r="AB554">
        <v>9.1000000000000004E-3</v>
      </c>
      <c r="AC554">
        <v>2.5899999999999999E-2</v>
      </c>
    </row>
    <row r="555" spans="1:29" x14ac:dyDescent="0.25">
      <c r="A555" s="1">
        <v>853</v>
      </c>
      <c r="AB555">
        <v>8.8999999999999999E-3</v>
      </c>
      <c r="AC555">
        <v>2.46E-2</v>
      </c>
    </row>
    <row r="556" spans="1:29" x14ac:dyDescent="0.25">
      <c r="A556" s="1">
        <v>854</v>
      </c>
      <c r="AB556">
        <v>8.6E-3</v>
      </c>
      <c r="AC556">
        <v>2.3E-2</v>
      </c>
    </row>
    <row r="557" spans="1:29" x14ac:dyDescent="0.25">
      <c r="A557" s="1">
        <v>855</v>
      </c>
      <c r="AB557">
        <v>8.3000000000000001E-3</v>
      </c>
      <c r="AC557">
        <v>2.1999999999999999E-2</v>
      </c>
    </row>
    <row r="558" spans="1:29" x14ac:dyDescent="0.25">
      <c r="A558" s="1">
        <v>856</v>
      </c>
      <c r="AB558">
        <v>8.0999999999999996E-3</v>
      </c>
      <c r="AC558">
        <v>2.06E-2</v>
      </c>
    </row>
    <row r="559" spans="1:29" x14ac:dyDescent="0.25">
      <c r="A559" s="1">
        <v>857</v>
      </c>
      <c r="AB559">
        <v>7.9000000000000008E-3</v>
      </c>
      <c r="AC559">
        <v>1.9599999999999999E-2</v>
      </c>
    </row>
    <row r="560" spans="1:29" x14ac:dyDescent="0.25">
      <c r="A560" s="1">
        <v>858</v>
      </c>
      <c r="AB560">
        <v>7.6E-3</v>
      </c>
      <c r="AC560">
        <v>1.8599999999999998E-2</v>
      </c>
    </row>
    <row r="561" spans="1:29" x14ac:dyDescent="0.25">
      <c r="A561" s="1">
        <v>859</v>
      </c>
      <c r="AB561">
        <v>7.4000000000000003E-3</v>
      </c>
      <c r="AC561">
        <v>1.7600000000000001E-2</v>
      </c>
    </row>
    <row r="562" spans="1:29" x14ac:dyDescent="0.25">
      <c r="A562" s="1">
        <v>860</v>
      </c>
      <c r="AB562">
        <v>7.1000000000000004E-3</v>
      </c>
      <c r="AC562">
        <v>1.6899999999999998E-2</v>
      </c>
    </row>
    <row r="563" spans="1:29" x14ac:dyDescent="0.25">
      <c r="A563" s="1">
        <v>861</v>
      </c>
      <c r="AB563">
        <v>6.8999999999999999E-3</v>
      </c>
      <c r="AC563">
        <v>1.5900000000000001E-2</v>
      </c>
    </row>
    <row r="564" spans="1:29" x14ac:dyDescent="0.25">
      <c r="A564" s="1">
        <v>862</v>
      </c>
      <c r="AB564">
        <v>6.7999999999999996E-3</v>
      </c>
      <c r="AC564">
        <v>1.52E-2</v>
      </c>
    </row>
    <row r="565" spans="1:29" x14ac:dyDescent="0.25">
      <c r="A565" s="1">
        <v>863</v>
      </c>
      <c r="AB565">
        <v>6.6E-3</v>
      </c>
      <c r="AC565">
        <v>1.47E-2</v>
      </c>
    </row>
    <row r="566" spans="1:29" x14ac:dyDescent="0.25">
      <c r="A566" s="1">
        <v>864</v>
      </c>
      <c r="AB566">
        <v>6.4000000000000003E-3</v>
      </c>
      <c r="AC566">
        <v>1.38E-2</v>
      </c>
    </row>
    <row r="567" spans="1:29" x14ac:dyDescent="0.25">
      <c r="A567" s="1">
        <v>865</v>
      </c>
      <c r="AB567">
        <v>6.1999999999999998E-3</v>
      </c>
      <c r="AC567">
        <v>1.34E-2</v>
      </c>
    </row>
    <row r="568" spans="1:29" x14ac:dyDescent="0.25">
      <c r="A568" s="1">
        <v>866</v>
      </c>
      <c r="AB568">
        <v>6.0000000000000001E-3</v>
      </c>
      <c r="AC568">
        <v>1.2699999999999999E-2</v>
      </c>
    </row>
    <row r="569" spans="1:29" x14ac:dyDescent="0.25">
      <c r="A569" s="1">
        <v>867</v>
      </c>
      <c r="AB569">
        <v>5.7999999999999996E-3</v>
      </c>
      <c r="AC569">
        <v>1.23E-2</v>
      </c>
    </row>
    <row r="570" spans="1:29" x14ac:dyDescent="0.25">
      <c r="A570" s="1">
        <v>868</v>
      </c>
      <c r="AB570">
        <v>5.7999999999999996E-3</v>
      </c>
      <c r="AC570">
        <v>1.18E-2</v>
      </c>
    </row>
    <row r="571" spans="1:29" x14ac:dyDescent="0.25">
      <c r="A571" s="1">
        <v>869</v>
      </c>
      <c r="AB571">
        <v>5.7000000000000002E-3</v>
      </c>
      <c r="AC571">
        <v>1.17E-2</v>
      </c>
    </row>
    <row r="572" spans="1:29" x14ac:dyDescent="0.25">
      <c r="A572" s="1">
        <v>870</v>
      </c>
      <c r="AB572">
        <v>5.3E-3</v>
      </c>
      <c r="AC572">
        <v>1.0999999999999999E-2</v>
      </c>
    </row>
    <row r="573" spans="1:29" x14ac:dyDescent="0.25">
      <c r="A573" s="1">
        <v>871</v>
      </c>
      <c r="AC573">
        <v>1.0800000000000001E-2</v>
      </c>
    </row>
    <row r="574" spans="1:29" x14ac:dyDescent="0.25">
      <c r="A574" s="1">
        <v>872</v>
      </c>
      <c r="AC574">
        <v>1.01E-2</v>
      </c>
    </row>
    <row r="575" spans="1:29" x14ac:dyDescent="0.25">
      <c r="A575" s="1">
        <v>873</v>
      </c>
      <c r="AC575">
        <v>9.9000000000000008E-3</v>
      </c>
    </row>
    <row r="576" spans="1:29" x14ac:dyDescent="0.25">
      <c r="A576" s="1">
        <v>874</v>
      </c>
      <c r="AC576">
        <v>0.01</v>
      </c>
    </row>
    <row r="577" spans="1:29" x14ac:dyDescent="0.25">
      <c r="A577" s="1">
        <v>875</v>
      </c>
      <c r="AC577">
        <v>9.4000000000000004E-3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77"/>
  <sheetViews>
    <sheetView workbookViewId="0">
      <selection activeCell="U14" sqref="U14"/>
    </sheetView>
  </sheetViews>
  <sheetFormatPr defaultRowHeight="15" x14ac:dyDescent="0.25"/>
  <cols>
    <col min="1" max="1" width="9.140625" style="1"/>
  </cols>
  <sheetData>
    <row r="1" spans="1:29" s="1" customFormat="1" x14ac:dyDescent="0.25">
      <c r="B1" s="1" t="s">
        <v>57</v>
      </c>
      <c r="C1" s="3" t="s">
        <v>4</v>
      </c>
      <c r="D1" s="3" t="s">
        <v>0</v>
      </c>
      <c r="E1" s="3" t="s">
        <v>12</v>
      </c>
      <c r="F1" s="1" t="s">
        <v>1</v>
      </c>
      <c r="G1" s="3" t="s">
        <v>13</v>
      </c>
      <c r="H1" s="3" t="s">
        <v>15</v>
      </c>
      <c r="I1" s="3" t="s">
        <v>16</v>
      </c>
      <c r="J1" s="1" t="s">
        <v>52</v>
      </c>
      <c r="K1" s="3" t="s">
        <v>18</v>
      </c>
      <c r="L1" s="3" t="s">
        <v>17</v>
      </c>
      <c r="M1" s="1" t="s">
        <v>58</v>
      </c>
      <c r="N1" s="3" t="s">
        <v>19</v>
      </c>
      <c r="O1" s="1" t="s">
        <v>53</v>
      </c>
      <c r="P1" s="3" t="s">
        <v>20</v>
      </c>
      <c r="Q1" s="1" t="s">
        <v>59</v>
      </c>
      <c r="R1" s="3" t="s">
        <v>21</v>
      </c>
      <c r="S1" s="3" t="s">
        <v>22</v>
      </c>
      <c r="T1" s="3" t="s">
        <v>23</v>
      </c>
      <c r="U1" s="1" t="s">
        <v>54</v>
      </c>
      <c r="V1" s="3" t="s">
        <v>24</v>
      </c>
      <c r="W1" s="3" t="s">
        <v>25</v>
      </c>
      <c r="X1" s="1" t="s">
        <v>55</v>
      </c>
      <c r="Y1" s="3" t="s">
        <v>26</v>
      </c>
      <c r="Z1" s="3" t="s">
        <v>27</v>
      </c>
      <c r="AA1" s="1" t="s">
        <v>56</v>
      </c>
      <c r="AB1" s="3" t="s">
        <v>28</v>
      </c>
      <c r="AC1" s="3" t="s">
        <v>29</v>
      </c>
    </row>
    <row r="2" spans="1:29" x14ac:dyDescent="0.25">
      <c r="A2" s="1">
        <v>300</v>
      </c>
    </row>
    <row r="3" spans="1:29" x14ac:dyDescent="0.25">
      <c r="A3" s="1">
        <v>301</v>
      </c>
    </row>
    <row r="4" spans="1:29" x14ac:dyDescent="0.25">
      <c r="A4" s="1">
        <v>302</v>
      </c>
    </row>
    <row r="5" spans="1:29" x14ac:dyDescent="0.25">
      <c r="A5" s="1">
        <v>303</v>
      </c>
    </row>
    <row r="6" spans="1:29" x14ac:dyDescent="0.25">
      <c r="A6" s="1">
        <v>304</v>
      </c>
    </row>
    <row r="7" spans="1:29" x14ac:dyDescent="0.25">
      <c r="A7" s="1">
        <v>305</v>
      </c>
    </row>
    <row r="8" spans="1:29" x14ac:dyDescent="0.25">
      <c r="A8" s="1">
        <v>306</v>
      </c>
    </row>
    <row r="9" spans="1:29" x14ac:dyDescent="0.25">
      <c r="A9" s="1">
        <v>307</v>
      </c>
    </row>
    <row r="10" spans="1:29" x14ac:dyDescent="0.25">
      <c r="A10" s="1">
        <v>308</v>
      </c>
    </row>
    <row r="11" spans="1:29" x14ac:dyDescent="0.25">
      <c r="A11" s="1">
        <v>309</v>
      </c>
    </row>
    <row r="12" spans="1:29" x14ac:dyDescent="0.25">
      <c r="A12" s="1">
        <v>310</v>
      </c>
    </row>
    <row r="13" spans="1:29" x14ac:dyDescent="0.25">
      <c r="A13" s="1">
        <v>311</v>
      </c>
    </row>
    <row r="14" spans="1:29" x14ac:dyDescent="0.25">
      <c r="A14" s="1">
        <v>312</v>
      </c>
    </row>
    <row r="15" spans="1:29" x14ac:dyDescent="0.25">
      <c r="A15" s="1">
        <v>313</v>
      </c>
    </row>
    <row r="16" spans="1:29" x14ac:dyDescent="0.25">
      <c r="A16" s="1">
        <v>314</v>
      </c>
    </row>
    <row r="17" spans="1:1" x14ac:dyDescent="0.25">
      <c r="A17" s="1">
        <v>315</v>
      </c>
    </row>
    <row r="18" spans="1:1" x14ac:dyDescent="0.25">
      <c r="A18" s="1">
        <v>316</v>
      </c>
    </row>
    <row r="19" spans="1:1" x14ac:dyDescent="0.25">
      <c r="A19" s="1">
        <v>317</v>
      </c>
    </row>
    <row r="20" spans="1:1" x14ac:dyDescent="0.25">
      <c r="A20" s="1">
        <v>318</v>
      </c>
    </row>
    <row r="21" spans="1:1" x14ac:dyDescent="0.25">
      <c r="A21" s="1">
        <v>319</v>
      </c>
    </row>
    <row r="22" spans="1:1" x14ac:dyDescent="0.25">
      <c r="A22" s="1">
        <v>320</v>
      </c>
    </row>
    <row r="23" spans="1:1" x14ac:dyDescent="0.25">
      <c r="A23" s="1">
        <v>321</v>
      </c>
    </row>
    <row r="24" spans="1:1" x14ac:dyDescent="0.25">
      <c r="A24" s="1">
        <v>322</v>
      </c>
    </row>
    <row r="25" spans="1:1" x14ac:dyDescent="0.25">
      <c r="A25" s="1">
        <v>323</v>
      </c>
    </row>
    <row r="26" spans="1:1" x14ac:dyDescent="0.25">
      <c r="A26" s="1">
        <v>324</v>
      </c>
    </row>
    <row r="27" spans="1:1" x14ac:dyDescent="0.25">
      <c r="A27" s="1">
        <v>325</v>
      </c>
    </row>
    <row r="28" spans="1:1" x14ac:dyDescent="0.25">
      <c r="A28" s="1">
        <v>326</v>
      </c>
    </row>
    <row r="29" spans="1:1" x14ac:dyDescent="0.25">
      <c r="A29" s="1">
        <v>327</v>
      </c>
    </row>
    <row r="30" spans="1:1" x14ac:dyDescent="0.25">
      <c r="A30" s="1">
        <v>328</v>
      </c>
    </row>
    <row r="31" spans="1:1" x14ac:dyDescent="0.25">
      <c r="A31" s="1">
        <v>329</v>
      </c>
    </row>
    <row r="32" spans="1:1" x14ac:dyDescent="0.25">
      <c r="A32" s="1">
        <v>330</v>
      </c>
    </row>
    <row r="33" spans="1:1" x14ac:dyDescent="0.25">
      <c r="A33" s="1">
        <v>331</v>
      </c>
    </row>
    <row r="34" spans="1:1" x14ac:dyDescent="0.25">
      <c r="A34" s="1">
        <v>332</v>
      </c>
    </row>
    <row r="35" spans="1:1" x14ac:dyDescent="0.25">
      <c r="A35" s="1">
        <v>333</v>
      </c>
    </row>
    <row r="36" spans="1:1" x14ac:dyDescent="0.25">
      <c r="A36" s="1">
        <v>334</v>
      </c>
    </row>
    <row r="37" spans="1:1" x14ac:dyDescent="0.25">
      <c r="A37" s="1">
        <v>335</v>
      </c>
    </row>
    <row r="38" spans="1:1" x14ac:dyDescent="0.25">
      <c r="A38" s="1">
        <v>336</v>
      </c>
    </row>
    <row r="39" spans="1:1" x14ac:dyDescent="0.25">
      <c r="A39" s="1">
        <v>337</v>
      </c>
    </row>
    <row r="40" spans="1:1" x14ac:dyDescent="0.25">
      <c r="A40" s="1">
        <v>338</v>
      </c>
    </row>
    <row r="41" spans="1:1" x14ac:dyDescent="0.25">
      <c r="A41" s="1">
        <v>339</v>
      </c>
    </row>
    <row r="42" spans="1:1" x14ac:dyDescent="0.25">
      <c r="A42" s="1">
        <v>340</v>
      </c>
    </row>
    <row r="43" spans="1:1" x14ac:dyDescent="0.25">
      <c r="A43" s="1">
        <v>341</v>
      </c>
    </row>
    <row r="44" spans="1:1" x14ac:dyDescent="0.25">
      <c r="A44" s="1">
        <v>342</v>
      </c>
    </row>
    <row r="45" spans="1:1" x14ac:dyDescent="0.25">
      <c r="A45" s="1">
        <v>343</v>
      </c>
    </row>
    <row r="46" spans="1:1" x14ac:dyDescent="0.25">
      <c r="A46" s="1">
        <v>344</v>
      </c>
    </row>
    <row r="47" spans="1:1" x14ac:dyDescent="0.25">
      <c r="A47" s="1">
        <v>345</v>
      </c>
    </row>
    <row r="48" spans="1:1" x14ac:dyDescent="0.25">
      <c r="A48" s="1">
        <v>346</v>
      </c>
    </row>
    <row r="49" spans="1:1" x14ac:dyDescent="0.25">
      <c r="A49" s="1">
        <v>347</v>
      </c>
    </row>
    <row r="50" spans="1:1" x14ac:dyDescent="0.25">
      <c r="A50" s="1">
        <v>348</v>
      </c>
    </row>
    <row r="51" spans="1:1" x14ac:dyDescent="0.25">
      <c r="A51" s="1">
        <v>349</v>
      </c>
    </row>
    <row r="52" spans="1:1" x14ac:dyDescent="0.25">
      <c r="A52" s="1">
        <v>350</v>
      </c>
    </row>
    <row r="53" spans="1:1" x14ac:dyDescent="0.25">
      <c r="A53" s="1">
        <v>351</v>
      </c>
    </row>
    <row r="54" spans="1:1" x14ac:dyDescent="0.25">
      <c r="A54" s="1">
        <v>352</v>
      </c>
    </row>
    <row r="55" spans="1:1" x14ac:dyDescent="0.25">
      <c r="A55" s="1">
        <v>353</v>
      </c>
    </row>
    <row r="56" spans="1:1" x14ac:dyDescent="0.25">
      <c r="A56" s="1">
        <v>354</v>
      </c>
    </row>
    <row r="57" spans="1:1" x14ac:dyDescent="0.25">
      <c r="A57" s="1">
        <v>355</v>
      </c>
    </row>
    <row r="58" spans="1:1" x14ac:dyDescent="0.25">
      <c r="A58" s="1">
        <v>356</v>
      </c>
    </row>
    <row r="59" spans="1:1" x14ac:dyDescent="0.25">
      <c r="A59" s="1">
        <v>357</v>
      </c>
    </row>
    <row r="60" spans="1:1" x14ac:dyDescent="0.25">
      <c r="A60" s="1">
        <v>358</v>
      </c>
    </row>
    <row r="61" spans="1:1" x14ac:dyDescent="0.25">
      <c r="A61" s="1">
        <v>359</v>
      </c>
    </row>
    <row r="62" spans="1:1" x14ac:dyDescent="0.25">
      <c r="A62" s="1">
        <v>360</v>
      </c>
    </row>
    <row r="63" spans="1:1" x14ac:dyDescent="0.25">
      <c r="A63" s="1">
        <v>361</v>
      </c>
    </row>
    <row r="64" spans="1:1" x14ac:dyDescent="0.25">
      <c r="A64" s="1">
        <v>362</v>
      </c>
    </row>
    <row r="65" spans="1:3" x14ac:dyDescent="0.25">
      <c r="A65" s="1">
        <v>363</v>
      </c>
    </row>
    <row r="66" spans="1:3" x14ac:dyDescent="0.25">
      <c r="A66" s="1">
        <v>364</v>
      </c>
    </row>
    <row r="67" spans="1:3" x14ac:dyDescent="0.25">
      <c r="A67" s="1">
        <v>365</v>
      </c>
    </row>
    <row r="68" spans="1:3" x14ac:dyDescent="0.25">
      <c r="A68" s="1">
        <v>366</v>
      </c>
    </row>
    <row r="69" spans="1:3" x14ac:dyDescent="0.25">
      <c r="A69" s="1">
        <v>367</v>
      </c>
    </row>
    <row r="70" spans="1:3" x14ac:dyDescent="0.25">
      <c r="A70" s="1">
        <v>368</v>
      </c>
    </row>
    <row r="71" spans="1:3" x14ac:dyDescent="0.25">
      <c r="A71" s="1">
        <v>369</v>
      </c>
    </row>
    <row r="72" spans="1:3" x14ac:dyDescent="0.25">
      <c r="A72" s="1">
        <v>370</v>
      </c>
    </row>
    <row r="73" spans="1:3" x14ac:dyDescent="0.25">
      <c r="A73" s="1">
        <v>371</v>
      </c>
    </row>
    <row r="74" spans="1:3" x14ac:dyDescent="0.25">
      <c r="A74" s="1">
        <v>372</v>
      </c>
    </row>
    <row r="75" spans="1:3" x14ac:dyDescent="0.25">
      <c r="A75" s="1">
        <v>373</v>
      </c>
    </row>
    <row r="76" spans="1:3" x14ac:dyDescent="0.25">
      <c r="A76" s="1">
        <v>374</v>
      </c>
    </row>
    <row r="77" spans="1:3" x14ac:dyDescent="0.25">
      <c r="A77" s="1">
        <v>375</v>
      </c>
      <c r="B77">
        <v>3.0999999999999999E-3</v>
      </c>
      <c r="C77">
        <v>3.8E-3</v>
      </c>
    </row>
    <row r="78" spans="1:3" x14ac:dyDescent="0.25">
      <c r="A78" s="1">
        <v>376</v>
      </c>
      <c r="B78">
        <v>3.8E-3</v>
      </c>
      <c r="C78">
        <v>4.4999999999999997E-3</v>
      </c>
    </row>
    <row r="79" spans="1:3" x14ac:dyDescent="0.25">
      <c r="A79" s="1">
        <v>377</v>
      </c>
      <c r="B79">
        <v>4.4000000000000003E-3</v>
      </c>
      <c r="C79">
        <v>4.8999999999999998E-3</v>
      </c>
    </row>
    <row r="80" spans="1:3" x14ac:dyDescent="0.25">
      <c r="A80" s="1">
        <v>378</v>
      </c>
      <c r="B80">
        <v>4.4000000000000003E-3</v>
      </c>
      <c r="C80">
        <v>5.5999999999999999E-3</v>
      </c>
    </row>
    <row r="81" spans="1:4" x14ac:dyDescent="0.25">
      <c r="A81" s="1">
        <v>379</v>
      </c>
      <c r="B81">
        <v>4.4000000000000003E-3</v>
      </c>
      <c r="C81">
        <v>6.4000000000000003E-3</v>
      </c>
    </row>
    <row r="82" spans="1:4" x14ac:dyDescent="0.25">
      <c r="A82" s="1">
        <v>380</v>
      </c>
      <c r="B82">
        <v>4.7999999999999996E-3</v>
      </c>
      <c r="C82">
        <v>7.6E-3</v>
      </c>
    </row>
    <row r="83" spans="1:4" x14ac:dyDescent="0.25">
      <c r="A83" s="1">
        <v>381</v>
      </c>
      <c r="B83">
        <v>6.1000000000000004E-3</v>
      </c>
      <c r="C83">
        <v>9.7000000000000003E-3</v>
      </c>
    </row>
    <row r="84" spans="1:4" x14ac:dyDescent="0.25">
      <c r="A84" s="1">
        <v>382</v>
      </c>
      <c r="B84">
        <v>6.7000000000000002E-3</v>
      </c>
      <c r="C84">
        <v>1.1299999999999999E-2</v>
      </c>
    </row>
    <row r="85" spans="1:4" x14ac:dyDescent="0.25">
      <c r="A85" s="1">
        <v>383</v>
      </c>
      <c r="B85">
        <v>7.6E-3</v>
      </c>
      <c r="C85">
        <v>1.38E-2</v>
      </c>
    </row>
    <row r="86" spans="1:4" x14ac:dyDescent="0.25">
      <c r="A86" s="1">
        <v>384</v>
      </c>
      <c r="B86">
        <v>8.8999999999999999E-3</v>
      </c>
      <c r="C86">
        <v>1.72E-2</v>
      </c>
    </row>
    <row r="87" spans="1:4" x14ac:dyDescent="0.25">
      <c r="A87" s="1">
        <v>385</v>
      </c>
      <c r="B87">
        <v>1.0800000000000001E-2</v>
      </c>
      <c r="C87">
        <v>2.0299999999999999E-2</v>
      </c>
    </row>
    <row r="88" spans="1:4" x14ac:dyDescent="0.25">
      <c r="A88" s="1">
        <v>386</v>
      </c>
      <c r="B88">
        <v>1.2699999999999999E-2</v>
      </c>
      <c r="C88">
        <v>2.5700000000000001E-2</v>
      </c>
    </row>
    <row r="89" spans="1:4" x14ac:dyDescent="0.25">
      <c r="A89" s="1">
        <v>387</v>
      </c>
      <c r="B89">
        <v>1.49E-2</v>
      </c>
      <c r="C89">
        <v>3.0200000000000001E-2</v>
      </c>
    </row>
    <row r="90" spans="1:4" x14ac:dyDescent="0.25">
      <c r="A90" s="1">
        <v>388</v>
      </c>
      <c r="B90">
        <v>1.7100000000000001E-2</v>
      </c>
      <c r="C90">
        <v>3.61E-2</v>
      </c>
    </row>
    <row r="91" spans="1:4" x14ac:dyDescent="0.25">
      <c r="A91" s="1">
        <v>389</v>
      </c>
      <c r="B91">
        <v>2.1499999999999998E-2</v>
      </c>
      <c r="C91">
        <v>4.0899999999999999E-2</v>
      </c>
    </row>
    <row r="92" spans="1:4" x14ac:dyDescent="0.25">
      <c r="A92" s="1">
        <v>390</v>
      </c>
      <c r="B92">
        <v>2.53E-2</v>
      </c>
      <c r="C92">
        <v>4.7E-2</v>
      </c>
    </row>
    <row r="93" spans="1:4" x14ac:dyDescent="0.25">
      <c r="A93" s="1">
        <v>391</v>
      </c>
      <c r="B93">
        <v>3.0099999999999998E-2</v>
      </c>
      <c r="C93">
        <v>5.1499999999999997E-2</v>
      </c>
      <c r="D93">
        <v>1E-4</v>
      </c>
    </row>
    <row r="94" spans="1:4" x14ac:dyDescent="0.25">
      <c r="A94" s="1">
        <v>392</v>
      </c>
      <c r="B94">
        <v>3.61E-2</v>
      </c>
      <c r="C94">
        <v>5.7200000000000001E-2</v>
      </c>
      <c r="D94">
        <v>1.6000000000000001E-3</v>
      </c>
    </row>
    <row r="95" spans="1:4" x14ac:dyDescent="0.25">
      <c r="A95" s="1">
        <v>393</v>
      </c>
      <c r="B95">
        <v>4.2099999999999999E-2</v>
      </c>
      <c r="C95">
        <v>6.3399999999999998E-2</v>
      </c>
      <c r="D95">
        <v>4.0000000000000001E-3</v>
      </c>
    </row>
    <row r="96" spans="1:4" x14ac:dyDescent="0.25">
      <c r="A96" s="1">
        <v>394</v>
      </c>
      <c r="B96">
        <v>5.1999999999999998E-2</v>
      </c>
      <c r="C96">
        <v>7.0699999999999999E-2</v>
      </c>
      <c r="D96">
        <v>8.2000000000000007E-3</v>
      </c>
    </row>
    <row r="97" spans="1:4" x14ac:dyDescent="0.25">
      <c r="A97" s="1">
        <v>395</v>
      </c>
      <c r="B97">
        <v>5.96E-2</v>
      </c>
      <c r="C97">
        <v>7.7200000000000005E-2</v>
      </c>
      <c r="D97">
        <v>1.32E-2</v>
      </c>
    </row>
    <row r="98" spans="1:4" x14ac:dyDescent="0.25">
      <c r="A98" s="1">
        <v>396</v>
      </c>
      <c r="B98">
        <v>6.9900000000000004E-2</v>
      </c>
      <c r="C98">
        <v>8.8599999999999998E-2</v>
      </c>
      <c r="D98">
        <v>2.0899999999999998E-2</v>
      </c>
    </row>
    <row r="99" spans="1:4" x14ac:dyDescent="0.25">
      <c r="A99" s="1">
        <v>397</v>
      </c>
      <c r="B99">
        <v>8.2100000000000006E-2</v>
      </c>
      <c r="C99">
        <v>9.8199999999999996E-2</v>
      </c>
      <c r="D99">
        <v>3.0099999999999998E-2</v>
      </c>
    </row>
    <row r="100" spans="1:4" x14ac:dyDescent="0.25">
      <c r="A100" s="1">
        <v>398</v>
      </c>
      <c r="B100">
        <v>9.3299999999999994E-2</v>
      </c>
      <c r="C100">
        <v>0.10929999999999999</v>
      </c>
      <c r="D100">
        <v>4.4699999999999997E-2</v>
      </c>
    </row>
    <row r="101" spans="1:4" x14ac:dyDescent="0.25">
      <c r="A101" s="1">
        <v>399</v>
      </c>
      <c r="B101">
        <v>0.10290000000000001</v>
      </c>
      <c r="C101">
        <v>0.1203</v>
      </c>
      <c r="D101">
        <v>6.2100000000000002E-2</v>
      </c>
    </row>
    <row r="102" spans="1:4" x14ac:dyDescent="0.25">
      <c r="A102" s="1">
        <v>400</v>
      </c>
      <c r="B102">
        <v>0.1181</v>
      </c>
      <c r="C102">
        <v>0.13400000000000001</v>
      </c>
      <c r="D102">
        <v>8.5699999999999998E-2</v>
      </c>
    </row>
    <row r="103" spans="1:4" x14ac:dyDescent="0.25">
      <c r="A103" s="1">
        <v>401</v>
      </c>
      <c r="B103">
        <v>0.13059999999999999</v>
      </c>
      <c r="C103">
        <v>0.14860000000000001</v>
      </c>
      <c r="D103">
        <v>0.115</v>
      </c>
    </row>
    <row r="104" spans="1:4" x14ac:dyDescent="0.25">
      <c r="A104" s="1">
        <v>402</v>
      </c>
      <c r="B104">
        <v>0.14499999999999999</v>
      </c>
      <c r="C104">
        <v>0.1648</v>
      </c>
      <c r="D104">
        <v>0.1489</v>
      </c>
    </row>
    <row r="105" spans="1:4" x14ac:dyDescent="0.25">
      <c r="A105" s="1">
        <v>403</v>
      </c>
      <c r="B105">
        <v>0.16120000000000001</v>
      </c>
      <c r="C105">
        <v>0.18079999999999999</v>
      </c>
      <c r="D105">
        <v>0.1915</v>
      </c>
    </row>
    <row r="106" spans="1:4" x14ac:dyDescent="0.25">
      <c r="A106" s="1">
        <v>404</v>
      </c>
      <c r="B106">
        <v>0.1802</v>
      </c>
      <c r="C106">
        <v>0.19989999999999999</v>
      </c>
      <c r="D106">
        <v>0.24049999999999999</v>
      </c>
    </row>
    <row r="107" spans="1:4" x14ac:dyDescent="0.25">
      <c r="A107" s="1">
        <v>405</v>
      </c>
      <c r="B107">
        <v>0.1983</v>
      </c>
      <c r="C107">
        <v>0.21970000000000001</v>
      </c>
      <c r="D107">
        <v>0.2893</v>
      </c>
    </row>
    <row r="108" spans="1:4" x14ac:dyDescent="0.25">
      <c r="A108" s="1">
        <v>406</v>
      </c>
      <c r="B108">
        <v>0.2167</v>
      </c>
      <c r="C108">
        <v>0.24210000000000001</v>
      </c>
      <c r="D108">
        <v>0.35089999999999999</v>
      </c>
    </row>
    <row r="109" spans="1:4" x14ac:dyDescent="0.25">
      <c r="A109" s="1">
        <v>407</v>
      </c>
      <c r="B109">
        <v>0.2397</v>
      </c>
      <c r="C109">
        <v>0.26340000000000002</v>
      </c>
      <c r="D109">
        <v>0.41060000000000002</v>
      </c>
    </row>
    <row r="110" spans="1:4" x14ac:dyDescent="0.25">
      <c r="A110" s="1">
        <v>408</v>
      </c>
      <c r="B110">
        <v>0.2576</v>
      </c>
      <c r="C110">
        <v>0.28599999999999998</v>
      </c>
      <c r="D110">
        <v>0.4753</v>
      </c>
    </row>
    <row r="111" spans="1:4" x14ac:dyDescent="0.25">
      <c r="A111" s="1">
        <v>409</v>
      </c>
      <c r="B111">
        <v>0.27850000000000003</v>
      </c>
      <c r="C111">
        <v>0.30930000000000002</v>
      </c>
      <c r="D111">
        <v>0.54269999999999996</v>
      </c>
    </row>
    <row r="112" spans="1:4" x14ac:dyDescent="0.25">
      <c r="A112" s="1">
        <v>410</v>
      </c>
      <c r="B112">
        <v>0.29880000000000001</v>
      </c>
      <c r="C112">
        <v>0.3342</v>
      </c>
      <c r="D112">
        <v>0.60370000000000001</v>
      </c>
    </row>
    <row r="113" spans="1:5" x14ac:dyDescent="0.25">
      <c r="A113" s="1">
        <v>411</v>
      </c>
      <c r="B113">
        <v>0.31340000000000001</v>
      </c>
      <c r="C113">
        <v>0.35749999999999998</v>
      </c>
      <c r="D113">
        <v>0.67090000000000005</v>
      </c>
    </row>
    <row r="114" spans="1:5" x14ac:dyDescent="0.25">
      <c r="A114" s="1">
        <v>412</v>
      </c>
      <c r="B114">
        <v>0.33739999999999998</v>
      </c>
      <c r="C114">
        <v>0.38350000000000001</v>
      </c>
      <c r="D114">
        <v>0.73150000000000004</v>
      </c>
    </row>
    <row r="115" spans="1:5" x14ac:dyDescent="0.25">
      <c r="A115" s="1">
        <v>413</v>
      </c>
      <c r="B115">
        <v>0.3569</v>
      </c>
      <c r="C115">
        <v>0.4108</v>
      </c>
      <c r="D115">
        <v>0.78390000000000004</v>
      </c>
    </row>
    <row r="116" spans="1:5" x14ac:dyDescent="0.25">
      <c r="A116" s="1">
        <v>414</v>
      </c>
      <c r="B116">
        <v>0.37640000000000001</v>
      </c>
      <c r="C116">
        <v>0.43780000000000002</v>
      </c>
      <c r="D116">
        <v>0.83379999999999999</v>
      </c>
    </row>
    <row r="117" spans="1:5" x14ac:dyDescent="0.25">
      <c r="A117" s="1">
        <v>415</v>
      </c>
      <c r="B117">
        <v>0.39879999999999999</v>
      </c>
      <c r="C117">
        <v>0.46839999999999998</v>
      </c>
      <c r="D117">
        <v>0.87409999999999999</v>
      </c>
    </row>
    <row r="118" spans="1:5" x14ac:dyDescent="0.25">
      <c r="A118" s="1">
        <v>416</v>
      </c>
      <c r="B118">
        <v>0.41860000000000003</v>
      </c>
      <c r="C118">
        <v>0.4975</v>
      </c>
      <c r="D118">
        <v>0.91410000000000002</v>
      </c>
    </row>
    <row r="119" spans="1:5" x14ac:dyDescent="0.25">
      <c r="A119" s="1">
        <v>417</v>
      </c>
      <c r="B119">
        <v>0.44500000000000001</v>
      </c>
      <c r="C119">
        <v>0.52549999999999997</v>
      </c>
      <c r="D119">
        <v>0.93989999999999996</v>
      </c>
    </row>
    <row r="120" spans="1:5" x14ac:dyDescent="0.25">
      <c r="A120" s="1">
        <v>418</v>
      </c>
      <c r="B120">
        <v>0.46210000000000001</v>
      </c>
      <c r="C120">
        <v>0.55620000000000003</v>
      </c>
      <c r="D120">
        <v>0.96299999999999997</v>
      </c>
    </row>
    <row r="121" spans="1:5" x14ac:dyDescent="0.25">
      <c r="A121" s="1">
        <v>419</v>
      </c>
      <c r="B121">
        <v>0.48609999999999998</v>
      </c>
      <c r="C121">
        <v>0.59030000000000005</v>
      </c>
      <c r="D121">
        <v>0.98040000000000005</v>
      </c>
    </row>
    <row r="122" spans="1:5" x14ac:dyDescent="0.25">
      <c r="A122" s="1">
        <v>420</v>
      </c>
      <c r="B122">
        <v>0.50919999999999999</v>
      </c>
      <c r="C122">
        <v>0.61580000000000001</v>
      </c>
      <c r="D122">
        <v>0.99299999999999999</v>
      </c>
    </row>
    <row r="123" spans="1:5" x14ac:dyDescent="0.25">
      <c r="A123" s="1">
        <v>421</v>
      </c>
      <c r="B123">
        <v>0.5323</v>
      </c>
      <c r="C123">
        <v>0.64959999999999996</v>
      </c>
      <c r="D123">
        <v>0.99709999999999999</v>
      </c>
    </row>
    <row r="124" spans="1:5" x14ac:dyDescent="0.25">
      <c r="A124" s="1">
        <v>422</v>
      </c>
      <c r="B124">
        <v>0.55479999999999996</v>
      </c>
      <c r="C124">
        <v>0.67490000000000006</v>
      </c>
      <c r="D124">
        <v>1</v>
      </c>
    </row>
    <row r="125" spans="1:5" x14ac:dyDescent="0.25">
      <c r="A125" s="1">
        <v>423</v>
      </c>
      <c r="B125">
        <v>0.57350000000000001</v>
      </c>
      <c r="C125">
        <v>0.70789999999999997</v>
      </c>
      <c r="D125">
        <v>0.99329999999999996</v>
      </c>
    </row>
    <row r="126" spans="1:5" x14ac:dyDescent="0.25">
      <c r="A126" s="1">
        <v>424</v>
      </c>
      <c r="B126">
        <v>0.58760000000000001</v>
      </c>
      <c r="C126">
        <v>0.73899999999999999</v>
      </c>
      <c r="D126">
        <v>0.98880000000000001</v>
      </c>
    </row>
    <row r="127" spans="1:5" x14ac:dyDescent="0.25">
      <c r="A127" s="1">
        <v>425</v>
      </c>
      <c r="B127">
        <v>0.6119</v>
      </c>
      <c r="C127">
        <v>0.77090000000000003</v>
      </c>
      <c r="D127">
        <v>0.98499999999999999</v>
      </c>
      <c r="E127">
        <v>5.7000000000000002E-3</v>
      </c>
    </row>
    <row r="128" spans="1:5" x14ac:dyDescent="0.25">
      <c r="A128" s="1">
        <v>426</v>
      </c>
      <c r="B128">
        <v>0.628</v>
      </c>
      <c r="C128">
        <v>0.79520000000000002</v>
      </c>
      <c r="D128">
        <v>0.97770000000000001</v>
      </c>
      <c r="E128">
        <v>4.7000000000000002E-3</v>
      </c>
    </row>
    <row r="129" spans="1:5" x14ac:dyDescent="0.25">
      <c r="A129" s="1">
        <v>427</v>
      </c>
      <c r="B129">
        <v>0.64880000000000004</v>
      </c>
      <c r="C129">
        <v>0.82120000000000004</v>
      </c>
      <c r="D129">
        <v>0.96830000000000005</v>
      </c>
      <c r="E129">
        <v>4.7000000000000002E-3</v>
      </c>
    </row>
    <row r="130" spans="1:5" x14ac:dyDescent="0.25">
      <c r="A130" s="1">
        <v>428</v>
      </c>
      <c r="B130">
        <v>0.67100000000000004</v>
      </c>
      <c r="C130">
        <v>0.8417</v>
      </c>
      <c r="D130">
        <v>0.96330000000000005</v>
      </c>
      <c r="E130">
        <v>4.8999999999999998E-3</v>
      </c>
    </row>
    <row r="131" spans="1:5" x14ac:dyDescent="0.25">
      <c r="A131" s="1">
        <v>429</v>
      </c>
      <c r="B131">
        <v>0.69650000000000001</v>
      </c>
      <c r="C131">
        <v>0.86529999999999996</v>
      </c>
      <c r="D131">
        <v>0.95409999999999995</v>
      </c>
      <c r="E131">
        <v>4.4000000000000003E-3</v>
      </c>
    </row>
    <row r="132" spans="1:5" x14ac:dyDescent="0.25">
      <c r="A132" s="1">
        <v>430</v>
      </c>
      <c r="B132">
        <v>0.71319999999999995</v>
      </c>
      <c r="C132">
        <v>0.89</v>
      </c>
      <c r="D132">
        <v>0.94669999999999999</v>
      </c>
      <c r="E132">
        <v>4.7000000000000002E-3</v>
      </c>
    </row>
    <row r="133" spans="1:5" x14ac:dyDescent="0.25">
      <c r="A133" s="1">
        <v>431</v>
      </c>
      <c r="B133">
        <v>0.73780000000000001</v>
      </c>
      <c r="C133">
        <v>0.91069999999999995</v>
      </c>
      <c r="D133">
        <v>0.93820000000000003</v>
      </c>
      <c r="E133">
        <v>5.1999999999999998E-3</v>
      </c>
    </row>
    <row r="134" spans="1:5" x14ac:dyDescent="0.25">
      <c r="A134" s="1">
        <v>432</v>
      </c>
      <c r="B134">
        <v>0.75060000000000004</v>
      </c>
      <c r="C134">
        <v>0.92430000000000001</v>
      </c>
      <c r="D134">
        <v>0.93710000000000004</v>
      </c>
      <c r="E134">
        <v>4.5999999999999999E-3</v>
      </c>
    </row>
    <row r="135" spans="1:5" x14ac:dyDescent="0.25">
      <c r="A135" s="1">
        <v>433</v>
      </c>
      <c r="B135">
        <v>0.77139999999999997</v>
      </c>
      <c r="C135">
        <v>0.94240000000000002</v>
      </c>
      <c r="D135">
        <v>0.93210000000000004</v>
      </c>
      <c r="E135">
        <v>4.4000000000000003E-3</v>
      </c>
    </row>
    <row r="136" spans="1:5" x14ac:dyDescent="0.25">
      <c r="A136" s="1">
        <v>434</v>
      </c>
      <c r="B136">
        <v>0.79049999999999998</v>
      </c>
      <c r="C136">
        <v>0.95509999999999995</v>
      </c>
      <c r="D136">
        <v>0.92410000000000003</v>
      </c>
      <c r="E136">
        <v>4.7999999999999996E-3</v>
      </c>
    </row>
    <row r="137" spans="1:5" x14ac:dyDescent="0.25">
      <c r="A137" s="1">
        <v>435</v>
      </c>
      <c r="B137">
        <v>0.80800000000000005</v>
      </c>
      <c r="C137">
        <v>0.96689999999999998</v>
      </c>
      <c r="D137">
        <v>0.91800000000000004</v>
      </c>
      <c r="E137">
        <v>4.7000000000000002E-3</v>
      </c>
    </row>
    <row r="138" spans="1:5" x14ac:dyDescent="0.25">
      <c r="A138" s="1">
        <v>436</v>
      </c>
      <c r="B138">
        <v>0.82089999999999996</v>
      </c>
      <c r="C138">
        <v>0.97189999999999999</v>
      </c>
      <c r="D138">
        <v>0.90920000000000001</v>
      </c>
      <c r="E138">
        <v>4.8999999999999998E-3</v>
      </c>
    </row>
    <row r="139" spans="1:5" x14ac:dyDescent="0.25">
      <c r="A139" s="1">
        <v>437</v>
      </c>
      <c r="B139">
        <v>0.83730000000000004</v>
      </c>
      <c r="C139">
        <v>0.98399999999999999</v>
      </c>
      <c r="D139">
        <v>0.90059999999999996</v>
      </c>
      <c r="E139">
        <v>4.7000000000000002E-3</v>
      </c>
    </row>
    <row r="140" spans="1:5" x14ac:dyDescent="0.25">
      <c r="A140" s="1">
        <v>438</v>
      </c>
      <c r="B140">
        <v>0.8478</v>
      </c>
      <c r="C140">
        <v>0.98780000000000001</v>
      </c>
      <c r="D140">
        <v>0.89180000000000004</v>
      </c>
      <c r="E140">
        <v>4.4000000000000003E-3</v>
      </c>
    </row>
    <row r="141" spans="1:5" x14ac:dyDescent="0.25">
      <c r="A141" s="1">
        <v>439</v>
      </c>
      <c r="B141">
        <v>0.8569</v>
      </c>
      <c r="C141">
        <v>0.99099999999999999</v>
      </c>
      <c r="D141">
        <v>0.88260000000000005</v>
      </c>
      <c r="E141">
        <v>4.7000000000000002E-3</v>
      </c>
    </row>
    <row r="142" spans="1:5" x14ac:dyDescent="0.25">
      <c r="A142" s="1">
        <v>440</v>
      </c>
      <c r="B142">
        <v>0.86980000000000002</v>
      </c>
      <c r="C142">
        <v>0.98950000000000005</v>
      </c>
      <c r="D142">
        <v>0.86990000000000001</v>
      </c>
      <c r="E142">
        <v>4.7000000000000002E-3</v>
      </c>
    </row>
    <row r="143" spans="1:5" x14ac:dyDescent="0.25">
      <c r="A143" s="1">
        <v>441</v>
      </c>
      <c r="B143">
        <v>0.89659999999999995</v>
      </c>
      <c r="C143">
        <v>1</v>
      </c>
      <c r="D143">
        <v>0.85629999999999995</v>
      </c>
      <c r="E143">
        <v>4.5999999999999999E-3</v>
      </c>
    </row>
    <row r="144" spans="1:5" x14ac:dyDescent="0.25">
      <c r="A144" s="1">
        <v>442</v>
      </c>
      <c r="B144">
        <v>0.91290000000000004</v>
      </c>
      <c r="C144">
        <v>0.99639999999999995</v>
      </c>
      <c r="D144">
        <v>0.84770000000000001</v>
      </c>
      <c r="E144">
        <v>4.4999999999999997E-3</v>
      </c>
    </row>
    <row r="145" spans="1:5" x14ac:dyDescent="0.25">
      <c r="A145" s="1">
        <v>443</v>
      </c>
      <c r="B145">
        <v>0.91320000000000001</v>
      </c>
      <c r="C145">
        <v>0.99309999999999998</v>
      </c>
      <c r="D145">
        <v>0.82699999999999996</v>
      </c>
      <c r="E145">
        <v>4.7999999999999996E-3</v>
      </c>
    </row>
    <row r="146" spans="1:5" x14ac:dyDescent="0.25">
      <c r="A146" s="1">
        <v>444</v>
      </c>
      <c r="B146">
        <v>0.9274</v>
      </c>
      <c r="C146">
        <v>0.99590000000000001</v>
      </c>
      <c r="D146">
        <v>0.8125</v>
      </c>
      <c r="E146">
        <v>4.4999999999999997E-3</v>
      </c>
    </row>
    <row r="147" spans="1:5" x14ac:dyDescent="0.25">
      <c r="A147" s="1">
        <v>445</v>
      </c>
      <c r="B147">
        <v>0.94369999999999998</v>
      </c>
      <c r="C147">
        <v>0.99219999999999997</v>
      </c>
      <c r="D147">
        <v>0.7944</v>
      </c>
      <c r="E147">
        <v>4.8999999999999998E-3</v>
      </c>
    </row>
    <row r="148" spans="1:5" x14ac:dyDescent="0.25">
      <c r="A148" s="1">
        <v>446</v>
      </c>
      <c r="B148">
        <v>0.94369999999999998</v>
      </c>
      <c r="C148">
        <v>0.98760000000000003</v>
      </c>
      <c r="D148">
        <v>0.77459999999999996</v>
      </c>
      <c r="E148">
        <v>4.4000000000000003E-3</v>
      </c>
    </row>
    <row r="149" spans="1:5" x14ac:dyDescent="0.25">
      <c r="A149" s="1">
        <v>447</v>
      </c>
      <c r="B149">
        <v>0.95079999999999998</v>
      </c>
      <c r="C149">
        <v>0.98260000000000003</v>
      </c>
      <c r="D149">
        <v>0.75560000000000005</v>
      </c>
      <c r="E149">
        <v>5.0000000000000001E-3</v>
      </c>
    </row>
    <row r="150" spans="1:5" x14ac:dyDescent="0.25">
      <c r="A150" s="1">
        <v>448</v>
      </c>
      <c r="B150">
        <v>0.95850000000000002</v>
      </c>
      <c r="C150">
        <v>0.98089999999999999</v>
      </c>
      <c r="D150">
        <v>0.73560000000000003</v>
      </c>
      <c r="E150">
        <v>5.4999999999999997E-3</v>
      </c>
    </row>
    <row r="151" spans="1:5" x14ac:dyDescent="0.25">
      <c r="A151" s="1">
        <v>449</v>
      </c>
      <c r="B151">
        <v>0.96619999999999995</v>
      </c>
      <c r="C151">
        <v>0.97160000000000002</v>
      </c>
      <c r="D151">
        <v>0.71419999999999995</v>
      </c>
      <c r="E151">
        <v>5.1999999999999998E-3</v>
      </c>
    </row>
    <row r="152" spans="1:5" x14ac:dyDescent="0.25">
      <c r="A152" s="1">
        <v>450</v>
      </c>
      <c r="B152">
        <v>0.96319999999999995</v>
      </c>
      <c r="C152">
        <v>0.95940000000000003</v>
      </c>
      <c r="D152">
        <v>0.69620000000000004</v>
      </c>
      <c r="E152">
        <v>5.1999999999999998E-3</v>
      </c>
    </row>
    <row r="153" spans="1:5" x14ac:dyDescent="0.25">
      <c r="A153" s="1">
        <v>451</v>
      </c>
      <c r="B153">
        <v>0.97009999999999996</v>
      </c>
      <c r="C153">
        <v>0.95440000000000003</v>
      </c>
      <c r="D153">
        <v>0.67300000000000004</v>
      </c>
      <c r="E153">
        <v>5.5999999999999999E-3</v>
      </c>
    </row>
    <row r="154" spans="1:5" x14ac:dyDescent="0.25">
      <c r="A154" s="1">
        <v>452</v>
      </c>
      <c r="B154">
        <v>0.9748</v>
      </c>
      <c r="C154">
        <v>0.94430000000000003</v>
      </c>
      <c r="D154">
        <v>0.64970000000000006</v>
      </c>
      <c r="E154">
        <v>5.1999999999999998E-3</v>
      </c>
    </row>
    <row r="155" spans="1:5" x14ac:dyDescent="0.25">
      <c r="A155" s="1">
        <v>453</v>
      </c>
      <c r="B155">
        <v>0.97809999999999997</v>
      </c>
      <c r="C155">
        <v>0.94179999999999997</v>
      </c>
      <c r="D155">
        <v>0.63019999999999998</v>
      </c>
      <c r="E155">
        <v>5.7000000000000002E-3</v>
      </c>
    </row>
    <row r="156" spans="1:5" x14ac:dyDescent="0.25">
      <c r="A156" s="1">
        <v>454</v>
      </c>
      <c r="B156">
        <v>0.99270000000000003</v>
      </c>
      <c r="C156">
        <v>0.93030000000000002</v>
      </c>
      <c r="D156">
        <v>0.60560000000000003</v>
      </c>
      <c r="E156">
        <v>5.8999999999999999E-3</v>
      </c>
    </row>
    <row r="157" spans="1:5" x14ac:dyDescent="0.25">
      <c r="A157" s="1">
        <v>455</v>
      </c>
      <c r="B157">
        <v>0.98829999999999996</v>
      </c>
      <c r="C157">
        <v>0.92290000000000005</v>
      </c>
      <c r="D157">
        <v>0.58650000000000002</v>
      </c>
      <c r="E157">
        <v>6.4000000000000003E-3</v>
      </c>
    </row>
    <row r="158" spans="1:5" x14ac:dyDescent="0.25">
      <c r="A158" s="1">
        <v>456</v>
      </c>
      <c r="B158">
        <v>0.99299999999999999</v>
      </c>
      <c r="C158">
        <v>0.91080000000000005</v>
      </c>
      <c r="D158">
        <v>0.56610000000000005</v>
      </c>
      <c r="E158">
        <v>7.3000000000000001E-3</v>
      </c>
    </row>
    <row r="159" spans="1:5" x14ac:dyDescent="0.25">
      <c r="A159" s="1">
        <v>457</v>
      </c>
      <c r="B159">
        <v>0.99570000000000003</v>
      </c>
      <c r="C159">
        <v>0.90569999999999995</v>
      </c>
      <c r="D159">
        <v>0.5474</v>
      </c>
      <c r="E159">
        <v>8.6999999999999994E-3</v>
      </c>
    </row>
    <row r="160" spans="1:5" x14ac:dyDescent="0.25">
      <c r="A160" s="1">
        <v>458</v>
      </c>
      <c r="B160">
        <v>0.9879</v>
      </c>
      <c r="C160">
        <v>0.89429999999999998</v>
      </c>
      <c r="D160">
        <v>0.53090000000000004</v>
      </c>
      <c r="E160">
        <v>8.9999999999999993E-3</v>
      </c>
    </row>
    <row r="161" spans="1:5" x14ac:dyDescent="0.25">
      <c r="A161" s="1">
        <v>459</v>
      </c>
      <c r="B161">
        <v>0.99319999999999997</v>
      </c>
      <c r="C161">
        <v>0.88190000000000002</v>
      </c>
      <c r="D161">
        <v>0.51190000000000002</v>
      </c>
      <c r="E161">
        <v>1.0999999999999999E-2</v>
      </c>
    </row>
    <row r="162" spans="1:5" x14ac:dyDescent="0.25">
      <c r="A162" s="1">
        <v>460</v>
      </c>
      <c r="B162">
        <v>0.99409999999999998</v>
      </c>
      <c r="C162">
        <v>0.86880000000000002</v>
      </c>
      <c r="D162">
        <v>0.49320000000000003</v>
      </c>
      <c r="E162">
        <v>1.11E-2</v>
      </c>
    </row>
    <row r="163" spans="1:5" x14ac:dyDescent="0.25">
      <c r="A163" s="1">
        <v>461</v>
      </c>
      <c r="B163">
        <v>1</v>
      </c>
      <c r="C163">
        <v>0.85440000000000005</v>
      </c>
      <c r="D163">
        <v>0.47820000000000001</v>
      </c>
      <c r="E163">
        <v>1.21E-2</v>
      </c>
    </row>
    <row r="164" spans="1:5" x14ac:dyDescent="0.25">
      <c r="A164" s="1">
        <v>462</v>
      </c>
      <c r="B164">
        <v>0.99129999999999996</v>
      </c>
      <c r="C164">
        <v>0.83930000000000005</v>
      </c>
      <c r="D164">
        <v>0.45900000000000002</v>
      </c>
      <c r="E164">
        <v>1.34E-2</v>
      </c>
    </row>
    <row r="165" spans="1:5" x14ac:dyDescent="0.25">
      <c r="A165" s="1">
        <v>463</v>
      </c>
      <c r="B165">
        <v>0.99890000000000001</v>
      </c>
      <c r="C165">
        <v>0.82269999999999999</v>
      </c>
      <c r="D165">
        <v>0.44130000000000003</v>
      </c>
      <c r="E165">
        <v>1.32E-2</v>
      </c>
    </row>
    <row r="166" spans="1:5" x14ac:dyDescent="0.25">
      <c r="A166" s="1">
        <v>464</v>
      </c>
      <c r="B166">
        <v>0.99809999999999999</v>
      </c>
      <c r="C166">
        <v>0.80669999999999997</v>
      </c>
      <c r="D166">
        <v>0.42680000000000001</v>
      </c>
      <c r="E166">
        <v>1.52E-2</v>
      </c>
    </row>
    <row r="167" spans="1:5" x14ac:dyDescent="0.25">
      <c r="A167" s="1">
        <v>465</v>
      </c>
      <c r="B167">
        <v>0.98829999999999996</v>
      </c>
      <c r="C167">
        <v>0.79549999999999998</v>
      </c>
      <c r="D167">
        <v>0.41260000000000002</v>
      </c>
      <c r="E167">
        <v>1.5100000000000001E-2</v>
      </c>
    </row>
    <row r="168" spans="1:5" x14ac:dyDescent="0.25">
      <c r="A168" s="1">
        <v>466</v>
      </c>
      <c r="B168">
        <v>0.99099999999999999</v>
      </c>
      <c r="C168">
        <v>0.77659999999999996</v>
      </c>
      <c r="D168">
        <v>0.3987</v>
      </c>
      <c r="E168">
        <v>1.7500000000000002E-2</v>
      </c>
    </row>
    <row r="169" spans="1:5" x14ac:dyDescent="0.25">
      <c r="A169" s="1">
        <v>467</v>
      </c>
      <c r="B169">
        <v>0.97989999999999999</v>
      </c>
      <c r="C169">
        <v>0.751</v>
      </c>
      <c r="D169">
        <v>0.3861</v>
      </c>
      <c r="E169">
        <v>1.8200000000000001E-2</v>
      </c>
    </row>
    <row r="170" spans="1:5" x14ac:dyDescent="0.25">
      <c r="A170" s="1">
        <v>468</v>
      </c>
      <c r="B170">
        <v>0.98160000000000003</v>
      </c>
      <c r="C170">
        <v>0.73229999999999995</v>
      </c>
      <c r="D170">
        <v>0.37369999999999998</v>
      </c>
      <c r="E170">
        <v>1.8700000000000001E-2</v>
      </c>
    </row>
    <row r="171" spans="1:5" x14ac:dyDescent="0.25">
      <c r="A171" s="1">
        <v>469</v>
      </c>
      <c r="B171">
        <v>0.97160000000000002</v>
      </c>
      <c r="C171">
        <v>0.71799999999999997</v>
      </c>
      <c r="D171">
        <v>0.35849999999999999</v>
      </c>
      <c r="E171">
        <v>1.9E-2</v>
      </c>
    </row>
    <row r="172" spans="1:5" x14ac:dyDescent="0.25">
      <c r="A172" s="1">
        <v>470</v>
      </c>
      <c r="B172">
        <v>0.9698</v>
      </c>
      <c r="C172">
        <v>0.70020000000000004</v>
      </c>
      <c r="D172">
        <v>0.34560000000000002</v>
      </c>
      <c r="E172">
        <v>2.01E-2</v>
      </c>
    </row>
    <row r="173" spans="1:5" x14ac:dyDescent="0.25">
      <c r="A173" s="1">
        <v>471</v>
      </c>
      <c r="B173">
        <v>0.96130000000000004</v>
      </c>
      <c r="C173">
        <v>0.68340000000000001</v>
      </c>
      <c r="D173">
        <v>0.3347</v>
      </c>
      <c r="E173">
        <v>2.1499999999999998E-2</v>
      </c>
    </row>
    <row r="174" spans="1:5" x14ac:dyDescent="0.25">
      <c r="A174" s="1">
        <v>472</v>
      </c>
      <c r="B174">
        <v>0.95279999999999998</v>
      </c>
      <c r="C174">
        <v>0.66169999999999995</v>
      </c>
      <c r="D174">
        <v>0.32319999999999999</v>
      </c>
      <c r="E174">
        <v>2.3300000000000001E-2</v>
      </c>
    </row>
    <row r="175" spans="1:5" x14ac:dyDescent="0.25">
      <c r="A175" s="1">
        <v>473</v>
      </c>
      <c r="B175">
        <v>0.94269999999999998</v>
      </c>
      <c r="C175">
        <v>0.6472</v>
      </c>
      <c r="D175">
        <v>0.31030000000000002</v>
      </c>
      <c r="E175">
        <v>2.63E-2</v>
      </c>
    </row>
    <row r="176" spans="1:5" x14ac:dyDescent="0.25">
      <c r="A176" s="1">
        <v>474</v>
      </c>
      <c r="B176">
        <v>0.93059999999999998</v>
      </c>
      <c r="C176">
        <v>0.63180000000000003</v>
      </c>
      <c r="D176">
        <v>0.29749999999999999</v>
      </c>
      <c r="E176">
        <v>2.7900000000000001E-2</v>
      </c>
    </row>
    <row r="177" spans="1:8" x14ac:dyDescent="0.25">
      <c r="A177" s="1">
        <v>475</v>
      </c>
      <c r="B177">
        <v>0.92400000000000004</v>
      </c>
      <c r="C177">
        <v>0.61660000000000004</v>
      </c>
      <c r="D177">
        <v>0.2863</v>
      </c>
      <c r="E177">
        <v>3.1699999999999999E-2</v>
      </c>
      <c r="G177">
        <v>9.7999999999999997E-3</v>
      </c>
    </row>
    <row r="178" spans="1:8" x14ac:dyDescent="0.25">
      <c r="A178" s="1">
        <v>476</v>
      </c>
      <c r="B178">
        <v>0.91390000000000005</v>
      </c>
      <c r="C178">
        <v>0.60099999999999998</v>
      </c>
      <c r="D178">
        <v>0.27450000000000002</v>
      </c>
      <c r="E178">
        <v>3.4700000000000002E-2</v>
      </c>
      <c r="G178">
        <v>7.0000000000000001E-3</v>
      </c>
    </row>
    <row r="179" spans="1:8" x14ac:dyDescent="0.25">
      <c r="A179" s="1">
        <v>477</v>
      </c>
      <c r="B179">
        <v>0.90769999999999995</v>
      </c>
      <c r="C179">
        <v>0.58950000000000002</v>
      </c>
      <c r="D179">
        <v>0.26400000000000001</v>
      </c>
      <c r="E179">
        <v>3.95E-2</v>
      </c>
      <c r="G179">
        <v>4.8999999999999998E-3</v>
      </c>
    </row>
    <row r="180" spans="1:8" x14ac:dyDescent="0.25">
      <c r="A180" s="1">
        <v>478</v>
      </c>
      <c r="B180">
        <v>0.9113</v>
      </c>
      <c r="C180">
        <v>0.56910000000000005</v>
      </c>
      <c r="D180">
        <v>0.2515</v>
      </c>
      <c r="E180">
        <v>4.2900000000000001E-2</v>
      </c>
      <c r="G180">
        <v>4.7999999999999996E-3</v>
      </c>
    </row>
    <row r="181" spans="1:8" x14ac:dyDescent="0.25">
      <c r="A181" s="1">
        <v>479</v>
      </c>
      <c r="B181">
        <v>0.90100000000000002</v>
      </c>
      <c r="C181">
        <v>0.55420000000000003</v>
      </c>
      <c r="D181">
        <v>0.24349999999999999</v>
      </c>
      <c r="E181">
        <v>4.7100000000000003E-2</v>
      </c>
      <c r="G181">
        <v>5.7000000000000002E-3</v>
      </c>
    </row>
    <row r="182" spans="1:8" x14ac:dyDescent="0.25">
      <c r="A182" s="1">
        <v>480</v>
      </c>
      <c r="B182">
        <v>0.89370000000000005</v>
      </c>
      <c r="C182">
        <v>0.53810000000000002</v>
      </c>
      <c r="D182">
        <v>0.23269999999999999</v>
      </c>
      <c r="E182">
        <v>5.3100000000000001E-2</v>
      </c>
      <c r="G182">
        <v>7.1000000000000004E-3</v>
      </c>
      <c r="H182">
        <v>1.1000000000000001E-3</v>
      </c>
    </row>
    <row r="183" spans="1:8" x14ac:dyDescent="0.25">
      <c r="A183" s="1">
        <v>481</v>
      </c>
      <c r="B183">
        <v>0.87260000000000004</v>
      </c>
      <c r="C183">
        <v>0.51719999999999999</v>
      </c>
      <c r="D183">
        <v>0.22370000000000001</v>
      </c>
      <c r="E183">
        <v>5.8900000000000001E-2</v>
      </c>
      <c r="G183">
        <v>8.6E-3</v>
      </c>
      <c r="H183">
        <v>2.0000000000000001E-4</v>
      </c>
    </row>
    <row r="184" spans="1:8" x14ac:dyDescent="0.25">
      <c r="A184" s="1">
        <v>482</v>
      </c>
      <c r="B184">
        <v>0.86560000000000004</v>
      </c>
      <c r="C184">
        <v>0.50160000000000005</v>
      </c>
      <c r="D184">
        <v>0.21379999999999999</v>
      </c>
      <c r="E184">
        <v>6.4500000000000002E-2</v>
      </c>
      <c r="G184">
        <v>1.0699999999999999E-2</v>
      </c>
      <c r="H184">
        <v>1.2999999999999999E-3</v>
      </c>
    </row>
    <row r="185" spans="1:8" x14ac:dyDescent="0.25">
      <c r="A185" s="1">
        <v>483</v>
      </c>
      <c r="B185">
        <v>0.84160000000000001</v>
      </c>
      <c r="C185">
        <v>0.48520000000000002</v>
      </c>
      <c r="D185">
        <v>0.20519999999999999</v>
      </c>
      <c r="E185">
        <v>7.2800000000000004E-2</v>
      </c>
      <c r="G185">
        <v>1.35E-2</v>
      </c>
      <c r="H185">
        <v>1.4E-3</v>
      </c>
    </row>
    <row r="186" spans="1:8" x14ac:dyDescent="0.25">
      <c r="A186" s="1">
        <v>484</v>
      </c>
      <c r="B186">
        <v>0.8347</v>
      </c>
      <c r="C186">
        <v>0.46850000000000003</v>
      </c>
      <c r="D186">
        <v>0.1951</v>
      </c>
      <c r="E186">
        <v>8.0299999999999996E-2</v>
      </c>
      <c r="G186">
        <v>1.67E-2</v>
      </c>
      <c r="H186">
        <v>1.4E-3</v>
      </c>
    </row>
    <row r="187" spans="1:8" x14ac:dyDescent="0.25">
      <c r="A187" s="1">
        <v>485</v>
      </c>
      <c r="B187">
        <v>0.82389999999999997</v>
      </c>
      <c r="C187">
        <v>0.45350000000000001</v>
      </c>
      <c r="D187">
        <v>0.188</v>
      </c>
      <c r="E187">
        <v>8.8900000000000007E-2</v>
      </c>
      <c r="F187">
        <v>3.7900000000000003E-2</v>
      </c>
      <c r="G187">
        <v>2.1000000000000001E-2</v>
      </c>
      <c r="H187">
        <v>1.1999999999999999E-3</v>
      </c>
    </row>
    <row r="188" spans="1:8" x14ac:dyDescent="0.25">
      <c r="A188" s="1">
        <v>486</v>
      </c>
      <c r="B188">
        <v>0.81640000000000001</v>
      </c>
      <c r="C188">
        <v>0.43659999999999999</v>
      </c>
      <c r="D188">
        <v>0.1784</v>
      </c>
      <c r="E188">
        <v>9.8100000000000007E-2</v>
      </c>
      <c r="F188">
        <v>3.9300000000000002E-2</v>
      </c>
      <c r="G188">
        <v>2.58E-2</v>
      </c>
      <c r="H188">
        <v>1.6999999999999999E-3</v>
      </c>
    </row>
    <row r="189" spans="1:8" x14ac:dyDescent="0.25">
      <c r="A189" s="1">
        <v>487</v>
      </c>
      <c r="B189">
        <v>0.80259999999999998</v>
      </c>
      <c r="C189">
        <v>0.42280000000000001</v>
      </c>
      <c r="D189">
        <v>0.17119999999999999</v>
      </c>
      <c r="E189">
        <v>0.1081</v>
      </c>
      <c r="F189">
        <v>4.3200000000000002E-2</v>
      </c>
      <c r="G189">
        <v>3.2199999999999999E-2</v>
      </c>
      <c r="H189">
        <v>1.1999999999999999E-3</v>
      </c>
    </row>
    <row r="190" spans="1:8" x14ac:dyDescent="0.25">
      <c r="A190" s="1">
        <v>488</v>
      </c>
      <c r="B190">
        <v>0.79120000000000001</v>
      </c>
      <c r="C190">
        <v>0.40910000000000002</v>
      </c>
      <c r="D190">
        <v>0.16289999999999999</v>
      </c>
      <c r="E190">
        <v>0.1157</v>
      </c>
      <c r="F190">
        <v>5.1999999999999998E-2</v>
      </c>
      <c r="G190">
        <v>3.9399999999999998E-2</v>
      </c>
      <c r="H190">
        <v>1.2999999999999999E-3</v>
      </c>
    </row>
    <row r="191" spans="1:8" x14ac:dyDescent="0.25">
      <c r="A191" s="1">
        <v>489</v>
      </c>
      <c r="B191">
        <v>0.78239999999999998</v>
      </c>
      <c r="C191">
        <v>0.39539999999999997</v>
      </c>
      <c r="D191">
        <v>0.15579999999999999</v>
      </c>
      <c r="E191">
        <v>0.12759999999999999</v>
      </c>
      <c r="F191">
        <v>6.3399999999999998E-2</v>
      </c>
      <c r="G191">
        <v>4.8500000000000001E-2</v>
      </c>
      <c r="H191">
        <v>1E-3</v>
      </c>
    </row>
    <row r="192" spans="1:8" x14ac:dyDescent="0.25">
      <c r="A192" s="1">
        <v>490</v>
      </c>
      <c r="B192">
        <v>0.78069999999999995</v>
      </c>
      <c r="C192">
        <v>0.38150000000000001</v>
      </c>
      <c r="D192">
        <v>0.14829999999999999</v>
      </c>
      <c r="E192">
        <v>0.1394</v>
      </c>
      <c r="F192">
        <v>7.6999999999999999E-2</v>
      </c>
      <c r="G192">
        <v>5.91E-2</v>
      </c>
      <c r="H192">
        <v>1E-3</v>
      </c>
    </row>
    <row r="193" spans="1:10" x14ac:dyDescent="0.25">
      <c r="A193" s="1">
        <v>491</v>
      </c>
      <c r="B193">
        <v>0.77080000000000004</v>
      </c>
      <c r="C193">
        <v>0.36820000000000003</v>
      </c>
      <c r="D193">
        <v>0.14149999999999999</v>
      </c>
      <c r="E193">
        <v>0.1497</v>
      </c>
      <c r="F193">
        <v>9.3899999999999997E-2</v>
      </c>
      <c r="G193">
        <v>7.0999999999999994E-2</v>
      </c>
      <c r="H193">
        <v>1E-3</v>
      </c>
    </row>
    <row r="194" spans="1:10" x14ac:dyDescent="0.25">
      <c r="A194" s="1">
        <v>492</v>
      </c>
      <c r="B194">
        <v>0.75090000000000001</v>
      </c>
      <c r="C194">
        <v>0.35410000000000003</v>
      </c>
      <c r="D194">
        <v>0.13500000000000001</v>
      </c>
      <c r="E194">
        <v>0.16159999999999999</v>
      </c>
      <c r="F194">
        <v>0.1132</v>
      </c>
      <c r="G194">
        <v>8.5199999999999998E-2</v>
      </c>
      <c r="H194">
        <v>6.9999999999999999E-4</v>
      </c>
    </row>
    <row r="195" spans="1:10" x14ac:dyDescent="0.25">
      <c r="A195" s="1">
        <v>493</v>
      </c>
      <c r="B195">
        <v>0.73970000000000002</v>
      </c>
      <c r="C195">
        <v>0.34239999999999998</v>
      </c>
      <c r="D195">
        <v>0.12870000000000001</v>
      </c>
      <c r="E195">
        <v>0.1777</v>
      </c>
      <c r="F195">
        <v>0.1341</v>
      </c>
      <c r="G195">
        <v>0.1021</v>
      </c>
      <c r="H195">
        <v>8.0000000000000004E-4</v>
      </c>
    </row>
    <row r="196" spans="1:10" x14ac:dyDescent="0.25">
      <c r="A196" s="1">
        <v>494</v>
      </c>
      <c r="B196">
        <v>0.73070000000000002</v>
      </c>
      <c r="C196">
        <v>0.33289999999999997</v>
      </c>
      <c r="D196">
        <v>0.1232</v>
      </c>
      <c r="E196">
        <v>0.1938</v>
      </c>
      <c r="F196">
        <v>0.15920000000000001</v>
      </c>
      <c r="G196">
        <v>0.12189999999999999</v>
      </c>
      <c r="H196">
        <v>2.9999999999999997E-4</v>
      </c>
    </row>
    <row r="197" spans="1:10" x14ac:dyDescent="0.25">
      <c r="A197" s="1">
        <v>495</v>
      </c>
      <c r="B197">
        <v>0.7198</v>
      </c>
      <c r="C197">
        <v>0.32190000000000002</v>
      </c>
      <c r="D197">
        <v>0.1181</v>
      </c>
      <c r="E197">
        <v>0.2064</v>
      </c>
      <c r="F197">
        <v>0.19020000000000001</v>
      </c>
      <c r="G197">
        <v>0.1454</v>
      </c>
      <c r="H197">
        <v>1E-4</v>
      </c>
    </row>
    <row r="198" spans="1:10" x14ac:dyDescent="0.25">
      <c r="A198" s="1">
        <v>496</v>
      </c>
      <c r="B198">
        <v>0.70689999999999997</v>
      </c>
      <c r="C198">
        <v>0.3105</v>
      </c>
      <c r="D198">
        <v>0.1129</v>
      </c>
      <c r="E198">
        <v>0.2291</v>
      </c>
      <c r="F198">
        <v>0.22550000000000001</v>
      </c>
      <c r="G198">
        <v>0.17130000000000001</v>
      </c>
      <c r="H198">
        <v>2.9999999999999997E-4</v>
      </c>
    </row>
    <row r="199" spans="1:10" x14ac:dyDescent="0.25">
      <c r="A199" s="1">
        <v>497</v>
      </c>
      <c r="B199">
        <v>0.69110000000000005</v>
      </c>
      <c r="C199">
        <v>0.29899999999999999</v>
      </c>
      <c r="D199">
        <v>0.1089</v>
      </c>
      <c r="E199">
        <v>0.25380000000000003</v>
      </c>
      <c r="F199">
        <v>0.26390000000000002</v>
      </c>
      <c r="G199">
        <v>0.2016</v>
      </c>
      <c r="H199">
        <v>1.1000000000000001E-3</v>
      </c>
    </row>
    <row r="200" spans="1:10" x14ac:dyDescent="0.25">
      <c r="A200" s="1">
        <v>498</v>
      </c>
      <c r="B200">
        <v>0.68620000000000003</v>
      </c>
      <c r="C200">
        <v>0.2878</v>
      </c>
      <c r="D200">
        <v>0.1026</v>
      </c>
      <c r="E200">
        <v>0.2752</v>
      </c>
      <c r="F200">
        <v>0.30430000000000001</v>
      </c>
      <c r="G200">
        <v>0.23530000000000001</v>
      </c>
      <c r="H200">
        <v>1.6000000000000001E-3</v>
      </c>
    </row>
    <row r="201" spans="1:10" x14ac:dyDescent="0.25">
      <c r="A201" s="1">
        <v>499</v>
      </c>
      <c r="B201">
        <v>0.67589999999999995</v>
      </c>
      <c r="C201">
        <v>0.27650000000000002</v>
      </c>
      <c r="D201">
        <v>9.7699999999999995E-2</v>
      </c>
      <c r="E201">
        <v>0.29470000000000002</v>
      </c>
      <c r="F201">
        <v>0.34789999999999999</v>
      </c>
      <c r="G201">
        <v>0.27229999999999999</v>
      </c>
      <c r="H201">
        <v>2.5999999999999999E-3</v>
      </c>
    </row>
    <row r="202" spans="1:10" x14ac:dyDescent="0.25">
      <c r="A202" s="1">
        <v>500</v>
      </c>
      <c r="B202">
        <v>0.66749999999999998</v>
      </c>
      <c r="C202">
        <v>0.26769999999999999</v>
      </c>
      <c r="D202">
        <v>9.3200000000000005E-2</v>
      </c>
      <c r="E202">
        <v>0.31730000000000003</v>
      </c>
      <c r="F202">
        <v>0.3987</v>
      </c>
      <c r="G202">
        <v>0.31259999999999999</v>
      </c>
      <c r="H202">
        <v>3.2000000000000002E-3</v>
      </c>
      <c r="J202">
        <v>6.1999999999999998E-3</v>
      </c>
    </row>
    <row r="203" spans="1:10" x14ac:dyDescent="0.25">
      <c r="A203" s="1">
        <v>501</v>
      </c>
      <c r="B203">
        <v>0.64810000000000001</v>
      </c>
      <c r="C203">
        <v>0.25729999999999997</v>
      </c>
      <c r="D203">
        <v>8.8599999999999998E-2</v>
      </c>
      <c r="E203">
        <v>0.34179999999999999</v>
      </c>
      <c r="F203">
        <v>0.45069999999999999</v>
      </c>
      <c r="G203">
        <v>0.35510000000000003</v>
      </c>
      <c r="H203">
        <v>4.3E-3</v>
      </c>
      <c r="J203">
        <v>6.7999999999999996E-3</v>
      </c>
    </row>
    <row r="204" spans="1:10" x14ac:dyDescent="0.25">
      <c r="A204" s="1">
        <v>502</v>
      </c>
      <c r="B204">
        <v>0.64670000000000005</v>
      </c>
      <c r="C204">
        <v>0.2485</v>
      </c>
      <c r="D204">
        <v>8.4500000000000006E-2</v>
      </c>
      <c r="E204">
        <v>0.37209999999999999</v>
      </c>
      <c r="F204">
        <v>0.50090000000000001</v>
      </c>
      <c r="G204">
        <v>0.40050000000000002</v>
      </c>
      <c r="H204">
        <v>5.5999999999999999E-3</v>
      </c>
      <c r="J204">
        <v>7.1000000000000004E-3</v>
      </c>
    </row>
    <row r="205" spans="1:10" x14ac:dyDescent="0.25">
      <c r="A205" s="1">
        <v>503</v>
      </c>
      <c r="B205">
        <v>0.63249999999999995</v>
      </c>
      <c r="C205">
        <v>0.23649999999999999</v>
      </c>
      <c r="D205">
        <v>7.8700000000000006E-2</v>
      </c>
      <c r="E205">
        <v>0.39119999999999999</v>
      </c>
      <c r="F205">
        <v>0.55089999999999995</v>
      </c>
      <c r="G205">
        <v>0.44650000000000001</v>
      </c>
      <c r="H205">
        <v>7.1999999999999998E-3</v>
      </c>
      <c r="J205">
        <v>7.1999999999999998E-3</v>
      </c>
    </row>
    <row r="206" spans="1:10" x14ac:dyDescent="0.25">
      <c r="A206" s="1">
        <v>504</v>
      </c>
      <c r="B206">
        <v>0.61799999999999999</v>
      </c>
      <c r="C206">
        <v>0.22750000000000001</v>
      </c>
      <c r="D206">
        <v>7.4700000000000003E-2</v>
      </c>
      <c r="E206">
        <v>0.40910000000000002</v>
      </c>
      <c r="F206">
        <v>0.60150000000000003</v>
      </c>
      <c r="G206">
        <v>0.49659999999999999</v>
      </c>
      <c r="H206">
        <v>9.2999999999999992E-3</v>
      </c>
      <c r="J206">
        <v>7.7999999999999996E-3</v>
      </c>
    </row>
    <row r="207" spans="1:10" x14ac:dyDescent="0.25">
      <c r="A207" s="1">
        <v>505</v>
      </c>
      <c r="B207">
        <v>0.6099</v>
      </c>
      <c r="C207">
        <v>0.2172</v>
      </c>
      <c r="D207">
        <v>7.0300000000000001E-2</v>
      </c>
      <c r="E207">
        <v>0.44469999999999998</v>
      </c>
      <c r="F207">
        <v>0.65469999999999995</v>
      </c>
      <c r="G207">
        <v>0.54469999999999996</v>
      </c>
      <c r="H207">
        <v>1.21E-2</v>
      </c>
      <c r="J207">
        <v>8.3000000000000001E-3</v>
      </c>
    </row>
    <row r="208" spans="1:10" x14ac:dyDescent="0.25">
      <c r="A208" s="1">
        <v>506</v>
      </c>
      <c r="B208">
        <v>0.61</v>
      </c>
      <c r="C208">
        <v>0.20960000000000001</v>
      </c>
      <c r="D208">
        <v>6.7299999999999999E-2</v>
      </c>
      <c r="E208">
        <v>0.4657</v>
      </c>
      <c r="F208">
        <v>0.70740000000000003</v>
      </c>
      <c r="G208">
        <v>0.59609999999999996</v>
      </c>
      <c r="H208">
        <v>1.4500000000000001E-2</v>
      </c>
      <c r="J208">
        <v>8.6E-3</v>
      </c>
    </row>
    <row r="209" spans="1:10" x14ac:dyDescent="0.25">
      <c r="A209" s="1">
        <v>507</v>
      </c>
      <c r="B209">
        <v>0.59299999999999997</v>
      </c>
      <c r="C209">
        <v>0.20030000000000001</v>
      </c>
      <c r="D209">
        <v>6.3600000000000004E-2</v>
      </c>
      <c r="E209">
        <v>0.49580000000000002</v>
      </c>
      <c r="F209">
        <v>0.75339999999999996</v>
      </c>
      <c r="G209">
        <v>0.64629999999999999</v>
      </c>
      <c r="H209">
        <v>1.95E-2</v>
      </c>
      <c r="J209">
        <v>9.1000000000000004E-3</v>
      </c>
    </row>
    <row r="210" spans="1:10" x14ac:dyDescent="0.25">
      <c r="A210" s="1">
        <v>508</v>
      </c>
      <c r="B210">
        <v>0.58069999999999999</v>
      </c>
      <c r="C210">
        <v>0.19409999999999999</v>
      </c>
      <c r="D210">
        <v>5.9499999999999997E-2</v>
      </c>
      <c r="E210">
        <v>0.51229999999999998</v>
      </c>
      <c r="F210">
        <v>0.79730000000000001</v>
      </c>
      <c r="G210">
        <v>0.69779999999999998</v>
      </c>
      <c r="H210">
        <v>2.3400000000000001E-2</v>
      </c>
      <c r="J210">
        <v>9.1999999999999998E-3</v>
      </c>
    </row>
    <row r="211" spans="1:10" x14ac:dyDescent="0.25">
      <c r="A211" s="1">
        <v>509</v>
      </c>
      <c r="B211">
        <v>0.57520000000000004</v>
      </c>
      <c r="C211">
        <v>0.18629999999999999</v>
      </c>
      <c r="D211">
        <v>5.67E-2</v>
      </c>
      <c r="E211">
        <v>0.53979999999999995</v>
      </c>
      <c r="F211">
        <v>0.83730000000000004</v>
      </c>
      <c r="G211">
        <v>0.7429</v>
      </c>
      <c r="H211">
        <v>2.92E-2</v>
      </c>
      <c r="J211">
        <v>9.4000000000000004E-3</v>
      </c>
    </row>
    <row r="212" spans="1:10" x14ac:dyDescent="0.25">
      <c r="A212" s="1">
        <v>510</v>
      </c>
      <c r="B212">
        <v>0.55800000000000005</v>
      </c>
      <c r="C212">
        <v>0.17710000000000001</v>
      </c>
      <c r="D212">
        <v>5.33E-2</v>
      </c>
      <c r="E212">
        <v>0.55830000000000002</v>
      </c>
      <c r="F212">
        <v>0.87439999999999996</v>
      </c>
      <c r="G212">
        <v>0.79110000000000003</v>
      </c>
      <c r="H212">
        <v>3.6600000000000001E-2</v>
      </c>
      <c r="J212">
        <v>1.03E-2</v>
      </c>
    </row>
    <row r="213" spans="1:10" x14ac:dyDescent="0.25">
      <c r="A213" s="1">
        <v>511</v>
      </c>
      <c r="B213">
        <v>0.5504</v>
      </c>
      <c r="C213">
        <v>0.1719</v>
      </c>
      <c r="D213">
        <v>5.1799999999999999E-2</v>
      </c>
      <c r="E213">
        <v>0.58660000000000001</v>
      </c>
      <c r="F213">
        <v>0.9093</v>
      </c>
      <c r="G213">
        <v>0.83079999999999998</v>
      </c>
      <c r="H213">
        <v>4.4400000000000002E-2</v>
      </c>
      <c r="J213">
        <v>1.03E-2</v>
      </c>
    </row>
    <row r="214" spans="1:10" x14ac:dyDescent="0.25">
      <c r="A214" s="1">
        <v>512</v>
      </c>
      <c r="B214">
        <v>0.5383</v>
      </c>
      <c r="C214">
        <v>0.1615</v>
      </c>
      <c r="D214">
        <v>4.9200000000000001E-2</v>
      </c>
      <c r="E214">
        <v>0.61360000000000003</v>
      </c>
      <c r="F214">
        <v>0.93579999999999997</v>
      </c>
      <c r="G214">
        <v>0.86770000000000003</v>
      </c>
      <c r="H214">
        <v>5.5500000000000001E-2</v>
      </c>
      <c r="J214">
        <v>1.0500000000000001E-2</v>
      </c>
    </row>
    <row r="215" spans="1:10" x14ac:dyDescent="0.25">
      <c r="A215" s="1">
        <v>513</v>
      </c>
      <c r="B215">
        <v>0.53090000000000004</v>
      </c>
      <c r="C215">
        <v>0.15590000000000001</v>
      </c>
      <c r="D215">
        <v>4.5400000000000003E-2</v>
      </c>
      <c r="E215">
        <v>0.63539999999999996</v>
      </c>
      <c r="F215">
        <v>0.95840000000000003</v>
      </c>
      <c r="G215">
        <v>0.90180000000000005</v>
      </c>
      <c r="H215">
        <v>6.6900000000000001E-2</v>
      </c>
      <c r="J215">
        <v>1.0500000000000001E-2</v>
      </c>
    </row>
    <row r="216" spans="1:10" x14ac:dyDescent="0.25">
      <c r="A216" s="1">
        <v>514</v>
      </c>
      <c r="B216">
        <v>0.51900000000000002</v>
      </c>
      <c r="C216">
        <v>0.15029999999999999</v>
      </c>
      <c r="D216">
        <v>4.41E-2</v>
      </c>
      <c r="E216">
        <v>0.65780000000000005</v>
      </c>
      <c r="F216">
        <v>0.97519999999999996</v>
      </c>
      <c r="G216">
        <v>0.92869999999999997</v>
      </c>
      <c r="H216">
        <v>8.1100000000000005E-2</v>
      </c>
      <c r="J216">
        <v>1.0500000000000001E-2</v>
      </c>
    </row>
    <row r="217" spans="1:10" x14ac:dyDescent="0.25">
      <c r="A217" s="1">
        <v>515</v>
      </c>
      <c r="B217">
        <v>0.51070000000000004</v>
      </c>
      <c r="C217">
        <v>0.14430000000000001</v>
      </c>
      <c r="D217">
        <v>4.0899999999999999E-2</v>
      </c>
      <c r="E217">
        <v>0.68469999999999998</v>
      </c>
      <c r="F217">
        <v>0.98929999999999996</v>
      </c>
      <c r="G217">
        <v>0.9506</v>
      </c>
      <c r="H217">
        <v>9.69E-2</v>
      </c>
      <c r="J217">
        <v>1.0800000000000001E-2</v>
      </c>
    </row>
    <row r="218" spans="1:10" x14ac:dyDescent="0.25">
      <c r="A218" s="1">
        <v>516</v>
      </c>
      <c r="B218">
        <v>0.50239999999999996</v>
      </c>
      <c r="C218">
        <v>0.1376</v>
      </c>
      <c r="D218">
        <v>3.9800000000000002E-2</v>
      </c>
      <c r="E218">
        <v>0.70779999999999998</v>
      </c>
      <c r="F218">
        <v>0.99760000000000004</v>
      </c>
      <c r="G218">
        <v>0.96950000000000003</v>
      </c>
      <c r="H218">
        <v>0.11459999999999999</v>
      </c>
      <c r="J218">
        <v>1.0999999999999999E-2</v>
      </c>
    </row>
    <row r="219" spans="1:10" x14ac:dyDescent="0.25">
      <c r="A219" s="1">
        <v>517</v>
      </c>
      <c r="B219">
        <v>0.48799999999999999</v>
      </c>
      <c r="C219">
        <v>0.12909999999999999</v>
      </c>
      <c r="D219">
        <v>3.7699999999999997E-2</v>
      </c>
      <c r="E219">
        <v>0.73360000000000003</v>
      </c>
      <c r="F219">
        <v>1</v>
      </c>
      <c r="G219">
        <v>0.98429999999999995</v>
      </c>
      <c r="H219">
        <v>0.1358</v>
      </c>
      <c r="J219">
        <v>1.0800000000000001E-2</v>
      </c>
    </row>
    <row r="220" spans="1:10" x14ac:dyDescent="0.25">
      <c r="A220" s="1">
        <v>518</v>
      </c>
      <c r="B220">
        <v>0.48070000000000002</v>
      </c>
      <c r="C220">
        <v>0.1241</v>
      </c>
      <c r="D220">
        <v>3.4500000000000003E-2</v>
      </c>
      <c r="E220">
        <v>0.75580000000000003</v>
      </c>
      <c r="F220">
        <v>0.99580000000000002</v>
      </c>
      <c r="G220">
        <v>0.99470000000000003</v>
      </c>
      <c r="H220">
        <v>0.16300000000000001</v>
      </c>
      <c r="J220">
        <v>1.11E-2</v>
      </c>
    </row>
    <row r="221" spans="1:10" x14ac:dyDescent="0.25">
      <c r="A221" s="1">
        <v>519</v>
      </c>
      <c r="B221">
        <v>0.47249999999999998</v>
      </c>
      <c r="C221">
        <v>0.1191</v>
      </c>
      <c r="D221">
        <v>3.3399999999999999E-2</v>
      </c>
      <c r="E221">
        <v>0.78010000000000002</v>
      </c>
      <c r="F221">
        <v>0.99099999999999999</v>
      </c>
      <c r="G221">
        <v>0.99819999999999998</v>
      </c>
      <c r="H221">
        <v>0.1908</v>
      </c>
      <c r="J221">
        <v>1.14E-2</v>
      </c>
    </row>
    <row r="222" spans="1:10" x14ac:dyDescent="0.25">
      <c r="A222" s="1">
        <v>520</v>
      </c>
      <c r="B222">
        <v>0.4587</v>
      </c>
      <c r="C222">
        <v>0.114</v>
      </c>
      <c r="D222">
        <v>3.1399999999999997E-2</v>
      </c>
      <c r="E222">
        <v>0.79210000000000003</v>
      </c>
      <c r="F222">
        <v>0.98399999999999999</v>
      </c>
      <c r="G222">
        <v>1</v>
      </c>
      <c r="H222">
        <v>0.22120000000000001</v>
      </c>
      <c r="I222">
        <v>5.7000000000000002E-2</v>
      </c>
      <c r="J222">
        <v>1.14E-2</v>
      </c>
    </row>
    <row r="223" spans="1:10" x14ac:dyDescent="0.25">
      <c r="A223" s="1">
        <v>521</v>
      </c>
      <c r="B223">
        <v>0.45379999999999998</v>
      </c>
      <c r="C223">
        <v>0.10589999999999999</v>
      </c>
      <c r="D223">
        <v>2.9499999999999998E-2</v>
      </c>
      <c r="E223">
        <v>0.81869999999999998</v>
      </c>
      <c r="F223">
        <v>0.9718</v>
      </c>
      <c r="G223">
        <v>0.99619999999999997</v>
      </c>
      <c r="H223">
        <v>0.25629999999999997</v>
      </c>
      <c r="I223">
        <v>6.3600000000000004E-2</v>
      </c>
      <c r="J223">
        <v>1.1299999999999999E-2</v>
      </c>
    </row>
    <row r="224" spans="1:10" x14ac:dyDescent="0.25">
      <c r="A224" s="1">
        <v>522</v>
      </c>
      <c r="B224">
        <v>0.44340000000000002</v>
      </c>
      <c r="C224">
        <v>0.1028</v>
      </c>
      <c r="D224">
        <v>2.7799999999999998E-2</v>
      </c>
      <c r="E224">
        <v>0.83499999999999996</v>
      </c>
      <c r="F224">
        <v>0.95399999999999996</v>
      </c>
      <c r="G224">
        <v>0.98580000000000001</v>
      </c>
      <c r="H224">
        <v>0.29099999999999998</v>
      </c>
      <c r="I224">
        <v>7.3300000000000004E-2</v>
      </c>
      <c r="J224">
        <v>1.17E-2</v>
      </c>
    </row>
    <row r="225" spans="1:13" x14ac:dyDescent="0.25">
      <c r="A225" s="1">
        <v>523</v>
      </c>
      <c r="B225">
        <v>0.42909999999999998</v>
      </c>
      <c r="C225">
        <v>0.1007</v>
      </c>
      <c r="D225">
        <v>2.5000000000000001E-2</v>
      </c>
      <c r="E225">
        <v>0.86109999999999998</v>
      </c>
      <c r="F225">
        <v>0.93589999999999995</v>
      </c>
      <c r="G225">
        <v>0.9728</v>
      </c>
      <c r="H225">
        <v>0.3357</v>
      </c>
      <c r="I225">
        <v>8.6499999999999994E-2</v>
      </c>
      <c r="J225">
        <v>1.21E-2</v>
      </c>
    </row>
    <row r="226" spans="1:13" x14ac:dyDescent="0.25">
      <c r="A226" s="1">
        <v>524</v>
      </c>
      <c r="B226">
        <v>0.42130000000000001</v>
      </c>
      <c r="C226">
        <v>9.5699999999999993E-2</v>
      </c>
      <c r="D226">
        <v>2.47E-2</v>
      </c>
      <c r="E226">
        <v>0.86480000000000001</v>
      </c>
      <c r="F226">
        <v>0.91590000000000005</v>
      </c>
      <c r="G226">
        <v>0.95979999999999999</v>
      </c>
      <c r="H226">
        <v>0.37890000000000001</v>
      </c>
      <c r="I226">
        <v>0.1007</v>
      </c>
      <c r="J226">
        <v>1.2E-2</v>
      </c>
    </row>
    <row r="227" spans="1:13" x14ac:dyDescent="0.25">
      <c r="A227" s="1">
        <v>525</v>
      </c>
      <c r="B227">
        <v>0.41410000000000002</v>
      </c>
      <c r="C227">
        <v>9.0899999999999995E-2</v>
      </c>
      <c r="D227">
        <v>2.2100000000000002E-2</v>
      </c>
      <c r="E227">
        <v>0.87729999999999997</v>
      </c>
      <c r="F227">
        <v>0.89300000000000002</v>
      </c>
      <c r="G227">
        <v>0.94279999999999997</v>
      </c>
      <c r="H227">
        <v>0.41980000000000001</v>
      </c>
      <c r="I227">
        <v>0.1178</v>
      </c>
      <c r="J227">
        <v>1.26E-2</v>
      </c>
    </row>
    <row r="228" spans="1:13" x14ac:dyDescent="0.25">
      <c r="A228" s="1">
        <v>526</v>
      </c>
      <c r="B228">
        <v>0.40820000000000001</v>
      </c>
      <c r="C228">
        <v>9.0700000000000003E-2</v>
      </c>
      <c r="D228">
        <v>2.1399999999999999E-2</v>
      </c>
      <c r="E228">
        <v>0.89229999999999998</v>
      </c>
      <c r="F228">
        <v>0.86970000000000003</v>
      </c>
      <c r="G228">
        <v>0.92259999999999998</v>
      </c>
      <c r="H228">
        <v>0.46700000000000003</v>
      </c>
      <c r="I228">
        <v>0.13619999999999999</v>
      </c>
      <c r="J228">
        <v>1.2999999999999999E-2</v>
      </c>
    </row>
    <row r="229" spans="1:13" x14ac:dyDescent="0.25">
      <c r="A229" s="1">
        <v>527</v>
      </c>
      <c r="B229">
        <v>0.3972</v>
      </c>
      <c r="C229">
        <v>8.5699999999999998E-2</v>
      </c>
      <c r="D229">
        <v>1.9900000000000001E-2</v>
      </c>
      <c r="E229">
        <v>0.91149999999999998</v>
      </c>
      <c r="F229">
        <v>0.84470000000000001</v>
      </c>
      <c r="G229">
        <v>0.90390000000000004</v>
      </c>
      <c r="H229">
        <v>0.51600000000000001</v>
      </c>
      <c r="I229">
        <v>0.1603</v>
      </c>
      <c r="J229">
        <v>1.3599999999999999E-2</v>
      </c>
    </row>
    <row r="230" spans="1:13" x14ac:dyDescent="0.25">
      <c r="A230" s="1">
        <v>528</v>
      </c>
      <c r="B230">
        <v>0.39140000000000003</v>
      </c>
      <c r="C230">
        <v>8.2400000000000001E-2</v>
      </c>
      <c r="D230">
        <v>1.7899999999999999E-2</v>
      </c>
      <c r="E230">
        <v>0.92320000000000002</v>
      </c>
      <c r="F230">
        <v>0.82030000000000003</v>
      </c>
      <c r="G230">
        <v>0.88149999999999995</v>
      </c>
      <c r="H230">
        <v>0.56479999999999997</v>
      </c>
      <c r="I230">
        <v>0.18490000000000001</v>
      </c>
      <c r="J230">
        <v>1.44E-2</v>
      </c>
    </row>
    <row r="231" spans="1:13" x14ac:dyDescent="0.25">
      <c r="A231" s="1">
        <v>529</v>
      </c>
      <c r="B231">
        <v>0.38179999999999997</v>
      </c>
      <c r="C231">
        <v>7.8799999999999995E-2</v>
      </c>
      <c r="D231">
        <v>1.7100000000000001E-2</v>
      </c>
      <c r="E231">
        <v>0.93269999999999997</v>
      </c>
      <c r="F231">
        <v>0.79410000000000003</v>
      </c>
      <c r="G231">
        <v>0.85960000000000003</v>
      </c>
      <c r="H231">
        <v>0.61739999999999995</v>
      </c>
      <c r="I231">
        <v>0.21179999999999999</v>
      </c>
      <c r="J231">
        <v>1.55E-2</v>
      </c>
    </row>
    <row r="232" spans="1:13" x14ac:dyDescent="0.25">
      <c r="A232" s="1">
        <v>530</v>
      </c>
      <c r="B232">
        <v>0.37259999999999999</v>
      </c>
      <c r="C232">
        <v>7.7499999999999999E-2</v>
      </c>
      <c r="D232">
        <v>1.5599999999999999E-2</v>
      </c>
      <c r="E232">
        <v>0.93989999999999996</v>
      </c>
      <c r="F232">
        <v>0.76800000000000002</v>
      </c>
      <c r="G232">
        <v>0.83350000000000002</v>
      </c>
      <c r="H232">
        <v>0.66790000000000005</v>
      </c>
      <c r="I232">
        <v>0.246</v>
      </c>
      <c r="J232">
        <v>1.6299999999999999E-2</v>
      </c>
      <c r="L232">
        <v>2.7E-2</v>
      </c>
      <c r="M232">
        <v>7.1999999999999998E-3</v>
      </c>
    </row>
    <row r="233" spans="1:13" x14ac:dyDescent="0.25">
      <c r="A233" s="1">
        <v>531</v>
      </c>
      <c r="B233">
        <v>0.3679</v>
      </c>
      <c r="C233">
        <v>7.4499999999999997E-2</v>
      </c>
      <c r="D233">
        <v>1.46E-2</v>
      </c>
      <c r="E233">
        <v>0.96179999999999999</v>
      </c>
      <c r="F233">
        <v>0.74080000000000001</v>
      </c>
      <c r="G233">
        <v>0.80759999999999998</v>
      </c>
      <c r="H233">
        <v>0.71450000000000002</v>
      </c>
      <c r="I233">
        <v>0.28249999999999997</v>
      </c>
      <c r="J233">
        <v>1.8100000000000002E-2</v>
      </c>
      <c r="L233">
        <v>1.89E-2</v>
      </c>
      <c r="M233">
        <v>7.6E-3</v>
      </c>
    </row>
    <row r="234" spans="1:13" x14ac:dyDescent="0.25">
      <c r="A234" s="1">
        <v>532</v>
      </c>
      <c r="B234">
        <v>0.35560000000000003</v>
      </c>
      <c r="C234">
        <v>7.1499999999999994E-2</v>
      </c>
      <c r="D234">
        <v>1.38E-2</v>
      </c>
      <c r="E234">
        <v>0.9617</v>
      </c>
      <c r="F234">
        <v>0.71340000000000003</v>
      </c>
      <c r="G234">
        <v>0.78259999999999996</v>
      </c>
      <c r="H234">
        <v>0.76290000000000002</v>
      </c>
      <c r="I234">
        <v>0.31990000000000002</v>
      </c>
      <c r="J234">
        <v>1.9599999999999999E-2</v>
      </c>
      <c r="L234">
        <v>1.0500000000000001E-2</v>
      </c>
      <c r="M234">
        <v>8.6E-3</v>
      </c>
    </row>
    <row r="235" spans="1:13" x14ac:dyDescent="0.25">
      <c r="A235" s="1">
        <v>533</v>
      </c>
      <c r="B235">
        <v>0.34760000000000002</v>
      </c>
      <c r="C235">
        <v>6.9900000000000004E-2</v>
      </c>
      <c r="D235">
        <v>1.1599999999999999E-2</v>
      </c>
      <c r="E235">
        <v>0.96389999999999998</v>
      </c>
      <c r="F235">
        <v>0.68930000000000002</v>
      </c>
      <c r="G235">
        <v>0.75460000000000005</v>
      </c>
      <c r="H235">
        <v>0.80359999999999998</v>
      </c>
      <c r="I235">
        <v>0.35709999999999997</v>
      </c>
      <c r="J235">
        <v>2.1899999999999999E-2</v>
      </c>
      <c r="L235">
        <v>8.0999999999999996E-3</v>
      </c>
      <c r="M235">
        <v>9.7999999999999997E-3</v>
      </c>
    </row>
    <row r="236" spans="1:13" x14ac:dyDescent="0.25">
      <c r="A236" s="1">
        <v>534</v>
      </c>
      <c r="B236">
        <v>0.33829999999999999</v>
      </c>
      <c r="C236">
        <v>6.6699999999999995E-2</v>
      </c>
      <c r="D236">
        <v>1.2E-2</v>
      </c>
      <c r="E236">
        <v>0.97529999999999994</v>
      </c>
      <c r="F236">
        <v>0.66600000000000004</v>
      </c>
      <c r="G236">
        <v>0.72629999999999995</v>
      </c>
      <c r="H236">
        <v>0.84470000000000001</v>
      </c>
      <c r="I236">
        <v>0.39860000000000001</v>
      </c>
      <c r="J236">
        <v>2.4799999999999999E-2</v>
      </c>
      <c r="L236">
        <v>8.5000000000000006E-3</v>
      </c>
      <c r="M236">
        <v>1.12E-2</v>
      </c>
    </row>
    <row r="237" spans="1:13" x14ac:dyDescent="0.25">
      <c r="A237" s="1">
        <v>535</v>
      </c>
      <c r="B237">
        <v>0.33189999999999997</v>
      </c>
      <c r="C237">
        <v>6.3600000000000004E-2</v>
      </c>
      <c r="D237">
        <v>1.01E-2</v>
      </c>
      <c r="E237">
        <v>0.97650000000000003</v>
      </c>
      <c r="F237">
        <v>0.64100000000000001</v>
      </c>
      <c r="G237">
        <v>0.7006</v>
      </c>
      <c r="H237">
        <v>0.88400000000000001</v>
      </c>
      <c r="I237">
        <v>0.44030000000000002</v>
      </c>
      <c r="J237">
        <v>2.8299999999999999E-2</v>
      </c>
      <c r="K237">
        <v>1.9300000000000001E-2</v>
      </c>
      <c r="L237">
        <v>9.4999999999999998E-3</v>
      </c>
      <c r="M237">
        <v>1.3100000000000001E-2</v>
      </c>
    </row>
    <row r="238" spans="1:13" x14ac:dyDescent="0.25">
      <c r="A238" s="1">
        <v>536</v>
      </c>
      <c r="B238">
        <v>0.3236</v>
      </c>
      <c r="C238">
        <v>6.0999999999999999E-2</v>
      </c>
      <c r="D238">
        <v>9.5999999999999992E-3</v>
      </c>
      <c r="E238">
        <v>0.98909999999999998</v>
      </c>
      <c r="F238">
        <v>0.61829999999999996</v>
      </c>
      <c r="G238">
        <v>0.67649999999999999</v>
      </c>
      <c r="H238">
        <v>0.91020000000000001</v>
      </c>
      <c r="I238">
        <v>0.48420000000000002</v>
      </c>
      <c r="J238">
        <v>3.2500000000000001E-2</v>
      </c>
      <c r="K238">
        <v>2.0799999999999999E-2</v>
      </c>
      <c r="L238">
        <v>1.1599999999999999E-2</v>
      </c>
      <c r="M238">
        <v>1.5900000000000001E-2</v>
      </c>
    </row>
    <row r="239" spans="1:13" x14ac:dyDescent="0.25">
      <c r="A239" s="1">
        <v>537</v>
      </c>
      <c r="B239">
        <v>0.31669999999999998</v>
      </c>
      <c r="C239">
        <v>5.8599999999999999E-2</v>
      </c>
      <c r="D239">
        <v>8.2000000000000007E-3</v>
      </c>
      <c r="E239">
        <v>0.98519999999999996</v>
      </c>
      <c r="F239">
        <v>0.59609999999999996</v>
      </c>
      <c r="G239">
        <v>0.65059999999999996</v>
      </c>
      <c r="H239">
        <v>0.94259999999999999</v>
      </c>
      <c r="I239">
        <v>0.52990000000000004</v>
      </c>
      <c r="J239">
        <v>3.85E-2</v>
      </c>
      <c r="K239">
        <v>2.3199999999999998E-2</v>
      </c>
      <c r="L239">
        <v>1.3599999999999999E-2</v>
      </c>
      <c r="M239">
        <v>1.8700000000000001E-2</v>
      </c>
    </row>
    <row r="240" spans="1:13" x14ac:dyDescent="0.25">
      <c r="A240" s="1">
        <v>538</v>
      </c>
      <c r="B240">
        <v>0.31269999999999998</v>
      </c>
      <c r="C240">
        <v>5.7099999999999998E-2</v>
      </c>
      <c r="D240">
        <v>6.4999999999999997E-3</v>
      </c>
      <c r="E240">
        <v>0.99209999999999998</v>
      </c>
      <c r="F240">
        <v>0.57369999999999999</v>
      </c>
      <c r="G240">
        <v>0.62909999999999999</v>
      </c>
      <c r="H240">
        <v>0.96089999999999998</v>
      </c>
      <c r="I240">
        <v>0.57720000000000005</v>
      </c>
      <c r="J240">
        <v>4.4699999999999997E-2</v>
      </c>
      <c r="K240">
        <v>2.5100000000000001E-2</v>
      </c>
      <c r="L240">
        <v>1.5299999999999999E-2</v>
      </c>
      <c r="M240">
        <v>2.2100000000000002E-2</v>
      </c>
    </row>
    <row r="241" spans="1:15" x14ac:dyDescent="0.25">
      <c r="A241" s="1">
        <v>539</v>
      </c>
      <c r="B241">
        <v>0.3024</v>
      </c>
      <c r="C241">
        <v>5.4300000000000001E-2</v>
      </c>
      <c r="D241">
        <v>7.1000000000000004E-3</v>
      </c>
      <c r="E241">
        <v>0.99070000000000003</v>
      </c>
      <c r="F241">
        <v>0.5544</v>
      </c>
      <c r="G241">
        <v>0.60529999999999995</v>
      </c>
      <c r="H241">
        <v>0.98299999999999998</v>
      </c>
      <c r="I241">
        <v>0.62070000000000003</v>
      </c>
      <c r="J241">
        <v>5.16E-2</v>
      </c>
      <c r="K241">
        <v>3.0499999999999999E-2</v>
      </c>
      <c r="L241">
        <v>1.8499999999999999E-2</v>
      </c>
      <c r="M241">
        <v>2.5899999999999999E-2</v>
      </c>
    </row>
    <row r="242" spans="1:15" x14ac:dyDescent="0.25">
      <c r="A242" s="1">
        <v>540</v>
      </c>
      <c r="B242">
        <v>0.29930000000000001</v>
      </c>
      <c r="C242">
        <v>5.1799999999999999E-2</v>
      </c>
      <c r="D242">
        <v>6.0000000000000001E-3</v>
      </c>
      <c r="E242">
        <v>1</v>
      </c>
      <c r="F242">
        <v>0.53180000000000005</v>
      </c>
      <c r="G242">
        <v>0.58379999999999999</v>
      </c>
      <c r="H242">
        <v>0.9909</v>
      </c>
      <c r="I242">
        <v>0.66590000000000005</v>
      </c>
      <c r="J242">
        <v>6.1100000000000002E-2</v>
      </c>
      <c r="K242">
        <v>3.7199999999999997E-2</v>
      </c>
      <c r="L242">
        <v>2.18E-2</v>
      </c>
      <c r="M242">
        <v>3.1199999999999999E-2</v>
      </c>
    </row>
    <row r="243" spans="1:15" x14ac:dyDescent="0.25">
      <c r="A243" s="1">
        <v>541</v>
      </c>
      <c r="B243">
        <v>0.29049999999999998</v>
      </c>
      <c r="C243">
        <v>5.04E-2</v>
      </c>
      <c r="D243">
        <v>5.7000000000000002E-3</v>
      </c>
      <c r="E243">
        <v>0.99</v>
      </c>
      <c r="F243">
        <v>0.51490000000000002</v>
      </c>
      <c r="G243">
        <v>0.56189999999999996</v>
      </c>
      <c r="H243">
        <v>0.99619999999999997</v>
      </c>
      <c r="I243">
        <v>0.71120000000000005</v>
      </c>
      <c r="J243">
        <v>7.3200000000000001E-2</v>
      </c>
      <c r="K243">
        <v>4.2900000000000001E-2</v>
      </c>
      <c r="L243">
        <v>2.5999999999999999E-2</v>
      </c>
      <c r="M243">
        <v>3.85E-2</v>
      </c>
    </row>
    <row r="244" spans="1:15" x14ac:dyDescent="0.25">
      <c r="A244" s="1">
        <v>542</v>
      </c>
      <c r="B244">
        <v>0.2868</v>
      </c>
      <c r="C244">
        <v>4.9700000000000001E-2</v>
      </c>
      <c r="D244">
        <v>5.4999999999999997E-3</v>
      </c>
      <c r="E244">
        <v>0.98799999999999999</v>
      </c>
      <c r="F244">
        <v>0.49719999999999998</v>
      </c>
      <c r="G244">
        <v>0.54149999999999998</v>
      </c>
      <c r="H244">
        <v>0.99780000000000002</v>
      </c>
      <c r="I244">
        <v>0.75729999999999997</v>
      </c>
      <c r="J244">
        <v>8.7099999999999997E-2</v>
      </c>
      <c r="K244">
        <v>5.4300000000000001E-2</v>
      </c>
      <c r="L244">
        <v>3.1399999999999997E-2</v>
      </c>
      <c r="M244">
        <v>4.5400000000000003E-2</v>
      </c>
    </row>
    <row r="245" spans="1:15" x14ac:dyDescent="0.25">
      <c r="A245" s="1">
        <v>543</v>
      </c>
      <c r="B245">
        <v>0.27589999999999998</v>
      </c>
      <c r="C245">
        <v>4.7800000000000002E-2</v>
      </c>
      <c r="D245">
        <v>2.8E-3</v>
      </c>
      <c r="E245">
        <v>0.97829999999999995</v>
      </c>
      <c r="F245">
        <v>0.48270000000000002</v>
      </c>
      <c r="G245">
        <v>0.52270000000000005</v>
      </c>
      <c r="H245">
        <v>1</v>
      </c>
      <c r="I245">
        <v>0.79420000000000002</v>
      </c>
      <c r="J245">
        <v>0.1038</v>
      </c>
      <c r="K245">
        <v>6.4799999999999996E-2</v>
      </c>
      <c r="L245">
        <v>3.6900000000000002E-2</v>
      </c>
      <c r="M245">
        <v>5.4600000000000003E-2</v>
      </c>
    </row>
    <row r="246" spans="1:15" x14ac:dyDescent="0.25">
      <c r="A246" s="1">
        <v>544</v>
      </c>
      <c r="B246">
        <v>0.27089999999999997</v>
      </c>
      <c r="C246">
        <v>4.4999999999999998E-2</v>
      </c>
      <c r="D246">
        <v>3.7000000000000002E-3</v>
      </c>
      <c r="E246">
        <v>0.98009999999999997</v>
      </c>
      <c r="F246">
        <v>0.46750000000000003</v>
      </c>
      <c r="G246">
        <v>0.50570000000000004</v>
      </c>
      <c r="H246">
        <v>0.98509999999999998</v>
      </c>
      <c r="I246">
        <v>0.83489999999999998</v>
      </c>
      <c r="J246">
        <v>0.1226</v>
      </c>
      <c r="K246">
        <v>7.9299999999999995E-2</v>
      </c>
      <c r="L246">
        <v>4.3299999999999998E-2</v>
      </c>
      <c r="M246">
        <v>6.3700000000000007E-2</v>
      </c>
    </row>
    <row r="247" spans="1:15" x14ac:dyDescent="0.25">
      <c r="A247" s="1">
        <v>545</v>
      </c>
      <c r="B247">
        <v>0.26540000000000002</v>
      </c>
      <c r="C247">
        <v>4.3299999999999998E-2</v>
      </c>
      <c r="D247">
        <v>1.9E-3</v>
      </c>
      <c r="E247">
        <v>0.98009999999999997</v>
      </c>
      <c r="F247">
        <v>0.45490000000000003</v>
      </c>
      <c r="G247">
        <v>0.4899</v>
      </c>
      <c r="H247">
        <v>0.9839</v>
      </c>
      <c r="I247">
        <v>0.86680000000000001</v>
      </c>
      <c r="J247">
        <v>0.1464</v>
      </c>
      <c r="K247">
        <v>9.5899999999999999E-2</v>
      </c>
      <c r="L247">
        <v>5.1400000000000001E-2</v>
      </c>
      <c r="M247">
        <v>7.4899999999999994E-2</v>
      </c>
    </row>
    <row r="248" spans="1:15" x14ac:dyDescent="0.25">
      <c r="A248" s="1">
        <v>546</v>
      </c>
      <c r="B248">
        <v>0.25819999999999999</v>
      </c>
      <c r="C248">
        <v>4.2000000000000003E-2</v>
      </c>
      <c r="D248">
        <v>2.5000000000000001E-3</v>
      </c>
      <c r="E248">
        <v>0.97589999999999999</v>
      </c>
      <c r="F248">
        <v>0.442</v>
      </c>
      <c r="G248">
        <v>0.47199999999999998</v>
      </c>
      <c r="H248">
        <v>0.96730000000000005</v>
      </c>
      <c r="I248">
        <v>0.89710000000000001</v>
      </c>
      <c r="J248">
        <v>0.17510000000000001</v>
      </c>
      <c r="K248">
        <v>0.11609999999999999</v>
      </c>
      <c r="L248">
        <v>6.3200000000000006E-2</v>
      </c>
      <c r="M248">
        <v>8.7499999999999994E-2</v>
      </c>
    </row>
    <row r="249" spans="1:15" x14ac:dyDescent="0.25">
      <c r="A249" s="1">
        <v>547</v>
      </c>
      <c r="B249">
        <v>0.24990000000000001</v>
      </c>
      <c r="C249">
        <v>4.0899999999999999E-2</v>
      </c>
      <c r="D249">
        <v>1.6000000000000001E-3</v>
      </c>
      <c r="E249">
        <v>0.97389999999999999</v>
      </c>
      <c r="F249">
        <v>0.4284</v>
      </c>
      <c r="G249">
        <v>0.45729999999999998</v>
      </c>
      <c r="H249">
        <v>0.94779999999999998</v>
      </c>
      <c r="I249">
        <v>0.9234</v>
      </c>
      <c r="J249">
        <v>0.20619999999999999</v>
      </c>
      <c r="K249">
        <v>0.14000000000000001</v>
      </c>
      <c r="L249">
        <v>7.5300000000000006E-2</v>
      </c>
      <c r="M249">
        <v>0.1031</v>
      </c>
    </row>
    <row r="250" spans="1:15" x14ac:dyDescent="0.25">
      <c r="A250" s="1">
        <v>548</v>
      </c>
      <c r="B250">
        <v>0.24809999999999999</v>
      </c>
      <c r="C250">
        <v>3.8699999999999998E-2</v>
      </c>
      <c r="D250">
        <v>5.9999999999999995E-4</v>
      </c>
      <c r="E250">
        <v>0.96879999999999999</v>
      </c>
      <c r="F250">
        <v>0.41710000000000003</v>
      </c>
      <c r="G250">
        <v>0.44159999999999999</v>
      </c>
      <c r="H250">
        <v>0.93389999999999995</v>
      </c>
      <c r="I250">
        <v>0.94450000000000001</v>
      </c>
      <c r="J250">
        <v>0.24629999999999999</v>
      </c>
      <c r="K250">
        <v>0.16689999999999999</v>
      </c>
      <c r="L250">
        <v>9.2999999999999999E-2</v>
      </c>
      <c r="M250">
        <v>0.1181</v>
      </c>
      <c r="O250">
        <v>1.11E-2</v>
      </c>
    </row>
    <row r="251" spans="1:15" x14ac:dyDescent="0.25">
      <c r="A251" s="1">
        <v>549</v>
      </c>
      <c r="B251">
        <v>0.23769999999999999</v>
      </c>
      <c r="C251">
        <v>3.7100000000000001E-2</v>
      </c>
      <c r="E251">
        <v>0.96679999999999999</v>
      </c>
      <c r="F251">
        <v>0.40560000000000002</v>
      </c>
      <c r="G251">
        <v>0.4274</v>
      </c>
      <c r="H251">
        <v>0.91500000000000004</v>
      </c>
      <c r="I251">
        <v>0.96120000000000005</v>
      </c>
      <c r="J251">
        <v>0.2883</v>
      </c>
      <c r="K251">
        <v>0.1961</v>
      </c>
      <c r="L251">
        <v>0.1108</v>
      </c>
      <c r="M251">
        <v>0.1389</v>
      </c>
      <c r="O251">
        <v>1.11E-2</v>
      </c>
    </row>
    <row r="252" spans="1:15" x14ac:dyDescent="0.25">
      <c r="A252" s="1">
        <v>550</v>
      </c>
      <c r="B252">
        <v>0.2349</v>
      </c>
      <c r="C252">
        <v>3.6499999999999998E-2</v>
      </c>
      <c r="E252">
        <v>0.96260000000000001</v>
      </c>
      <c r="F252">
        <v>0.39439999999999997</v>
      </c>
      <c r="G252">
        <v>0.4128</v>
      </c>
      <c r="H252">
        <v>0.88970000000000005</v>
      </c>
      <c r="I252">
        <v>0.97809999999999997</v>
      </c>
      <c r="J252">
        <v>0.33510000000000001</v>
      </c>
      <c r="K252">
        <v>0.2374</v>
      </c>
      <c r="L252">
        <v>0.1336</v>
      </c>
      <c r="M252">
        <v>0.16</v>
      </c>
      <c r="O252">
        <v>1.11E-2</v>
      </c>
    </row>
    <row r="253" spans="1:15" x14ac:dyDescent="0.25">
      <c r="A253" s="1">
        <v>551</v>
      </c>
      <c r="B253">
        <v>0.2301</v>
      </c>
      <c r="C253">
        <v>3.5999999999999997E-2</v>
      </c>
      <c r="E253">
        <v>0.95499999999999996</v>
      </c>
      <c r="F253">
        <v>0.38579999999999998</v>
      </c>
      <c r="G253">
        <v>0.40039999999999998</v>
      </c>
      <c r="H253">
        <v>0.86670000000000003</v>
      </c>
      <c r="I253">
        <v>0.98970000000000002</v>
      </c>
      <c r="J253">
        <v>0.38300000000000001</v>
      </c>
      <c r="K253">
        <v>0.27529999999999999</v>
      </c>
      <c r="L253">
        <v>0.15770000000000001</v>
      </c>
      <c r="M253">
        <v>0.1845</v>
      </c>
      <c r="O253">
        <v>1.11E-2</v>
      </c>
    </row>
    <row r="254" spans="1:15" x14ac:dyDescent="0.25">
      <c r="A254" s="1">
        <v>552</v>
      </c>
      <c r="B254">
        <v>0.22520000000000001</v>
      </c>
      <c r="C254">
        <v>3.3799999999999997E-2</v>
      </c>
      <c r="E254">
        <v>0.94279999999999997</v>
      </c>
      <c r="F254">
        <v>0.3745</v>
      </c>
      <c r="G254">
        <v>0.38740000000000002</v>
      </c>
      <c r="H254">
        <v>0.84440000000000004</v>
      </c>
      <c r="I254">
        <v>0.99609999999999999</v>
      </c>
      <c r="J254">
        <v>0.44080000000000003</v>
      </c>
      <c r="K254">
        <v>0.32150000000000001</v>
      </c>
      <c r="L254">
        <v>0.18629999999999999</v>
      </c>
      <c r="M254">
        <v>0.20860000000000001</v>
      </c>
      <c r="O254">
        <v>1.3899999999999999E-2</v>
      </c>
    </row>
    <row r="255" spans="1:15" x14ac:dyDescent="0.25">
      <c r="A255" s="1">
        <v>553</v>
      </c>
      <c r="B255">
        <v>0.2203</v>
      </c>
      <c r="C255">
        <v>3.27E-2</v>
      </c>
      <c r="E255">
        <v>0.93959999999999999</v>
      </c>
      <c r="F255">
        <v>0.36430000000000001</v>
      </c>
      <c r="G255">
        <v>0.37659999999999999</v>
      </c>
      <c r="H255">
        <v>0.81920000000000004</v>
      </c>
      <c r="I255">
        <v>1</v>
      </c>
      <c r="J255">
        <v>0.50090000000000001</v>
      </c>
      <c r="K255">
        <v>0.37169999999999997</v>
      </c>
      <c r="L255">
        <v>0.21829999999999999</v>
      </c>
      <c r="M255">
        <v>0.2389</v>
      </c>
      <c r="O255">
        <v>1.3899999999999999E-2</v>
      </c>
    </row>
    <row r="256" spans="1:15" x14ac:dyDescent="0.25">
      <c r="A256" s="1">
        <v>554</v>
      </c>
      <c r="B256">
        <v>0.21310000000000001</v>
      </c>
      <c r="C256">
        <v>3.1699999999999999E-2</v>
      </c>
      <c r="E256">
        <v>0.94169999999999998</v>
      </c>
      <c r="F256">
        <v>0.35470000000000002</v>
      </c>
      <c r="G256">
        <v>0.36459999999999998</v>
      </c>
      <c r="H256">
        <v>0.79369999999999996</v>
      </c>
      <c r="I256">
        <v>0.99760000000000004</v>
      </c>
      <c r="J256">
        <v>0.5625</v>
      </c>
      <c r="K256">
        <v>0.42430000000000001</v>
      </c>
      <c r="L256">
        <v>0.25459999999999999</v>
      </c>
      <c r="M256">
        <v>0.27339999999999998</v>
      </c>
      <c r="O256">
        <v>1.3899999999999999E-2</v>
      </c>
    </row>
    <row r="257" spans="1:17" x14ac:dyDescent="0.25">
      <c r="A257" s="1">
        <v>555</v>
      </c>
      <c r="B257">
        <v>0.2082</v>
      </c>
      <c r="C257">
        <v>2.9899999999999999E-2</v>
      </c>
      <c r="E257">
        <v>0.92359999999999998</v>
      </c>
      <c r="F257">
        <v>0.34560000000000002</v>
      </c>
      <c r="G257">
        <v>0.35370000000000001</v>
      </c>
      <c r="H257">
        <v>0.77039999999999997</v>
      </c>
      <c r="I257">
        <v>0.99229999999999996</v>
      </c>
      <c r="J257">
        <v>0.62180000000000002</v>
      </c>
      <c r="K257">
        <v>0.48580000000000001</v>
      </c>
      <c r="L257">
        <v>0.29349999999999998</v>
      </c>
      <c r="M257">
        <v>0.30759999999999998</v>
      </c>
      <c r="N257">
        <v>3.5400000000000001E-2</v>
      </c>
      <c r="O257">
        <v>1.67E-2</v>
      </c>
    </row>
    <row r="258" spans="1:17" x14ac:dyDescent="0.25">
      <c r="A258" s="1">
        <v>556</v>
      </c>
      <c r="B258">
        <v>0.20330000000000001</v>
      </c>
      <c r="C258">
        <v>2.8899999999999999E-2</v>
      </c>
      <c r="E258">
        <v>0.91639999999999999</v>
      </c>
      <c r="F258">
        <v>0.3382</v>
      </c>
      <c r="G258">
        <v>0.34310000000000002</v>
      </c>
      <c r="H258">
        <v>0.74909999999999999</v>
      </c>
      <c r="I258">
        <v>0.98740000000000006</v>
      </c>
      <c r="J258">
        <v>0.68400000000000005</v>
      </c>
      <c r="K258">
        <v>0.54510000000000003</v>
      </c>
      <c r="L258">
        <v>0.33789999999999998</v>
      </c>
      <c r="M258">
        <v>0.34549999999999997</v>
      </c>
      <c r="N258">
        <v>2.7199999999999998E-2</v>
      </c>
      <c r="O258">
        <v>1.9400000000000001E-2</v>
      </c>
    </row>
    <row r="259" spans="1:17" x14ac:dyDescent="0.25">
      <c r="A259" s="1">
        <v>557</v>
      </c>
      <c r="B259">
        <v>0.1996</v>
      </c>
      <c r="C259">
        <v>2.7699999999999999E-2</v>
      </c>
      <c r="E259">
        <v>0.91080000000000005</v>
      </c>
      <c r="F259">
        <v>0.32819999999999999</v>
      </c>
      <c r="G259">
        <v>0.33239999999999997</v>
      </c>
      <c r="H259">
        <v>0.72140000000000004</v>
      </c>
      <c r="I259">
        <v>0.97699999999999998</v>
      </c>
      <c r="J259">
        <v>0.73839999999999995</v>
      </c>
      <c r="K259">
        <v>0.60029999999999994</v>
      </c>
      <c r="L259">
        <v>0.38490000000000002</v>
      </c>
      <c r="M259">
        <v>0.38140000000000002</v>
      </c>
      <c r="N259">
        <v>2.01E-2</v>
      </c>
      <c r="O259">
        <v>2.5000000000000001E-2</v>
      </c>
    </row>
    <row r="260" spans="1:17" x14ac:dyDescent="0.25">
      <c r="A260" s="1">
        <v>558</v>
      </c>
      <c r="B260">
        <v>0.19209999999999999</v>
      </c>
      <c r="C260">
        <v>2.6800000000000001E-2</v>
      </c>
      <c r="E260">
        <v>0.90710000000000002</v>
      </c>
      <c r="F260">
        <v>0.31790000000000002</v>
      </c>
      <c r="G260">
        <v>0.32290000000000002</v>
      </c>
      <c r="H260">
        <v>0.69720000000000004</v>
      </c>
      <c r="I260">
        <v>0.96579999999999999</v>
      </c>
      <c r="J260">
        <v>0.79569999999999996</v>
      </c>
      <c r="K260">
        <v>0.66739999999999999</v>
      </c>
      <c r="L260">
        <v>0.42920000000000003</v>
      </c>
      <c r="M260">
        <v>0.42130000000000001</v>
      </c>
      <c r="N260">
        <v>0.02</v>
      </c>
      <c r="O260">
        <v>2.7799999999999998E-2</v>
      </c>
    </row>
    <row r="261" spans="1:17" x14ac:dyDescent="0.25">
      <c r="A261" s="1">
        <v>559</v>
      </c>
      <c r="B261">
        <v>0.1895</v>
      </c>
      <c r="C261">
        <v>2.6100000000000002E-2</v>
      </c>
      <c r="E261">
        <v>0.89480000000000004</v>
      </c>
      <c r="F261">
        <v>0.31059999999999999</v>
      </c>
      <c r="G261">
        <v>0.31390000000000001</v>
      </c>
      <c r="H261">
        <v>0.67059999999999997</v>
      </c>
      <c r="I261">
        <v>0.94889999999999997</v>
      </c>
      <c r="J261">
        <v>0.8468</v>
      </c>
      <c r="K261">
        <v>0.72589999999999999</v>
      </c>
      <c r="L261">
        <v>0.47910000000000003</v>
      </c>
      <c r="M261">
        <v>0.46360000000000001</v>
      </c>
      <c r="N261">
        <v>2.1100000000000001E-2</v>
      </c>
      <c r="O261">
        <v>3.0599999999999999E-2</v>
      </c>
    </row>
    <row r="262" spans="1:17" x14ac:dyDescent="0.25">
      <c r="A262" s="1">
        <v>560</v>
      </c>
      <c r="B262">
        <v>0.18360000000000001</v>
      </c>
      <c r="C262">
        <v>2.53E-2</v>
      </c>
      <c r="E262">
        <v>0.88129999999999997</v>
      </c>
      <c r="F262">
        <v>0.30149999999999999</v>
      </c>
      <c r="G262">
        <v>0.30299999999999999</v>
      </c>
      <c r="H262">
        <v>0.65139999999999998</v>
      </c>
      <c r="I262">
        <v>0.92930000000000001</v>
      </c>
      <c r="J262">
        <v>0.88719999999999999</v>
      </c>
      <c r="K262">
        <v>0.77980000000000005</v>
      </c>
      <c r="L262">
        <v>0.53010000000000002</v>
      </c>
      <c r="M262">
        <v>0.50639999999999996</v>
      </c>
      <c r="N262">
        <v>2.47E-2</v>
      </c>
      <c r="O262">
        <v>3.0599999999999999E-2</v>
      </c>
    </row>
    <row r="263" spans="1:17" x14ac:dyDescent="0.25">
      <c r="A263" s="1">
        <v>561</v>
      </c>
      <c r="B263">
        <v>0.18</v>
      </c>
      <c r="C263">
        <v>2.4199999999999999E-2</v>
      </c>
      <c r="E263">
        <v>0.87939999999999996</v>
      </c>
      <c r="F263">
        <v>0.29339999999999999</v>
      </c>
      <c r="G263">
        <v>0.29289999999999999</v>
      </c>
      <c r="H263">
        <v>0.62909999999999999</v>
      </c>
      <c r="I263">
        <v>0.91069999999999995</v>
      </c>
      <c r="J263">
        <v>0.92849999999999999</v>
      </c>
      <c r="K263">
        <v>0.82709999999999995</v>
      </c>
      <c r="L263">
        <v>0.58989999999999998</v>
      </c>
      <c r="M263">
        <v>0.55159999999999998</v>
      </c>
      <c r="N263">
        <v>2.8899999999999999E-2</v>
      </c>
      <c r="O263">
        <v>4.1700000000000001E-2</v>
      </c>
    </row>
    <row r="264" spans="1:17" x14ac:dyDescent="0.25">
      <c r="A264" s="1">
        <v>562</v>
      </c>
      <c r="B264">
        <v>0.17580000000000001</v>
      </c>
      <c r="C264">
        <v>2.3699999999999999E-2</v>
      </c>
      <c r="E264">
        <v>0.86990000000000001</v>
      </c>
      <c r="F264">
        <v>0.28560000000000002</v>
      </c>
      <c r="G264">
        <v>0.28370000000000001</v>
      </c>
      <c r="H264">
        <v>0.60980000000000001</v>
      </c>
      <c r="I264">
        <v>0.89280000000000004</v>
      </c>
      <c r="J264">
        <v>0.95409999999999995</v>
      </c>
      <c r="K264">
        <v>0.87290000000000001</v>
      </c>
      <c r="L264">
        <v>0.64849999999999997</v>
      </c>
      <c r="M264">
        <v>0.59660000000000002</v>
      </c>
      <c r="N264">
        <v>3.2199999999999999E-2</v>
      </c>
      <c r="O264">
        <v>4.4400000000000002E-2</v>
      </c>
    </row>
    <row r="265" spans="1:17" x14ac:dyDescent="0.25">
      <c r="A265" s="1">
        <v>563</v>
      </c>
      <c r="B265">
        <v>0.17080000000000001</v>
      </c>
      <c r="C265">
        <v>2.3300000000000001E-2</v>
      </c>
      <c r="E265">
        <v>0.86609999999999998</v>
      </c>
      <c r="F265">
        <v>0.2762</v>
      </c>
      <c r="G265">
        <v>0.27510000000000001</v>
      </c>
      <c r="H265">
        <v>0.58689999999999998</v>
      </c>
      <c r="I265">
        <v>0.87</v>
      </c>
      <c r="J265">
        <v>0.97650000000000003</v>
      </c>
      <c r="K265">
        <v>0.91290000000000004</v>
      </c>
      <c r="L265">
        <v>0.70379999999999998</v>
      </c>
      <c r="M265">
        <v>0.64059999999999995</v>
      </c>
      <c r="N265">
        <v>3.7100000000000001E-2</v>
      </c>
      <c r="O265">
        <v>5.5599999999999997E-2</v>
      </c>
    </row>
    <row r="266" spans="1:17" x14ac:dyDescent="0.25">
      <c r="A266" s="1">
        <v>564</v>
      </c>
      <c r="B266">
        <v>0.16830000000000001</v>
      </c>
      <c r="C266">
        <v>2.24E-2</v>
      </c>
      <c r="E266">
        <v>0.85019999999999996</v>
      </c>
      <c r="F266">
        <v>0.26750000000000002</v>
      </c>
      <c r="G266">
        <v>0.26590000000000003</v>
      </c>
      <c r="H266">
        <v>0.56979999999999997</v>
      </c>
      <c r="I266">
        <v>0.8458</v>
      </c>
      <c r="J266">
        <v>0.99099999999999999</v>
      </c>
      <c r="K266">
        <v>0.94830000000000003</v>
      </c>
      <c r="L266">
        <v>0.75580000000000003</v>
      </c>
      <c r="M266">
        <v>0.68149999999999999</v>
      </c>
      <c r="N266">
        <v>4.3299999999999998E-2</v>
      </c>
      <c r="O266">
        <v>6.9400000000000003E-2</v>
      </c>
    </row>
    <row r="267" spans="1:17" x14ac:dyDescent="0.25">
      <c r="A267" s="1">
        <v>565</v>
      </c>
      <c r="B267">
        <v>0.16320000000000001</v>
      </c>
      <c r="C267">
        <v>2.1399999999999999E-2</v>
      </c>
      <c r="E267">
        <v>0.83689999999999998</v>
      </c>
      <c r="F267">
        <v>0.25750000000000001</v>
      </c>
      <c r="G267">
        <v>0.25790000000000002</v>
      </c>
      <c r="H267">
        <v>0.55289999999999995</v>
      </c>
      <c r="I267">
        <v>0.82509999999999994</v>
      </c>
      <c r="J267">
        <v>0.99960000000000004</v>
      </c>
      <c r="K267">
        <v>0.97040000000000004</v>
      </c>
      <c r="L267">
        <v>0.80310000000000004</v>
      </c>
      <c r="M267">
        <v>0.72450000000000003</v>
      </c>
      <c r="N267">
        <v>0.05</v>
      </c>
      <c r="O267">
        <v>6.9400000000000003E-2</v>
      </c>
    </row>
    <row r="268" spans="1:17" x14ac:dyDescent="0.25">
      <c r="A268" s="1">
        <v>566</v>
      </c>
      <c r="B268">
        <v>0.15840000000000001</v>
      </c>
      <c r="C268">
        <v>2.1299999999999999E-2</v>
      </c>
      <c r="E268">
        <v>0.83069999999999999</v>
      </c>
      <c r="F268">
        <v>0.25109999999999999</v>
      </c>
      <c r="G268">
        <v>0.25080000000000002</v>
      </c>
      <c r="H268">
        <v>0.53349999999999997</v>
      </c>
      <c r="I268">
        <v>0.80130000000000001</v>
      </c>
      <c r="J268">
        <v>1</v>
      </c>
      <c r="K268">
        <v>0.98880000000000001</v>
      </c>
      <c r="L268">
        <v>0.84419999999999995</v>
      </c>
      <c r="M268">
        <v>0.76339999999999997</v>
      </c>
      <c r="N268">
        <v>5.6399999999999999E-2</v>
      </c>
      <c r="O268">
        <v>8.8900000000000007E-2</v>
      </c>
    </row>
    <row r="269" spans="1:17" x14ac:dyDescent="0.25">
      <c r="A269" s="1">
        <v>567</v>
      </c>
      <c r="B269">
        <v>0.1575</v>
      </c>
      <c r="C269">
        <v>2.0199999999999999E-2</v>
      </c>
      <c r="E269">
        <v>0.82579999999999998</v>
      </c>
      <c r="F269">
        <v>0.24249999999999999</v>
      </c>
      <c r="G269">
        <v>0.24249999999999999</v>
      </c>
      <c r="H269">
        <v>0.51700000000000002</v>
      </c>
      <c r="I269">
        <v>0.77559999999999996</v>
      </c>
      <c r="J269">
        <v>0.99009999999999998</v>
      </c>
      <c r="K269">
        <v>0.99690000000000001</v>
      </c>
      <c r="L269">
        <v>0.89</v>
      </c>
      <c r="M269">
        <v>0.80379999999999996</v>
      </c>
      <c r="N269">
        <v>6.54E-2</v>
      </c>
      <c r="O269">
        <v>0.1111</v>
      </c>
    </row>
    <row r="270" spans="1:17" x14ac:dyDescent="0.25">
      <c r="A270" s="1">
        <v>568</v>
      </c>
      <c r="B270">
        <v>0.1515</v>
      </c>
      <c r="C270">
        <v>1.89E-2</v>
      </c>
      <c r="E270">
        <v>0.80759999999999998</v>
      </c>
      <c r="F270">
        <v>0.23499999999999999</v>
      </c>
      <c r="G270">
        <v>0.23300000000000001</v>
      </c>
      <c r="H270">
        <v>0.50009999999999999</v>
      </c>
      <c r="I270">
        <v>0.75509999999999999</v>
      </c>
      <c r="J270">
        <v>0.97929999999999995</v>
      </c>
      <c r="K270">
        <v>1</v>
      </c>
      <c r="L270">
        <v>0.92279999999999995</v>
      </c>
      <c r="M270">
        <v>0.83620000000000005</v>
      </c>
      <c r="N270">
        <v>7.5600000000000001E-2</v>
      </c>
      <c r="O270">
        <v>0.1305</v>
      </c>
    </row>
    <row r="271" spans="1:17" x14ac:dyDescent="0.25">
      <c r="A271" s="1">
        <v>569</v>
      </c>
      <c r="B271">
        <v>0.1487</v>
      </c>
      <c r="C271">
        <v>1.9300000000000001E-2</v>
      </c>
      <c r="E271">
        <v>0.80179999999999996</v>
      </c>
      <c r="F271">
        <v>0.22689999999999999</v>
      </c>
      <c r="G271">
        <v>0.22489999999999999</v>
      </c>
      <c r="H271">
        <v>0.48759999999999998</v>
      </c>
      <c r="I271">
        <v>0.73060000000000003</v>
      </c>
      <c r="J271">
        <v>0.95920000000000005</v>
      </c>
      <c r="K271">
        <v>0.99229999999999996</v>
      </c>
      <c r="L271">
        <v>0.95150000000000001</v>
      </c>
      <c r="M271">
        <v>0.86909999999999998</v>
      </c>
      <c r="N271">
        <v>8.5099999999999995E-2</v>
      </c>
      <c r="O271">
        <v>0.16389999999999999</v>
      </c>
    </row>
    <row r="272" spans="1:17" x14ac:dyDescent="0.25">
      <c r="A272" s="1">
        <v>570</v>
      </c>
      <c r="B272">
        <v>0.1439</v>
      </c>
      <c r="C272">
        <v>1.77E-2</v>
      </c>
      <c r="E272">
        <v>0.79359999999999997</v>
      </c>
      <c r="F272">
        <v>0.21679999999999999</v>
      </c>
      <c r="G272">
        <v>0.2195</v>
      </c>
      <c r="H272">
        <v>0.47349999999999998</v>
      </c>
      <c r="I272">
        <v>0.70779999999999998</v>
      </c>
      <c r="J272">
        <v>0.9335</v>
      </c>
      <c r="K272">
        <v>0.97860000000000003</v>
      </c>
      <c r="L272">
        <v>0.9728</v>
      </c>
      <c r="M272">
        <v>0.9002</v>
      </c>
      <c r="N272">
        <v>9.8299999999999998E-2</v>
      </c>
      <c r="O272">
        <v>0.18329999999999999</v>
      </c>
      <c r="Q272">
        <v>8.8999999999999999E-3</v>
      </c>
    </row>
    <row r="273" spans="1:18" x14ac:dyDescent="0.25">
      <c r="A273" s="1">
        <v>571</v>
      </c>
      <c r="B273">
        <v>0.13930000000000001</v>
      </c>
      <c r="C273">
        <v>1.7500000000000002E-2</v>
      </c>
      <c r="E273">
        <v>0.78600000000000003</v>
      </c>
      <c r="F273">
        <v>0.20899999999999999</v>
      </c>
      <c r="G273">
        <v>0.2107</v>
      </c>
      <c r="H273">
        <v>0.46310000000000001</v>
      </c>
      <c r="I273">
        <v>0.68440000000000001</v>
      </c>
      <c r="J273">
        <v>0.90849999999999997</v>
      </c>
      <c r="K273">
        <v>0.96460000000000001</v>
      </c>
      <c r="L273">
        <v>0.98829999999999996</v>
      </c>
      <c r="M273">
        <v>0.92530000000000001</v>
      </c>
      <c r="N273">
        <v>0.109</v>
      </c>
      <c r="O273">
        <v>0.20830000000000001</v>
      </c>
      <c r="Q273">
        <v>0.01</v>
      </c>
    </row>
    <row r="274" spans="1:18" x14ac:dyDescent="0.25">
      <c r="A274" s="1">
        <v>572</v>
      </c>
      <c r="B274">
        <v>0.13400000000000001</v>
      </c>
      <c r="C274">
        <v>1.6400000000000001E-2</v>
      </c>
      <c r="E274">
        <v>0.78139999999999998</v>
      </c>
      <c r="F274">
        <v>0.20119999999999999</v>
      </c>
      <c r="G274">
        <v>0.2031</v>
      </c>
      <c r="H274">
        <v>0.4521</v>
      </c>
      <c r="I274">
        <v>0.66069999999999995</v>
      </c>
      <c r="J274">
        <v>0.88109999999999999</v>
      </c>
      <c r="K274">
        <v>0.94810000000000005</v>
      </c>
      <c r="L274">
        <v>1</v>
      </c>
      <c r="M274">
        <v>0.94810000000000005</v>
      </c>
      <c r="N274">
        <v>0.1232</v>
      </c>
      <c r="O274">
        <v>0.25280000000000002</v>
      </c>
      <c r="Q274">
        <v>1.04E-2</v>
      </c>
    </row>
    <row r="275" spans="1:18" x14ac:dyDescent="0.25">
      <c r="A275" s="1">
        <v>573</v>
      </c>
      <c r="B275">
        <v>0.1318</v>
      </c>
      <c r="C275">
        <v>1.6799999999999999E-2</v>
      </c>
      <c r="E275">
        <v>0.75980000000000003</v>
      </c>
      <c r="F275">
        <v>0.1948</v>
      </c>
      <c r="G275">
        <v>0.19489999999999999</v>
      </c>
      <c r="H275">
        <v>0.44059999999999999</v>
      </c>
      <c r="I275">
        <v>0.63970000000000005</v>
      </c>
      <c r="J275">
        <v>0.84409999999999996</v>
      </c>
      <c r="K275">
        <v>0.92649999999999999</v>
      </c>
      <c r="L275">
        <v>0.99729999999999996</v>
      </c>
      <c r="M275">
        <v>0.96599999999999997</v>
      </c>
      <c r="N275">
        <v>0.14130000000000001</v>
      </c>
      <c r="O275">
        <v>0.2833</v>
      </c>
      <c r="Q275">
        <v>1.3299999999999999E-2</v>
      </c>
    </row>
    <row r="276" spans="1:18" x14ac:dyDescent="0.25">
      <c r="A276" s="1">
        <v>574</v>
      </c>
      <c r="B276">
        <v>0.1293</v>
      </c>
      <c r="C276">
        <v>1.52E-2</v>
      </c>
      <c r="E276">
        <v>0.76160000000000005</v>
      </c>
      <c r="F276">
        <v>0.18659999999999999</v>
      </c>
      <c r="G276">
        <v>0.188</v>
      </c>
      <c r="H276">
        <v>0.42870000000000003</v>
      </c>
      <c r="I276">
        <v>0.61970000000000003</v>
      </c>
      <c r="J276">
        <v>0.81169999999999998</v>
      </c>
      <c r="K276">
        <v>0.88900000000000001</v>
      </c>
      <c r="L276">
        <v>0.99339999999999995</v>
      </c>
      <c r="M276">
        <v>0.98160000000000003</v>
      </c>
      <c r="N276">
        <v>0.1573</v>
      </c>
      <c r="O276">
        <v>0.33889999999999998</v>
      </c>
      <c r="Q276">
        <v>1.46E-2</v>
      </c>
    </row>
    <row r="277" spans="1:18" x14ac:dyDescent="0.25">
      <c r="A277" s="1">
        <v>575</v>
      </c>
      <c r="B277">
        <v>0.1244</v>
      </c>
      <c r="C277">
        <v>1.4999999999999999E-2</v>
      </c>
      <c r="E277">
        <v>0.7419</v>
      </c>
      <c r="F277">
        <v>0.18060000000000001</v>
      </c>
      <c r="G277">
        <v>0.18160000000000001</v>
      </c>
      <c r="H277">
        <v>0.42220000000000002</v>
      </c>
      <c r="I277">
        <v>0.59689999999999999</v>
      </c>
      <c r="J277">
        <v>0.77559999999999996</v>
      </c>
      <c r="K277">
        <v>0.86219999999999997</v>
      </c>
      <c r="L277">
        <v>0.98380000000000001</v>
      </c>
      <c r="M277">
        <v>0.98880000000000001</v>
      </c>
      <c r="N277">
        <v>0.18629999999999999</v>
      </c>
      <c r="O277">
        <v>0.39169999999999999</v>
      </c>
      <c r="Q277">
        <v>1.8499999999999999E-2</v>
      </c>
    </row>
    <row r="278" spans="1:18" x14ac:dyDescent="0.25">
      <c r="A278" s="1">
        <v>576</v>
      </c>
      <c r="B278">
        <v>0.124</v>
      </c>
      <c r="C278">
        <v>1.4200000000000001E-2</v>
      </c>
      <c r="E278">
        <v>0.73799999999999999</v>
      </c>
      <c r="F278">
        <v>0.17319999999999999</v>
      </c>
      <c r="G278">
        <v>0.17399999999999999</v>
      </c>
      <c r="H278">
        <v>0.41189999999999999</v>
      </c>
      <c r="I278">
        <v>0.57899999999999996</v>
      </c>
      <c r="J278">
        <v>0.73860000000000003</v>
      </c>
      <c r="K278">
        <v>0.83609999999999995</v>
      </c>
      <c r="L278">
        <v>0.97629999999999995</v>
      </c>
      <c r="M278">
        <v>0.99690000000000001</v>
      </c>
      <c r="N278">
        <v>0.2082</v>
      </c>
      <c r="O278">
        <v>0.43059999999999998</v>
      </c>
      <c r="Q278">
        <v>2.18E-2</v>
      </c>
    </row>
    <row r="279" spans="1:18" x14ac:dyDescent="0.25">
      <c r="A279" s="1">
        <v>577</v>
      </c>
      <c r="B279">
        <v>0.12</v>
      </c>
      <c r="C279">
        <v>1.3899999999999999E-2</v>
      </c>
      <c r="E279">
        <v>0.73670000000000002</v>
      </c>
      <c r="F279">
        <v>0.16700000000000001</v>
      </c>
      <c r="G279">
        <v>0.1673</v>
      </c>
      <c r="H279">
        <v>0.40429999999999999</v>
      </c>
      <c r="I279">
        <v>0.56420000000000003</v>
      </c>
      <c r="J279">
        <v>0.7087</v>
      </c>
      <c r="K279">
        <v>0.79920000000000002</v>
      </c>
      <c r="L279">
        <v>0.94769999999999999</v>
      </c>
      <c r="M279">
        <v>0.99739999999999995</v>
      </c>
      <c r="N279">
        <v>0.23719999999999999</v>
      </c>
      <c r="O279">
        <v>0.50280000000000002</v>
      </c>
      <c r="Q279">
        <v>2.3900000000000001E-2</v>
      </c>
    </row>
    <row r="280" spans="1:18" x14ac:dyDescent="0.25">
      <c r="A280" s="1">
        <v>578</v>
      </c>
      <c r="B280">
        <v>0.1169</v>
      </c>
      <c r="C280">
        <v>1.4E-2</v>
      </c>
      <c r="E280">
        <v>0.71970000000000001</v>
      </c>
      <c r="F280">
        <v>0.15989999999999999</v>
      </c>
      <c r="G280">
        <v>0.16139999999999999</v>
      </c>
      <c r="H280">
        <v>0.39760000000000001</v>
      </c>
      <c r="I280">
        <v>0.54390000000000005</v>
      </c>
      <c r="J280">
        <v>0.67320000000000002</v>
      </c>
      <c r="K280">
        <v>0.76780000000000004</v>
      </c>
      <c r="L280">
        <v>0.92669999999999997</v>
      </c>
      <c r="M280">
        <v>1</v>
      </c>
      <c r="N280">
        <v>0.27050000000000002</v>
      </c>
      <c r="O280">
        <v>0.57779999999999998</v>
      </c>
      <c r="Q280">
        <v>2.9499999999999998E-2</v>
      </c>
    </row>
    <row r="281" spans="1:18" x14ac:dyDescent="0.25">
      <c r="A281" s="1">
        <v>579</v>
      </c>
      <c r="B281">
        <v>0.1128</v>
      </c>
      <c r="C281">
        <v>1.3299999999999999E-2</v>
      </c>
      <c r="E281">
        <v>0.70920000000000005</v>
      </c>
      <c r="F281">
        <v>0.15390000000000001</v>
      </c>
      <c r="G281">
        <v>0.155</v>
      </c>
      <c r="H281">
        <v>0.38740000000000002</v>
      </c>
      <c r="I281">
        <v>0.52600000000000002</v>
      </c>
      <c r="J281">
        <v>0.63870000000000005</v>
      </c>
      <c r="K281">
        <v>0.73839999999999995</v>
      </c>
      <c r="L281">
        <v>0.90349999999999997</v>
      </c>
      <c r="M281">
        <v>0.99590000000000001</v>
      </c>
      <c r="N281">
        <v>0.30020000000000002</v>
      </c>
      <c r="O281">
        <v>0.62219999999999998</v>
      </c>
      <c r="Q281">
        <v>3.3399999999999999E-2</v>
      </c>
    </row>
    <row r="282" spans="1:18" x14ac:dyDescent="0.25">
      <c r="A282" s="1">
        <v>580</v>
      </c>
      <c r="B282">
        <v>0.1096</v>
      </c>
      <c r="C282">
        <v>1.2699999999999999E-2</v>
      </c>
      <c r="E282">
        <v>0.7006</v>
      </c>
      <c r="F282">
        <v>0.1497</v>
      </c>
      <c r="G282">
        <v>0.1492</v>
      </c>
      <c r="H282">
        <v>0.38240000000000002</v>
      </c>
      <c r="I282">
        <v>0.51139999999999997</v>
      </c>
      <c r="J282">
        <v>0.60909999999999997</v>
      </c>
      <c r="K282">
        <v>0.70469999999999999</v>
      </c>
      <c r="L282">
        <v>0.87090000000000001</v>
      </c>
      <c r="M282">
        <v>0.98780000000000001</v>
      </c>
      <c r="N282">
        <v>0.3352</v>
      </c>
      <c r="O282">
        <v>0.66669999999999996</v>
      </c>
      <c r="P282">
        <v>6.1600000000000002E-2</v>
      </c>
      <c r="Q282">
        <v>3.95E-2</v>
      </c>
      <c r="R282">
        <v>1.4500000000000001E-2</v>
      </c>
    </row>
    <row r="283" spans="1:18" x14ac:dyDescent="0.25">
      <c r="A283" s="1">
        <v>581</v>
      </c>
      <c r="B283">
        <v>0.1082</v>
      </c>
      <c r="C283">
        <v>1.21E-2</v>
      </c>
      <c r="E283">
        <v>0.69399999999999995</v>
      </c>
      <c r="F283">
        <v>0.14460000000000001</v>
      </c>
      <c r="G283">
        <v>0.14269999999999999</v>
      </c>
      <c r="H283">
        <v>0.3765</v>
      </c>
      <c r="I283">
        <v>0.49380000000000002</v>
      </c>
      <c r="J283">
        <v>0.58199999999999996</v>
      </c>
      <c r="K283">
        <v>0.68089999999999995</v>
      </c>
      <c r="L283">
        <v>0.84540000000000004</v>
      </c>
      <c r="M283">
        <v>0.9758</v>
      </c>
      <c r="N283">
        <v>0.37090000000000001</v>
      </c>
      <c r="O283">
        <v>0.73609999999999998</v>
      </c>
      <c r="P283">
        <v>6.6600000000000006E-2</v>
      </c>
      <c r="Q283">
        <v>4.7600000000000003E-2</v>
      </c>
      <c r="R283">
        <v>7.3000000000000001E-3</v>
      </c>
    </row>
    <row r="284" spans="1:18" x14ac:dyDescent="0.25">
      <c r="A284" s="1">
        <v>582</v>
      </c>
      <c r="B284">
        <v>0.1032</v>
      </c>
      <c r="C284">
        <v>1.2200000000000001E-2</v>
      </c>
      <c r="E284">
        <v>0.6784</v>
      </c>
      <c r="F284">
        <v>0.1389</v>
      </c>
      <c r="G284">
        <v>0.13589999999999999</v>
      </c>
      <c r="H284">
        <v>0.36759999999999998</v>
      </c>
      <c r="I284">
        <v>0.4798</v>
      </c>
      <c r="J284">
        <v>0.55449999999999999</v>
      </c>
      <c r="K284">
        <v>0.65049999999999997</v>
      </c>
      <c r="L284">
        <v>0.81340000000000001</v>
      </c>
      <c r="M284">
        <v>0.96060000000000001</v>
      </c>
      <c r="N284">
        <v>0.40699999999999997</v>
      </c>
      <c r="O284">
        <v>0.83330000000000004</v>
      </c>
      <c r="P284">
        <v>7.3899999999999993E-2</v>
      </c>
      <c r="Q284">
        <v>5.67E-2</v>
      </c>
      <c r="R284">
        <v>5.4000000000000003E-3</v>
      </c>
    </row>
    <row r="285" spans="1:18" x14ac:dyDescent="0.25">
      <c r="A285" s="1">
        <v>583</v>
      </c>
      <c r="B285">
        <v>9.9099999999999994E-2</v>
      </c>
      <c r="C285">
        <v>1.2200000000000001E-2</v>
      </c>
      <c r="E285">
        <v>0.66279999999999994</v>
      </c>
      <c r="F285">
        <v>0.1341</v>
      </c>
      <c r="G285">
        <v>0.12939999999999999</v>
      </c>
      <c r="H285">
        <v>0.3614</v>
      </c>
      <c r="I285">
        <v>0.46460000000000001</v>
      </c>
      <c r="J285">
        <v>0.52810000000000001</v>
      </c>
      <c r="K285">
        <v>0.628</v>
      </c>
      <c r="L285">
        <v>0.77959999999999996</v>
      </c>
      <c r="M285">
        <v>0.94889999999999997</v>
      </c>
      <c r="N285">
        <v>0.44369999999999998</v>
      </c>
      <c r="O285">
        <v>0.8528</v>
      </c>
      <c r="P285">
        <v>8.4400000000000003E-2</v>
      </c>
      <c r="Q285">
        <v>6.7299999999999999E-2</v>
      </c>
      <c r="R285">
        <v>5.7999999999999996E-3</v>
      </c>
    </row>
    <row r="286" spans="1:18" x14ac:dyDescent="0.25">
      <c r="A286" s="1">
        <v>584</v>
      </c>
      <c r="B286">
        <v>9.5899999999999999E-2</v>
      </c>
      <c r="C286">
        <v>1.2200000000000001E-2</v>
      </c>
      <c r="E286">
        <v>0.65620000000000001</v>
      </c>
      <c r="F286">
        <v>0.12870000000000001</v>
      </c>
      <c r="G286">
        <v>0.12520000000000001</v>
      </c>
      <c r="H286">
        <v>0.35089999999999999</v>
      </c>
      <c r="I286">
        <v>0.45029999999999998</v>
      </c>
      <c r="J286">
        <v>0.50549999999999995</v>
      </c>
      <c r="K286">
        <v>0.59719999999999995</v>
      </c>
      <c r="L286">
        <v>0.74139999999999995</v>
      </c>
      <c r="M286">
        <v>0.93169999999999997</v>
      </c>
      <c r="N286">
        <v>0.48520000000000002</v>
      </c>
      <c r="O286">
        <v>0.8861</v>
      </c>
      <c r="P286">
        <v>9.7000000000000003E-2</v>
      </c>
      <c r="Q286">
        <v>7.8399999999999997E-2</v>
      </c>
      <c r="R286">
        <v>6.7000000000000002E-3</v>
      </c>
    </row>
    <row r="287" spans="1:18" x14ac:dyDescent="0.25">
      <c r="A287" s="1">
        <v>585</v>
      </c>
      <c r="B287">
        <v>9.6199999999999994E-2</v>
      </c>
      <c r="C287">
        <v>1.11E-2</v>
      </c>
      <c r="E287">
        <v>0.64319999999999999</v>
      </c>
      <c r="F287">
        <v>0.1235</v>
      </c>
      <c r="G287">
        <v>0.11940000000000001</v>
      </c>
      <c r="H287">
        <v>0.34449999999999997</v>
      </c>
      <c r="I287">
        <v>0.43909999999999999</v>
      </c>
      <c r="J287">
        <v>0.48349999999999999</v>
      </c>
      <c r="K287">
        <v>0.57240000000000002</v>
      </c>
      <c r="L287">
        <v>0.7077</v>
      </c>
      <c r="M287">
        <v>0.91200000000000003</v>
      </c>
      <c r="N287">
        <v>0.5323</v>
      </c>
      <c r="O287">
        <v>0.91669999999999996</v>
      </c>
      <c r="P287">
        <v>0.1105</v>
      </c>
      <c r="Q287">
        <v>9.4299999999999995E-2</v>
      </c>
      <c r="R287">
        <v>8.3000000000000001E-3</v>
      </c>
    </row>
    <row r="288" spans="1:18" x14ac:dyDescent="0.25">
      <c r="A288" s="1">
        <v>586</v>
      </c>
      <c r="B288">
        <v>9.1600000000000001E-2</v>
      </c>
      <c r="C288">
        <v>1.06E-2</v>
      </c>
      <c r="E288">
        <v>0.6351</v>
      </c>
      <c r="F288">
        <v>0.11890000000000001</v>
      </c>
      <c r="G288">
        <v>0.11559999999999999</v>
      </c>
      <c r="H288">
        <v>0.33379999999999999</v>
      </c>
      <c r="I288">
        <v>0.42830000000000001</v>
      </c>
      <c r="J288">
        <v>0.46110000000000001</v>
      </c>
      <c r="K288">
        <v>0.54910000000000003</v>
      </c>
      <c r="L288">
        <v>0.67030000000000001</v>
      </c>
      <c r="M288">
        <v>0.89159999999999995</v>
      </c>
      <c r="N288">
        <v>0.56559999999999999</v>
      </c>
      <c r="O288">
        <v>0.9556</v>
      </c>
      <c r="P288">
        <v>0.12520000000000001</v>
      </c>
      <c r="Q288">
        <v>0.10920000000000001</v>
      </c>
      <c r="R288">
        <v>9.1999999999999998E-3</v>
      </c>
    </row>
    <row r="289" spans="1:18" x14ac:dyDescent="0.25">
      <c r="A289" s="1">
        <v>587</v>
      </c>
      <c r="B289">
        <v>9.0200000000000002E-2</v>
      </c>
      <c r="C289">
        <v>1.09E-2</v>
      </c>
      <c r="E289">
        <v>0.62990000000000002</v>
      </c>
      <c r="F289">
        <v>0.11409999999999999</v>
      </c>
      <c r="G289">
        <v>0.1114</v>
      </c>
      <c r="H289">
        <v>0.32990000000000003</v>
      </c>
      <c r="I289">
        <v>0.41270000000000001</v>
      </c>
      <c r="J289">
        <v>0.44180000000000003</v>
      </c>
      <c r="K289">
        <v>0.52339999999999998</v>
      </c>
      <c r="L289">
        <v>0.64190000000000003</v>
      </c>
      <c r="M289">
        <v>0.86680000000000001</v>
      </c>
      <c r="N289">
        <v>0.60609999999999997</v>
      </c>
      <c r="O289">
        <v>0.9778</v>
      </c>
      <c r="P289">
        <v>0.14199999999999999</v>
      </c>
      <c r="Q289">
        <v>0.12640000000000001</v>
      </c>
      <c r="R289">
        <v>1.12E-2</v>
      </c>
    </row>
    <row r="290" spans="1:18" x14ac:dyDescent="0.25">
      <c r="A290" s="1">
        <v>588</v>
      </c>
      <c r="B290">
        <v>8.6599999999999996E-2</v>
      </c>
      <c r="C290">
        <v>1.04E-2</v>
      </c>
      <c r="E290">
        <v>0.61319999999999997</v>
      </c>
      <c r="F290">
        <v>0.1094</v>
      </c>
      <c r="G290">
        <v>0.1065</v>
      </c>
      <c r="H290">
        <v>0.3261</v>
      </c>
      <c r="I290">
        <v>0.4047</v>
      </c>
      <c r="J290">
        <v>0.42470000000000002</v>
      </c>
      <c r="K290">
        <v>0.50890000000000002</v>
      </c>
      <c r="L290">
        <v>0.61099999999999999</v>
      </c>
      <c r="M290">
        <v>0.84030000000000005</v>
      </c>
      <c r="N290">
        <v>0.65049999999999997</v>
      </c>
      <c r="O290">
        <v>0.99439999999999995</v>
      </c>
      <c r="P290">
        <v>0.16209999999999999</v>
      </c>
      <c r="Q290">
        <v>0.1467</v>
      </c>
      <c r="R290">
        <v>1.2800000000000001E-2</v>
      </c>
    </row>
    <row r="291" spans="1:18" x14ac:dyDescent="0.25">
      <c r="A291" s="1">
        <v>589</v>
      </c>
      <c r="B291">
        <v>8.3500000000000005E-2</v>
      </c>
      <c r="C291">
        <v>9.7999999999999997E-3</v>
      </c>
      <c r="E291">
        <v>0.60219999999999996</v>
      </c>
      <c r="F291">
        <v>0.10589999999999999</v>
      </c>
      <c r="G291">
        <v>0.10290000000000001</v>
      </c>
      <c r="H291">
        <v>0.31309999999999999</v>
      </c>
      <c r="I291">
        <v>0.39350000000000002</v>
      </c>
      <c r="J291">
        <v>0.40939999999999999</v>
      </c>
      <c r="K291">
        <v>0.48849999999999999</v>
      </c>
      <c r="L291">
        <v>0.5786</v>
      </c>
      <c r="M291">
        <v>0.81369999999999998</v>
      </c>
      <c r="N291">
        <v>0.68589999999999995</v>
      </c>
      <c r="O291">
        <v>1</v>
      </c>
      <c r="P291">
        <v>0.1837</v>
      </c>
      <c r="Q291">
        <v>0.16980000000000001</v>
      </c>
      <c r="R291">
        <v>1.47E-2</v>
      </c>
    </row>
    <row r="292" spans="1:18" x14ac:dyDescent="0.25">
      <c r="A292" s="1">
        <v>590</v>
      </c>
      <c r="B292">
        <v>8.2199999999999995E-2</v>
      </c>
      <c r="C292">
        <v>9.5999999999999992E-3</v>
      </c>
      <c r="E292">
        <v>0.58799999999999997</v>
      </c>
      <c r="F292">
        <v>0.1028</v>
      </c>
      <c r="G292">
        <v>9.8900000000000002E-2</v>
      </c>
      <c r="H292">
        <v>0.30690000000000001</v>
      </c>
      <c r="I292">
        <v>0.38169999999999998</v>
      </c>
      <c r="J292">
        <v>0.39510000000000001</v>
      </c>
      <c r="K292">
        <v>0.47439999999999999</v>
      </c>
      <c r="L292">
        <v>0.55279999999999996</v>
      </c>
      <c r="M292">
        <v>0.79120000000000001</v>
      </c>
      <c r="N292">
        <v>0.72450000000000003</v>
      </c>
      <c r="O292">
        <v>1</v>
      </c>
      <c r="P292">
        <v>0.20669999999999999</v>
      </c>
      <c r="Q292">
        <v>0.1961</v>
      </c>
      <c r="R292">
        <v>1.7500000000000002E-2</v>
      </c>
    </row>
    <row r="293" spans="1:18" x14ac:dyDescent="0.25">
      <c r="A293" s="1">
        <v>591</v>
      </c>
      <c r="B293">
        <v>8.0799999999999997E-2</v>
      </c>
      <c r="C293">
        <v>9.1999999999999998E-3</v>
      </c>
      <c r="E293">
        <v>0.58160000000000001</v>
      </c>
      <c r="F293">
        <v>9.8500000000000004E-2</v>
      </c>
      <c r="G293">
        <v>9.4700000000000006E-2</v>
      </c>
      <c r="H293">
        <v>0.2984</v>
      </c>
      <c r="I293">
        <v>0.372</v>
      </c>
      <c r="J293">
        <v>0.38450000000000001</v>
      </c>
      <c r="K293">
        <v>0.4627</v>
      </c>
      <c r="L293">
        <v>0.52800000000000002</v>
      </c>
      <c r="M293">
        <v>0.76519999999999999</v>
      </c>
      <c r="N293">
        <v>0.76800000000000002</v>
      </c>
      <c r="O293">
        <v>1</v>
      </c>
      <c r="P293">
        <v>0.2306</v>
      </c>
      <c r="Q293">
        <v>0.22839999999999999</v>
      </c>
      <c r="R293">
        <v>2.1600000000000001E-2</v>
      </c>
    </row>
    <row r="294" spans="1:18" x14ac:dyDescent="0.25">
      <c r="A294" s="1">
        <v>592</v>
      </c>
      <c r="B294">
        <v>7.7499999999999999E-2</v>
      </c>
      <c r="C294">
        <v>8.9999999999999993E-3</v>
      </c>
      <c r="E294">
        <v>0.58240000000000003</v>
      </c>
      <c r="F294">
        <v>9.4399999999999998E-2</v>
      </c>
      <c r="G294">
        <v>9.11E-2</v>
      </c>
      <c r="H294">
        <v>0.29139999999999999</v>
      </c>
      <c r="I294">
        <v>0.36280000000000001</v>
      </c>
      <c r="J294">
        <v>0.3705</v>
      </c>
      <c r="K294">
        <v>0.45219999999999999</v>
      </c>
      <c r="L294">
        <v>0.50190000000000001</v>
      </c>
      <c r="M294">
        <v>0.73899999999999999</v>
      </c>
      <c r="N294">
        <v>0.79800000000000004</v>
      </c>
      <c r="O294">
        <v>1</v>
      </c>
      <c r="P294">
        <v>0.25729999999999997</v>
      </c>
      <c r="Q294">
        <v>0.25800000000000001</v>
      </c>
      <c r="R294">
        <v>2.46E-2</v>
      </c>
    </row>
    <row r="295" spans="1:18" x14ac:dyDescent="0.25">
      <c r="A295" s="1">
        <v>593</v>
      </c>
      <c r="B295">
        <v>7.5700000000000003E-2</v>
      </c>
      <c r="C295">
        <v>8.5000000000000006E-3</v>
      </c>
      <c r="E295">
        <v>0.56930000000000003</v>
      </c>
      <c r="F295">
        <v>9.11E-2</v>
      </c>
      <c r="G295">
        <v>8.7300000000000003E-2</v>
      </c>
      <c r="H295">
        <v>0.28149999999999997</v>
      </c>
      <c r="I295">
        <v>0.35189999999999999</v>
      </c>
      <c r="J295">
        <v>0.3634</v>
      </c>
      <c r="K295">
        <v>0.437</v>
      </c>
      <c r="L295">
        <v>0.47820000000000001</v>
      </c>
      <c r="M295">
        <v>0.71560000000000001</v>
      </c>
      <c r="N295">
        <v>0.83230000000000004</v>
      </c>
      <c r="O295">
        <v>0.99439999999999995</v>
      </c>
      <c r="P295">
        <v>0.28820000000000001</v>
      </c>
      <c r="Q295">
        <v>0.29339999999999999</v>
      </c>
      <c r="R295">
        <v>2.87E-2</v>
      </c>
    </row>
    <row r="296" spans="1:18" x14ac:dyDescent="0.25">
      <c r="A296" s="1">
        <v>594</v>
      </c>
      <c r="B296">
        <v>7.0599999999999996E-2</v>
      </c>
      <c r="C296">
        <v>8.3000000000000001E-3</v>
      </c>
      <c r="E296">
        <v>0.55730000000000002</v>
      </c>
      <c r="F296">
        <v>8.7800000000000003E-2</v>
      </c>
      <c r="G296">
        <v>8.4000000000000005E-2</v>
      </c>
      <c r="H296">
        <v>0.27279999999999999</v>
      </c>
      <c r="I296">
        <v>0.34389999999999998</v>
      </c>
      <c r="J296">
        <v>0.35549999999999998</v>
      </c>
      <c r="K296">
        <v>0.432</v>
      </c>
      <c r="L296">
        <v>0.45579999999999998</v>
      </c>
      <c r="M296">
        <v>0.69120000000000004</v>
      </c>
      <c r="N296">
        <v>0.872</v>
      </c>
      <c r="O296">
        <v>0.98060000000000003</v>
      </c>
      <c r="P296">
        <v>0.31390000000000001</v>
      </c>
      <c r="Q296">
        <v>0.33589999999999998</v>
      </c>
      <c r="R296">
        <v>3.3799999999999997E-2</v>
      </c>
    </row>
    <row r="297" spans="1:18" x14ac:dyDescent="0.25">
      <c r="A297" s="1">
        <v>595</v>
      </c>
      <c r="B297">
        <v>7.2499999999999995E-2</v>
      </c>
      <c r="C297">
        <v>8.3000000000000001E-3</v>
      </c>
      <c r="E297">
        <v>0.54359999999999997</v>
      </c>
      <c r="F297">
        <v>8.4400000000000003E-2</v>
      </c>
      <c r="G297">
        <v>8.0799999999999997E-2</v>
      </c>
      <c r="H297">
        <v>0.26569999999999999</v>
      </c>
      <c r="I297">
        <v>0.33789999999999998</v>
      </c>
      <c r="J297">
        <v>0.34799999999999998</v>
      </c>
      <c r="K297">
        <v>0.42449999999999999</v>
      </c>
      <c r="L297">
        <v>0.4345</v>
      </c>
      <c r="M297">
        <v>0.66869999999999996</v>
      </c>
      <c r="N297">
        <v>0.89700000000000002</v>
      </c>
      <c r="O297">
        <v>0.96389999999999998</v>
      </c>
      <c r="P297">
        <v>0.34489999999999998</v>
      </c>
      <c r="Q297">
        <v>0.37459999999999999</v>
      </c>
      <c r="R297">
        <v>4.0899999999999999E-2</v>
      </c>
    </row>
    <row r="298" spans="1:18" x14ac:dyDescent="0.25">
      <c r="A298" s="1">
        <v>596</v>
      </c>
      <c r="B298">
        <v>6.88E-2</v>
      </c>
      <c r="C298">
        <v>7.4000000000000003E-3</v>
      </c>
      <c r="E298">
        <v>0.53800000000000003</v>
      </c>
      <c r="F298">
        <v>8.2799999999999999E-2</v>
      </c>
      <c r="G298">
        <v>7.7399999999999997E-2</v>
      </c>
      <c r="H298">
        <v>0.25729999999999997</v>
      </c>
      <c r="I298">
        <v>0.32590000000000002</v>
      </c>
      <c r="J298">
        <v>0.34239999999999998</v>
      </c>
      <c r="K298">
        <v>0.41770000000000002</v>
      </c>
      <c r="L298">
        <v>0.41670000000000001</v>
      </c>
      <c r="M298">
        <v>0.64319999999999999</v>
      </c>
      <c r="N298">
        <v>0.92400000000000004</v>
      </c>
      <c r="O298">
        <v>0.9556</v>
      </c>
      <c r="P298">
        <v>0.37659999999999999</v>
      </c>
      <c r="Q298">
        <v>0.42580000000000001</v>
      </c>
      <c r="R298">
        <v>4.7199999999999999E-2</v>
      </c>
    </row>
    <row r="299" spans="1:18" x14ac:dyDescent="0.25">
      <c r="A299" s="1">
        <v>597</v>
      </c>
      <c r="B299">
        <v>6.7400000000000002E-2</v>
      </c>
      <c r="C299">
        <v>8.2000000000000007E-3</v>
      </c>
      <c r="E299">
        <v>0.51949999999999996</v>
      </c>
      <c r="F299">
        <v>7.9200000000000007E-2</v>
      </c>
      <c r="G299">
        <v>7.4200000000000002E-2</v>
      </c>
      <c r="H299">
        <v>0.24940000000000001</v>
      </c>
      <c r="I299">
        <v>0.316</v>
      </c>
      <c r="J299">
        <v>0.33839999999999998</v>
      </c>
      <c r="K299">
        <v>0.41470000000000001</v>
      </c>
      <c r="L299">
        <v>0.39929999999999999</v>
      </c>
      <c r="M299">
        <v>0.61919999999999997</v>
      </c>
      <c r="N299">
        <v>0.93969999999999998</v>
      </c>
      <c r="O299">
        <v>0.93059999999999998</v>
      </c>
      <c r="P299">
        <v>0.4123</v>
      </c>
      <c r="Q299">
        <v>0.46439999999999998</v>
      </c>
      <c r="R299">
        <v>5.5100000000000003E-2</v>
      </c>
    </row>
    <row r="300" spans="1:18" x14ac:dyDescent="0.25">
      <c r="A300" s="1">
        <v>598</v>
      </c>
      <c r="B300">
        <v>6.5100000000000005E-2</v>
      </c>
      <c r="C300">
        <v>8.3000000000000001E-3</v>
      </c>
      <c r="E300">
        <v>0.51770000000000005</v>
      </c>
      <c r="F300">
        <v>7.6799999999999993E-2</v>
      </c>
      <c r="G300">
        <v>7.1999999999999995E-2</v>
      </c>
      <c r="H300">
        <v>0.2422</v>
      </c>
      <c r="I300">
        <v>0.30680000000000002</v>
      </c>
      <c r="J300">
        <v>0.33339999999999997</v>
      </c>
      <c r="K300">
        <v>0.41349999999999998</v>
      </c>
      <c r="L300">
        <v>0.3795</v>
      </c>
      <c r="M300">
        <v>0.59570000000000001</v>
      </c>
      <c r="N300">
        <v>0.95750000000000002</v>
      </c>
      <c r="O300">
        <v>0.9</v>
      </c>
      <c r="P300">
        <v>0.44800000000000001</v>
      </c>
      <c r="Q300">
        <v>0.51859999999999995</v>
      </c>
      <c r="R300">
        <v>6.3399999999999998E-2</v>
      </c>
    </row>
    <row r="301" spans="1:18" x14ac:dyDescent="0.25">
      <c r="A301" s="1">
        <v>599</v>
      </c>
      <c r="B301">
        <v>6.3200000000000006E-2</v>
      </c>
      <c r="C301">
        <v>7.6E-3</v>
      </c>
      <c r="E301">
        <v>0.50180000000000002</v>
      </c>
      <c r="F301">
        <v>7.3099999999999998E-2</v>
      </c>
      <c r="G301">
        <v>6.88E-2</v>
      </c>
      <c r="H301">
        <v>0.23599999999999999</v>
      </c>
      <c r="I301">
        <v>0.3</v>
      </c>
      <c r="J301">
        <v>0.32940000000000003</v>
      </c>
      <c r="K301">
        <v>0.4083</v>
      </c>
      <c r="L301">
        <v>0.36370000000000002</v>
      </c>
      <c r="M301">
        <v>0.57399999999999995</v>
      </c>
      <c r="N301">
        <v>0.96779999999999999</v>
      </c>
      <c r="O301">
        <v>0.87780000000000002</v>
      </c>
      <c r="P301">
        <v>0.48509999999999998</v>
      </c>
      <c r="Q301">
        <v>0.56040000000000001</v>
      </c>
      <c r="R301">
        <v>7.5899999999999995E-2</v>
      </c>
    </row>
    <row r="302" spans="1:18" x14ac:dyDescent="0.25">
      <c r="A302" s="1">
        <v>600</v>
      </c>
      <c r="C302">
        <v>7.4000000000000003E-3</v>
      </c>
      <c r="E302">
        <v>0.49330000000000002</v>
      </c>
      <c r="F302">
        <v>7.0800000000000002E-2</v>
      </c>
      <c r="G302">
        <v>6.6900000000000001E-2</v>
      </c>
      <c r="H302">
        <v>0.2271</v>
      </c>
      <c r="I302">
        <v>0.29049999999999998</v>
      </c>
      <c r="J302">
        <v>0.32590000000000002</v>
      </c>
      <c r="K302">
        <v>0.40539999999999998</v>
      </c>
      <c r="L302">
        <v>0.34920000000000001</v>
      </c>
      <c r="M302">
        <v>0.55379999999999996</v>
      </c>
      <c r="N302">
        <v>0.9829</v>
      </c>
      <c r="O302">
        <v>0.84440000000000004</v>
      </c>
      <c r="P302">
        <v>0.52359999999999995</v>
      </c>
      <c r="Q302">
        <v>0.61099999999999999</v>
      </c>
      <c r="R302">
        <v>8.7400000000000005E-2</v>
      </c>
    </row>
    <row r="303" spans="1:18" x14ac:dyDescent="0.25">
      <c r="A303" s="1">
        <v>601</v>
      </c>
      <c r="E303">
        <v>0.4874</v>
      </c>
      <c r="F303">
        <v>6.9599999999999995E-2</v>
      </c>
      <c r="G303">
        <v>6.4199999999999993E-2</v>
      </c>
      <c r="H303">
        <v>0.21870000000000001</v>
      </c>
      <c r="I303">
        <v>0.28439999999999999</v>
      </c>
      <c r="J303">
        <v>0.3236</v>
      </c>
      <c r="K303">
        <v>0.4073</v>
      </c>
      <c r="L303">
        <v>0.33650000000000002</v>
      </c>
      <c r="M303">
        <v>0.53539999999999999</v>
      </c>
      <c r="N303">
        <v>0.99080000000000001</v>
      </c>
      <c r="O303">
        <v>0.82499999999999996</v>
      </c>
      <c r="P303">
        <v>0.56100000000000005</v>
      </c>
      <c r="Q303">
        <v>0.65439999999999998</v>
      </c>
      <c r="R303">
        <v>0.1013</v>
      </c>
    </row>
    <row r="304" spans="1:18" x14ac:dyDescent="0.25">
      <c r="A304" s="1">
        <v>602</v>
      </c>
      <c r="E304">
        <v>0.46949999999999997</v>
      </c>
      <c r="F304">
        <v>6.7000000000000004E-2</v>
      </c>
      <c r="G304">
        <v>6.2100000000000002E-2</v>
      </c>
      <c r="H304">
        <v>0.21149999999999999</v>
      </c>
      <c r="I304">
        <v>0.2757</v>
      </c>
      <c r="J304">
        <v>0.31979999999999997</v>
      </c>
      <c r="K304">
        <v>0.40210000000000001</v>
      </c>
      <c r="L304">
        <v>0.32129999999999997</v>
      </c>
      <c r="M304">
        <v>0.5171</v>
      </c>
      <c r="N304">
        <v>0.99339999999999995</v>
      </c>
      <c r="O304">
        <v>0.7944</v>
      </c>
      <c r="P304">
        <v>0.59799999999999998</v>
      </c>
      <c r="Q304">
        <v>0.70120000000000005</v>
      </c>
      <c r="R304">
        <v>0.11700000000000001</v>
      </c>
    </row>
    <row r="305" spans="1:23" x14ac:dyDescent="0.25">
      <c r="A305" s="1">
        <v>603</v>
      </c>
      <c r="E305">
        <v>0.46750000000000003</v>
      </c>
      <c r="F305">
        <v>6.4699999999999994E-2</v>
      </c>
      <c r="G305">
        <v>6.0100000000000001E-2</v>
      </c>
      <c r="H305">
        <v>0.20369999999999999</v>
      </c>
      <c r="I305">
        <v>0.26850000000000002</v>
      </c>
      <c r="J305">
        <v>0.31790000000000002</v>
      </c>
      <c r="K305">
        <v>0.4073</v>
      </c>
      <c r="L305">
        <v>0.3135</v>
      </c>
      <c r="M305">
        <v>0.496</v>
      </c>
      <c r="N305">
        <v>1</v>
      </c>
      <c r="O305">
        <v>0.76390000000000002</v>
      </c>
      <c r="P305">
        <v>0.63729999999999998</v>
      </c>
      <c r="Q305">
        <v>0.73740000000000006</v>
      </c>
      <c r="R305">
        <v>0.13539999999999999</v>
      </c>
    </row>
    <row r="306" spans="1:23" x14ac:dyDescent="0.25">
      <c r="A306" s="1">
        <v>604</v>
      </c>
      <c r="E306">
        <v>0.46060000000000001</v>
      </c>
      <c r="F306">
        <v>6.2799999999999995E-2</v>
      </c>
      <c r="G306">
        <v>5.7500000000000002E-2</v>
      </c>
      <c r="H306">
        <v>0.19919999999999999</v>
      </c>
      <c r="I306">
        <v>0.26069999999999999</v>
      </c>
      <c r="J306">
        <v>0.3165</v>
      </c>
      <c r="K306">
        <v>0.40279999999999999</v>
      </c>
      <c r="L306">
        <v>0.2999</v>
      </c>
      <c r="M306">
        <v>0.48010000000000003</v>
      </c>
      <c r="N306">
        <v>0.99390000000000001</v>
      </c>
      <c r="O306">
        <v>0.74719999999999998</v>
      </c>
      <c r="P306">
        <v>0.67789999999999995</v>
      </c>
      <c r="Q306">
        <v>0.79569999999999996</v>
      </c>
      <c r="R306">
        <v>0.15620000000000001</v>
      </c>
    </row>
    <row r="307" spans="1:23" x14ac:dyDescent="0.25">
      <c r="A307" s="1">
        <v>605</v>
      </c>
      <c r="E307">
        <v>0.44350000000000001</v>
      </c>
      <c r="F307">
        <v>6.0499999999999998E-2</v>
      </c>
      <c r="G307">
        <v>5.5899999999999998E-2</v>
      </c>
      <c r="H307">
        <v>0.1903</v>
      </c>
      <c r="I307">
        <v>0.25540000000000002</v>
      </c>
      <c r="J307">
        <v>0.31080000000000002</v>
      </c>
      <c r="K307">
        <v>0.40639999999999998</v>
      </c>
      <c r="L307">
        <v>0.2903</v>
      </c>
      <c r="M307">
        <v>0.46429999999999999</v>
      </c>
      <c r="N307">
        <v>0.98550000000000004</v>
      </c>
      <c r="O307">
        <v>0.71109999999999995</v>
      </c>
      <c r="P307">
        <v>0.71550000000000002</v>
      </c>
      <c r="Q307">
        <v>0.82930000000000004</v>
      </c>
      <c r="R307">
        <v>0.1779</v>
      </c>
      <c r="T307">
        <v>2.7400000000000001E-2</v>
      </c>
    </row>
    <row r="308" spans="1:23" x14ac:dyDescent="0.25">
      <c r="A308" s="1">
        <v>606</v>
      </c>
      <c r="E308">
        <v>0.432</v>
      </c>
      <c r="F308">
        <v>5.8500000000000003E-2</v>
      </c>
      <c r="G308">
        <v>5.3900000000000003E-2</v>
      </c>
      <c r="H308">
        <v>0.18329999999999999</v>
      </c>
      <c r="I308">
        <v>0.2475</v>
      </c>
      <c r="J308">
        <v>0.30790000000000001</v>
      </c>
      <c r="K308">
        <v>0.40839999999999999</v>
      </c>
      <c r="L308">
        <v>0.28079999999999999</v>
      </c>
      <c r="M308">
        <v>0.44840000000000002</v>
      </c>
      <c r="N308">
        <v>0.97170000000000001</v>
      </c>
      <c r="O308">
        <v>0.69440000000000002</v>
      </c>
      <c r="P308">
        <v>0.74809999999999999</v>
      </c>
      <c r="Q308">
        <v>0.878</v>
      </c>
      <c r="R308">
        <v>0.20369999999999999</v>
      </c>
      <c r="T308">
        <v>1.7999999999999999E-2</v>
      </c>
    </row>
    <row r="309" spans="1:23" x14ac:dyDescent="0.25">
      <c r="A309" s="1">
        <v>607</v>
      </c>
      <c r="E309">
        <v>0.42930000000000001</v>
      </c>
      <c r="F309">
        <v>5.6099999999999997E-2</v>
      </c>
      <c r="G309">
        <v>5.11E-2</v>
      </c>
      <c r="H309">
        <v>0.1769</v>
      </c>
      <c r="I309">
        <v>0.2404</v>
      </c>
      <c r="J309">
        <v>0.3049</v>
      </c>
      <c r="K309">
        <v>0.4017</v>
      </c>
      <c r="L309">
        <v>0.27350000000000002</v>
      </c>
      <c r="M309">
        <v>0.43240000000000001</v>
      </c>
      <c r="N309">
        <v>0.95909999999999995</v>
      </c>
      <c r="O309">
        <v>0.6694</v>
      </c>
      <c r="P309">
        <v>0.78439999999999999</v>
      </c>
      <c r="Q309">
        <v>0.90629999999999999</v>
      </c>
      <c r="R309">
        <v>0.2261</v>
      </c>
      <c r="T309">
        <v>1.9199999999999998E-2</v>
      </c>
    </row>
    <row r="310" spans="1:23" x14ac:dyDescent="0.25">
      <c r="A310" s="1">
        <v>608</v>
      </c>
      <c r="E310">
        <v>0.41639999999999999</v>
      </c>
      <c r="F310">
        <v>5.5199999999999999E-2</v>
      </c>
      <c r="G310">
        <v>5.0099999999999999E-2</v>
      </c>
      <c r="H310">
        <v>0.16980000000000001</v>
      </c>
      <c r="I310">
        <v>0.2331</v>
      </c>
      <c r="J310">
        <v>0.3009</v>
      </c>
      <c r="K310">
        <v>0.40150000000000002</v>
      </c>
      <c r="L310">
        <v>0.26340000000000002</v>
      </c>
      <c r="M310">
        <v>0.41789999999999999</v>
      </c>
      <c r="N310">
        <v>0.94240000000000002</v>
      </c>
      <c r="O310">
        <v>0.64170000000000005</v>
      </c>
      <c r="P310">
        <v>0.81799999999999995</v>
      </c>
      <c r="Q310">
        <v>0.93230000000000002</v>
      </c>
      <c r="R310">
        <v>0.26</v>
      </c>
      <c r="T310">
        <v>2.0899999999999998E-2</v>
      </c>
    </row>
    <row r="311" spans="1:23" x14ac:dyDescent="0.25">
      <c r="A311" s="1">
        <v>609</v>
      </c>
      <c r="E311">
        <v>0.40029999999999999</v>
      </c>
      <c r="F311">
        <v>5.33E-2</v>
      </c>
      <c r="G311">
        <v>4.8000000000000001E-2</v>
      </c>
      <c r="H311">
        <v>0.16320000000000001</v>
      </c>
      <c r="I311">
        <v>0.2258</v>
      </c>
      <c r="J311">
        <v>0.29599999999999999</v>
      </c>
      <c r="K311">
        <v>0.40360000000000001</v>
      </c>
      <c r="L311">
        <v>0.2626</v>
      </c>
      <c r="M311">
        <v>0.40529999999999999</v>
      </c>
      <c r="N311">
        <v>0.93489999999999995</v>
      </c>
      <c r="O311">
        <v>0.61109999999999998</v>
      </c>
      <c r="P311">
        <v>0.84760000000000002</v>
      </c>
      <c r="Q311">
        <v>0.94930000000000003</v>
      </c>
      <c r="R311">
        <v>0.29210000000000003</v>
      </c>
      <c r="T311">
        <v>2.3300000000000001E-2</v>
      </c>
    </row>
    <row r="312" spans="1:23" x14ac:dyDescent="0.25">
      <c r="A312" s="1">
        <v>610</v>
      </c>
      <c r="E312">
        <v>0.3952</v>
      </c>
      <c r="F312">
        <v>5.1299999999999998E-2</v>
      </c>
      <c r="G312">
        <v>4.65E-2</v>
      </c>
      <c r="H312">
        <v>0.1598</v>
      </c>
      <c r="I312">
        <v>0.2175</v>
      </c>
      <c r="J312">
        <v>0.29120000000000001</v>
      </c>
      <c r="K312">
        <v>0.39829999999999999</v>
      </c>
      <c r="L312">
        <v>0.25679999999999997</v>
      </c>
      <c r="M312">
        <v>0.39369999999999999</v>
      </c>
      <c r="N312">
        <v>0.91290000000000004</v>
      </c>
      <c r="O312">
        <v>0.6</v>
      </c>
      <c r="P312">
        <v>0.876</v>
      </c>
      <c r="Q312">
        <v>0.96579999999999999</v>
      </c>
      <c r="R312">
        <v>0.3221</v>
      </c>
      <c r="S312">
        <v>2.01E-2</v>
      </c>
      <c r="T312">
        <v>2.7099999999999999E-2</v>
      </c>
    </row>
    <row r="313" spans="1:23" x14ac:dyDescent="0.25">
      <c r="A313" s="1">
        <v>611</v>
      </c>
      <c r="E313">
        <v>0.38390000000000002</v>
      </c>
      <c r="F313">
        <v>4.9399999999999999E-2</v>
      </c>
      <c r="G313">
        <v>4.5199999999999997E-2</v>
      </c>
      <c r="H313">
        <v>0.15179999999999999</v>
      </c>
      <c r="I313">
        <v>0.21190000000000001</v>
      </c>
      <c r="J313">
        <v>0.28370000000000001</v>
      </c>
      <c r="K313">
        <v>0.39929999999999999</v>
      </c>
      <c r="L313">
        <v>0.25090000000000001</v>
      </c>
      <c r="M313">
        <v>0.3821</v>
      </c>
      <c r="N313">
        <v>0.88660000000000005</v>
      </c>
      <c r="O313">
        <v>0.58609999999999995</v>
      </c>
      <c r="P313">
        <v>0.90359999999999996</v>
      </c>
      <c r="Q313">
        <v>0.98260000000000003</v>
      </c>
      <c r="R313">
        <v>0.35980000000000001</v>
      </c>
      <c r="S313">
        <v>2.5399999999999999E-2</v>
      </c>
      <c r="T313">
        <v>3.2599999999999997E-2</v>
      </c>
    </row>
    <row r="314" spans="1:23" x14ac:dyDescent="0.25">
      <c r="A314" s="1">
        <v>612</v>
      </c>
      <c r="E314">
        <v>0.37759999999999999</v>
      </c>
      <c r="F314">
        <v>4.82E-2</v>
      </c>
      <c r="G314">
        <v>4.3299999999999998E-2</v>
      </c>
      <c r="H314">
        <v>0.14560000000000001</v>
      </c>
      <c r="I314">
        <v>0.20419999999999999</v>
      </c>
      <c r="J314">
        <v>0.27879999999999999</v>
      </c>
      <c r="K314">
        <v>0.39319999999999999</v>
      </c>
      <c r="L314">
        <v>0.24660000000000001</v>
      </c>
      <c r="M314">
        <v>0.37269999999999998</v>
      </c>
      <c r="N314">
        <v>0.87070000000000003</v>
      </c>
      <c r="O314">
        <v>0.56389999999999996</v>
      </c>
      <c r="P314">
        <v>0.92630000000000001</v>
      </c>
      <c r="Q314">
        <v>0.99670000000000003</v>
      </c>
      <c r="R314">
        <v>0.40229999999999999</v>
      </c>
      <c r="S314">
        <v>2.9600000000000001E-2</v>
      </c>
      <c r="T314">
        <v>3.8600000000000002E-2</v>
      </c>
    </row>
    <row r="315" spans="1:23" x14ac:dyDescent="0.25">
      <c r="A315" s="1">
        <v>613</v>
      </c>
      <c r="E315">
        <v>0.36849999999999999</v>
      </c>
      <c r="F315">
        <v>4.6399999999999997E-2</v>
      </c>
      <c r="G315">
        <v>4.2000000000000003E-2</v>
      </c>
      <c r="H315">
        <v>0.14019999999999999</v>
      </c>
      <c r="I315">
        <v>0.19750000000000001</v>
      </c>
      <c r="J315">
        <v>0.2722</v>
      </c>
      <c r="K315">
        <v>0.3841</v>
      </c>
      <c r="L315">
        <v>0.24560000000000001</v>
      </c>
      <c r="M315">
        <v>0.36399999999999999</v>
      </c>
      <c r="N315">
        <v>0.84440000000000004</v>
      </c>
      <c r="O315">
        <v>0.55000000000000004</v>
      </c>
      <c r="P315">
        <v>0.94410000000000005</v>
      </c>
      <c r="Q315">
        <v>1</v>
      </c>
      <c r="R315">
        <v>0.44219999999999998</v>
      </c>
      <c r="S315">
        <v>3.4299999999999997E-2</v>
      </c>
      <c r="T315">
        <v>4.3499999999999997E-2</v>
      </c>
    </row>
    <row r="316" spans="1:23" x14ac:dyDescent="0.25">
      <c r="A316" s="1">
        <v>614</v>
      </c>
      <c r="E316">
        <v>0.36099999999999999</v>
      </c>
      <c r="F316">
        <v>4.4600000000000001E-2</v>
      </c>
      <c r="G316">
        <v>4.0500000000000001E-2</v>
      </c>
      <c r="H316">
        <v>0.1341</v>
      </c>
      <c r="I316">
        <v>0.19139999999999999</v>
      </c>
      <c r="J316">
        <v>0.2621</v>
      </c>
      <c r="K316">
        <v>0.3841</v>
      </c>
      <c r="L316">
        <v>0.2404</v>
      </c>
      <c r="M316">
        <v>0.35349999999999998</v>
      </c>
      <c r="N316">
        <v>0.82130000000000003</v>
      </c>
      <c r="O316">
        <v>0.52500000000000002</v>
      </c>
      <c r="P316">
        <v>0.9587</v>
      </c>
      <c r="Q316">
        <v>0.98819999999999997</v>
      </c>
      <c r="R316">
        <v>0.48680000000000001</v>
      </c>
      <c r="S316">
        <v>4.1599999999999998E-2</v>
      </c>
      <c r="T316">
        <v>5.0599999999999999E-2</v>
      </c>
    </row>
    <row r="317" spans="1:23" x14ac:dyDescent="0.25">
      <c r="A317" s="1">
        <v>615</v>
      </c>
      <c r="E317">
        <v>0.35110000000000002</v>
      </c>
      <c r="F317">
        <v>4.2900000000000001E-2</v>
      </c>
      <c r="G317">
        <v>3.8899999999999997E-2</v>
      </c>
      <c r="H317">
        <v>0.13100000000000001</v>
      </c>
      <c r="I317">
        <v>0.18559999999999999</v>
      </c>
      <c r="J317">
        <v>0.25779999999999997</v>
      </c>
      <c r="K317">
        <v>0.37669999999999998</v>
      </c>
      <c r="L317">
        <v>0.2366</v>
      </c>
      <c r="M317">
        <v>0.34549999999999997</v>
      </c>
      <c r="N317">
        <v>0.80020000000000002</v>
      </c>
      <c r="O317">
        <v>0.51670000000000005</v>
      </c>
      <c r="P317">
        <v>0.97460000000000002</v>
      </c>
      <c r="Q317">
        <v>0.98340000000000005</v>
      </c>
      <c r="R317">
        <v>0.53080000000000005</v>
      </c>
      <c r="S317">
        <v>4.8899999999999999E-2</v>
      </c>
      <c r="T317">
        <v>5.8900000000000001E-2</v>
      </c>
      <c r="W317">
        <v>1.6000000000000001E-3</v>
      </c>
    </row>
    <row r="318" spans="1:23" x14ac:dyDescent="0.25">
      <c r="A318" s="1">
        <v>616</v>
      </c>
      <c r="E318">
        <v>0.3422</v>
      </c>
      <c r="F318">
        <v>4.1099999999999998E-2</v>
      </c>
      <c r="G318">
        <v>3.78E-2</v>
      </c>
      <c r="H318">
        <v>0.1231</v>
      </c>
      <c r="I318">
        <v>0.1807</v>
      </c>
      <c r="J318">
        <v>0.24879999999999999</v>
      </c>
      <c r="K318">
        <v>0.36859999999999998</v>
      </c>
      <c r="L318">
        <v>0.23419999999999999</v>
      </c>
      <c r="M318">
        <v>0.33610000000000001</v>
      </c>
      <c r="N318">
        <v>0.7732</v>
      </c>
      <c r="O318">
        <v>0.50829999999999997</v>
      </c>
      <c r="P318">
        <v>0.98570000000000002</v>
      </c>
      <c r="Q318">
        <v>0.97609999999999997</v>
      </c>
      <c r="R318">
        <v>0.57950000000000002</v>
      </c>
      <c r="S318">
        <v>5.8900000000000001E-2</v>
      </c>
      <c r="T318">
        <v>6.8000000000000005E-2</v>
      </c>
      <c r="W318">
        <v>1.5E-3</v>
      </c>
    </row>
    <row r="319" spans="1:23" x14ac:dyDescent="0.25">
      <c r="A319" s="1">
        <v>617</v>
      </c>
      <c r="E319">
        <v>0.33329999999999999</v>
      </c>
      <c r="F319">
        <v>4.0300000000000002E-2</v>
      </c>
      <c r="G319">
        <v>3.6400000000000002E-2</v>
      </c>
      <c r="H319">
        <v>0.11940000000000001</v>
      </c>
      <c r="I319">
        <v>0.17430000000000001</v>
      </c>
      <c r="J319">
        <v>0.24079999999999999</v>
      </c>
      <c r="K319">
        <v>0.35899999999999999</v>
      </c>
      <c r="L319">
        <v>0.23</v>
      </c>
      <c r="M319">
        <v>0.32819999999999999</v>
      </c>
      <c r="N319">
        <v>0.75339999999999996</v>
      </c>
      <c r="O319">
        <v>0.49440000000000001</v>
      </c>
      <c r="P319">
        <v>0.99580000000000002</v>
      </c>
      <c r="Q319">
        <v>0.95960000000000001</v>
      </c>
      <c r="R319">
        <v>0.61970000000000003</v>
      </c>
      <c r="S319">
        <v>6.9699999999999998E-2</v>
      </c>
      <c r="T319">
        <v>0.08</v>
      </c>
      <c r="U319">
        <v>9.4000000000000004E-3</v>
      </c>
      <c r="W319">
        <v>1.6000000000000001E-3</v>
      </c>
    </row>
    <row r="320" spans="1:23" x14ac:dyDescent="0.25">
      <c r="A320" s="1">
        <v>618</v>
      </c>
      <c r="E320">
        <v>0.33079999999999998</v>
      </c>
      <c r="F320">
        <v>3.8699999999999998E-2</v>
      </c>
      <c r="G320">
        <v>3.5700000000000003E-2</v>
      </c>
      <c r="H320">
        <v>0.115</v>
      </c>
      <c r="I320">
        <v>0.1694</v>
      </c>
      <c r="J320">
        <v>0.23100000000000001</v>
      </c>
      <c r="K320">
        <v>0.35149999999999998</v>
      </c>
      <c r="L320">
        <v>0.22720000000000001</v>
      </c>
      <c r="M320">
        <v>0.3226</v>
      </c>
      <c r="N320">
        <v>0.72489999999999999</v>
      </c>
      <c r="O320">
        <v>0.48609999999999998</v>
      </c>
      <c r="P320">
        <v>1</v>
      </c>
      <c r="Q320">
        <v>0.94059999999999999</v>
      </c>
      <c r="R320">
        <v>0.66839999999999999</v>
      </c>
      <c r="S320">
        <v>8.2299999999999998E-2</v>
      </c>
      <c r="T320">
        <v>9.1499999999999998E-2</v>
      </c>
      <c r="U320">
        <v>9.4000000000000004E-3</v>
      </c>
      <c r="W320">
        <v>1.6999999999999999E-3</v>
      </c>
    </row>
    <row r="321" spans="1:23" x14ac:dyDescent="0.25">
      <c r="A321" s="1">
        <v>619</v>
      </c>
      <c r="E321">
        <v>0.31790000000000002</v>
      </c>
      <c r="F321">
        <v>3.73E-2</v>
      </c>
      <c r="G321">
        <v>3.4099999999999998E-2</v>
      </c>
      <c r="H321">
        <v>0.111</v>
      </c>
      <c r="I321">
        <v>0.1618</v>
      </c>
      <c r="J321">
        <v>0.2225</v>
      </c>
      <c r="K321">
        <v>0.34179999999999999</v>
      </c>
      <c r="L321">
        <v>0.2253</v>
      </c>
      <c r="M321">
        <v>0.314</v>
      </c>
      <c r="N321">
        <v>0.7</v>
      </c>
      <c r="O321">
        <v>0.47220000000000001</v>
      </c>
      <c r="P321">
        <v>0.99829999999999997</v>
      </c>
      <c r="Q321">
        <v>0.91790000000000005</v>
      </c>
      <c r="R321">
        <v>0.71619999999999995</v>
      </c>
      <c r="S321">
        <v>9.5100000000000004E-2</v>
      </c>
      <c r="T321">
        <v>0.10290000000000001</v>
      </c>
      <c r="U321">
        <v>9.4000000000000004E-3</v>
      </c>
      <c r="W321">
        <v>1.6000000000000001E-3</v>
      </c>
    </row>
    <row r="322" spans="1:23" x14ac:dyDescent="0.25">
      <c r="A322" s="1">
        <v>620</v>
      </c>
      <c r="E322">
        <v>0.30830000000000002</v>
      </c>
      <c r="F322">
        <v>3.5999999999999997E-2</v>
      </c>
      <c r="G322">
        <v>3.3000000000000002E-2</v>
      </c>
      <c r="H322">
        <v>0.10589999999999999</v>
      </c>
      <c r="I322">
        <v>0.15709999999999999</v>
      </c>
      <c r="J322">
        <v>0.21529999999999999</v>
      </c>
      <c r="K322">
        <v>0.33810000000000001</v>
      </c>
      <c r="L322">
        <v>0.22470000000000001</v>
      </c>
      <c r="M322">
        <v>0.30719999999999997</v>
      </c>
      <c r="N322">
        <v>0.6784</v>
      </c>
      <c r="O322">
        <v>0.46110000000000001</v>
      </c>
      <c r="P322">
        <v>0.996</v>
      </c>
      <c r="Q322">
        <v>0.89529999999999998</v>
      </c>
      <c r="R322">
        <v>0.76319999999999999</v>
      </c>
      <c r="S322">
        <v>0.1103</v>
      </c>
      <c r="T322">
        <v>0.1235</v>
      </c>
      <c r="U322">
        <v>1.29E-2</v>
      </c>
      <c r="W322">
        <v>2.8999999999999998E-3</v>
      </c>
    </row>
    <row r="323" spans="1:23" x14ac:dyDescent="0.25">
      <c r="A323" s="1">
        <v>621</v>
      </c>
      <c r="E323">
        <v>0.30709999999999998</v>
      </c>
      <c r="F323">
        <v>3.4500000000000003E-2</v>
      </c>
      <c r="G323">
        <v>3.1300000000000001E-2</v>
      </c>
      <c r="H323">
        <v>0.10150000000000001</v>
      </c>
      <c r="I323">
        <v>0.15229999999999999</v>
      </c>
      <c r="J323">
        <v>0.20660000000000001</v>
      </c>
      <c r="K323">
        <v>0.32819999999999999</v>
      </c>
      <c r="L323">
        <v>0.2185</v>
      </c>
      <c r="M323">
        <v>0.30070000000000002</v>
      </c>
      <c r="N323">
        <v>0.65090000000000003</v>
      </c>
      <c r="O323">
        <v>0.46110000000000001</v>
      </c>
      <c r="P323">
        <v>0.99470000000000003</v>
      </c>
      <c r="Q323">
        <v>0.85719999999999996</v>
      </c>
      <c r="R323">
        <v>0.80230000000000001</v>
      </c>
      <c r="S323">
        <v>0.12809999999999999</v>
      </c>
      <c r="T323">
        <v>0.1391</v>
      </c>
      <c r="U323">
        <v>1.29E-2</v>
      </c>
      <c r="W323">
        <v>2.3999999999999998E-3</v>
      </c>
    </row>
    <row r="324" spans="1:23" x14ac:dyDescent="0.25">
      <c r="A324" s="1">
        <v>622</v>
      </c>
      <c r="E324">
        <v>0.30509999999999998</v>
      </c>
      <c r="F324">
        <v>3.3000000000000002E-2</v>
      </c>
      <c r="G324">
        <v>3.0499999999999999E-2</v>
      </c>
      <c r="H324">
        <v>9.9599999999999994E-2</v>
      </c>
      <c r="I324">
        <v>0.14649999999999999</v>
      </c>
      <c r="J324">
        <v>0.19719999999999999</v>
      </c>
      <c r="K324">
        <v>0.31440000000000001</v>
      </c>
      <c r="L324">
        <v>0.2172</v>
      </c>
      <c r="M324">
        <v>0.29580000000000001</v>
      </c>
      <c r="N324">
        <v>0.62360000000000004</v>
      </c>
      <c r="O324">
        <v>0.4556</v>
      </c>
      <c r="P324">
        <v>0.98480000000000001</v>
      </c>
      <c r="Q324">
        <v>0.84050000000000002</v>
      </c>
      <c r="R324">
        <v>0.84309999999999996</v>
      </c>
      <c r="S324">
        <v>0.14749999999999999</v>
      </c>
      <c r="T324">
        <v>0.1588</v>
      </c>
      <c r="U324">
        <v>1.6400000000000001E-2</v>
      </c>
      <c r="W324">
        <v>2.5999999999999999E-3</v>
      </c>
    </row>
    <row r="325" spans="1:23" x14ac:dyDescent="0.25">
      <c r="A325" s="1">
        <v>623</v>
      </c>
      <c r="E325">
        <v>0.2984</v>
      </c>
      <c r="F325">
        <v>3.2300000000000002E-2</v>
      </c>
      <c r="G325">
        <v>2.9000000000000001E-2</v>
      </c>
      <c r="H325">
        <v>9.3799999999999994E-2</v>
      </c>
      <c r="I325">
        <v>0.1404</v>
      </c>
      <c r="J325">
        <v>0.18959999999999999</v>
      </c>
      <c r="K325">
        <v>0.30599999999999999</v>
      </c>
      <c r="L325">
        <v>0.2127</v>
      </c>
      <c r="M325">
        <v>0.29249999999999998</v>
      </c>
      <c r="N325">
        <v>0.60170000000000001</v>
      </c>
      <c r="O325">
        <v>0.44169999999999998</v>
      </c>
      <c r="P325">
        <v>0.97619999999999996</v>
      </c>
      <c r="Q325">
        <v>0.8085</v>
      </c>
      <c r="R325">
        <v>0.87739999999999996</v>
      </c>
      <c r="S325">
        <v>0.16850000000000001</v>
      </c>
      <c r="T325">
        <v>0.1797</v>
      </c>
      <c r="U325">
        <v>1.9900000000000001E-2</v>
      </c>
      <c r="W325">
        <v>2.8999999999999998E-3</v>
      </c>
    </row>
    <row r="326" spans="1:23" x14ac:dyDescent="0.25">
      <c r="A326" s="1">
        <v>624</v>
      </c>
      <c r="E326">
        <v>0.28949999999999998</v>
      </c>
      <c r="F326">
        <v>3.09E-2</v>
      </c>
      <c r="G326">
        <v>2.7900000000000001E-2</v>
      </c>
      <c r="H326">
        <v>9.2200000000000004E-2</v>
      </c>
      <c r="I326">
        <v>0.1356</v>
      </c>
      <c r="J326">
        <v>0.18079999999999999</v>
      </c>
      <c r="K326">
        <v>0.29089999999999999</v>
      </c>
      <c r="L326">
        <v>0.2092</v>
      </c>
      <c r="M326">
        <v>0.2868</v>
      </c>
      <c r="N326">
        <v>0.58109999999999995</v>
      </c>
      <c r="O326">
        <v>0.44169999999999998</v>
      </c>
      <c r="P326">
        <v>0.96809999999999996</v>
      </c>
      <c r="Q326">
        <v>0.79169999999999996</v>
      </c>
      <c r="R326">
        <v>0.90849999999999997</v>
      </c>
      <c r="S326">
        <v>0.1918</v>
      </c>
      <c r="T326">
        <v>0.21029999999999999</v>
      </c>
      <c r="U326">
        <v>1.9900000000000001E-2</v>
      </c>
      <c r="W326">
        <v>2.5999999999999999E-3</v>
      </c>
    </row>
    <row r="327" spans="1:23" x14ac:dyDescent="0.25">
      <c r="A327" s="1">
        <v>625</v>
      </c>
      <c r="E327">
        <v>0.28660000000000002</v>
      </c>
      <c r="F327">
        <v>2.98E-2</v>
      </c>
      <c r="G327">
        <v>2.69E-2</v>
      </c>
      <c r="H327">
        <v>8.7999999999999995E-2</v>
      </c>
      <c r="I327">
        <v>0.12939999999999999</v>
      </c>
      <c r="J327">
        <v>0.17380000000000001</v>
      </c>
      <c r="K327">
        <v>0.2893</v>
      </c>
      <c r="L327">
        <v>0.20449999999999999</v>
      </c>
      <c r="M327">
        <v>0.28000000000000003</v>
      </c>
      <c r="N327">
        <v>0.56179999999999997</v>
      </c>
      <c r="O327">
        <v>0.43330000000000002</v>
      </c>
      <c r="P327">
        <v>0.95330000000000004</v>
      </c>
      <c r="Q327">
        <v>0.75639999999999996</v>
      </c>
      <c r="R327">
        <v>0.94310000000000005</v>
      </c>
      <c r="S327">
        <v>0.218</v>
      </c>
      <c r="T327">
        <v>0.23710000000000001</v>
      </c>
      <c r="U327">
        <v>2.3400000000000001E-2</v>
      </c>
      <c r="W327">
        <v>3.5999999999999999E-3</v>
      </c>
    </row>
    <row r="328" spans="1:23" x14ac:dyDescent="0.25">
      <c r="A328" s="1">
        <v>626</v>
      </c>
      <c r="E328">
        <v>0.28399999999999997</v>
      </c>
      <c r="F328">
        <v>2.92E-2</v>
      </c>
      <c r="G328">
        <v>2.5899999999999999E-2</v>
      </c>
      <c r="H328">
        <v>8.5300000000000001E-2</v>
      </c>
      <c r="I328">
        <v>0.1249</v>
      </c>
      <c r="J328">
        <v>0.16550000000000001</v>
      </c>
      <c r="K328">
        <v>0.27339999999999998</v>
      </c>
      <c r="L328">
        <v>0.2016</v>
      </c>
      <c r="M328">
        <v>0.27589999999999998</v>
      </c>
      <c r="N328">
        <v>0.54800000000000004</v>
      </c>
      <c r="O328">
        <v>0.43330000000000002</v>
      </c>
      <c r="P328">
        <v>0.93430000000000002</v>
      </c>
      <c r="Q328">
        <v>0.7288</v>
      </c>
      <c r="R328">
        <v>0.96619999999999995</v>
      </c>
      <c r="S328">
        <v>0.24859999999999999</v>
      </c>
      <c r="T328">
        <v>0.26769999999999999</v>
      </c>
      <c r="U328">
        <v>2.87E-2</v>
      </c>
      <c r="W328">
        <v>4.5999999999999999E-3</v>
      </c>
    </row>
    <row r="329" spans="1:23" x14ac:dyDescent="0.25">
      <c r="A329" s="1">
        <v>627</v>
      </c>
      <c r="E329">
        <v>0.27600000000000002</v>
      </c>
      <c r="F329">
        <v>2.7900000000000001E-2</v>
      </c>
      <c r="G329">
        <v>2.4400000000000002E-2</v>
      </c>
      <c r="H329">
        <v>8.2199999999999995E-2</v>
      </c>
      <c r="I329">
        <v>0.1221</v>
      </c>
      <c r="J329">
        <v>0.158</v>
      </c>
      <c r="K329">
        <v>0.26429999999999998</v>
      </c>
      <c r="L329">
        <v>0.19819999999999999</v>
      </c>
      <c r="M329">
        <v>0.2707</v>
      </c>
      <c r="N329">
        <v>0.52600000000000002</v>
      </c>
      <c r="O329">
        <v>0.43330000000000002</v>
      </c>
      <c r="P329">
        <v>0.91769999999999996</v>
      </c>
      <c r="Q329">
        <v>0.69810000000000005</v>
      </c>
      <c r="R329">
        <v>0.98099999999999998</v>
      </c>
      <c r="S329">
        <v>0.27889999999999998</v>
      </c>
      <c r="T329">
        <v>0.3039</v>
      </c>
      <c r="U329">
        <v>3.2199999999999999E-2</v>
      </c>
      <c r="W329">
        <v>4.1999999999999997E-3</v>
      </c>
    </row>
    <row r="330" spans="1:23" x14ac:dyDescent="0.25">
      <c r="A330" s="1">
        <v>628</v>
      </c>
      <c r="E330">
        <v>0.27339999999999998</v>
      </c>
      <c r="F330">
        <v>2.7799999999999998E-2</v>
      </c>
      <c r="G330">
        <v>2.3900000000000001E-2</v>
      </c>
      <c r="H330">
        <v>7.85E-2</v>
      </c>
      <c r="I330">
        <v>0.1183</v>
      </c>
      <c r="J330">
        <v>0.15010000000000001</v>
      </c>
      <c r="K330">
        <v>0.25459999999999999</v>
      </c>
      <c r="L330">
        <v>0.19350000000000001</v>
      </c>
      <c r="M330">
        <v>0.26429999999999998</v>
      </c>
      <c r="N330">
        <v>0.50880000000000003</v>
      </c>
      <c r="O330">
        <v>0.43330000000000002</v>
      </c>
      <c r="P330">
        <v>0.89870000000000005</v>
      </c>
      <c r="Q330">
        <v>0.67569999999999997</v>
      </c>
      <c r="R330">
        <v>0.99329999999999996</v>
      </c>
      <c r="S330">
        <v>0.31119999999999998</v>
      </c>
      <c r="T330">
        <v>0.34250000000000003</v>
      </c>
      <c r="U330">
        <v>3.9199999999999999E-2</v>
      </c>
      <c r="W330">
        <v>6.0000000000000001E-3</v>
      </c>
    </row>
    <row r="331" spans="1:23" x14ac:dyDescent="0.25">
      <c r="A331" s="1">
        <v>629</v>
      </c>
      <c r="E331">
        <v>0.2671</v>
      </c>
      <c r="F331">
        <v>2.6599999999999999E-2</v>
      </c>
      <c r="G331">
        <v>2.2800000000000001E-2</v>
      </c>
      <c r="H331">
        <v>7.6300000000000007E-2</v>
      </c>
      <c r="I331">
        <v>0.1123</v>
      </c>
      <c r="J331">
        <v>0.1434</v>
      </c>
      <c r="K331">
        <v>0.24279999999999999</v>
      </c>
      <c r="L331">
        <v>0.18890000000000001</v>
      </c>
      <c r="M331">
        <v>0.26040000000000002</v>
      </c>
      <c r="N331">
        <v>0.48749999999999999</v>
      </c>
      <c r="O331">
        <v>0.43330000000000002</v>
      </c>
      <c r="P331">
        <v>0.88160000000000005</v>
      </c>
      <c r="Q331">
        <v>0.64859999999999995</v>
      </c>
      <c r="R331">
        <v>0.99860000000000004</v>
      </c>
      <c r="S331">
        <v>0.3498</v>
      </c>
      <c r="T331">
        <v>0.3775</v>
      </c>
      <c r="U331">
        <v>4.2700000000000002E-2</v>
      </c>
      <c r="W331">
        <v>5.8999999999999999E-3</v>
      </c>
    </row>
    <row r="332" spans="1:23" x14ac:dyDescent="0.25">
      <c r="A332" s="1">
        <v>630</v>
      </c>
      <c r="E332">
        <v>0.2621</v>
      </c>
      <c r="F332">
        <v>2.5899999999999999E-2</v>
      </c>
      <c r="G332">
        <v>2.1700000000000001E-2</v>
      </c>
      <c r="H332">
        <v>7.4999999999999997E-2</v>
      </c>
      <c r="I332">
        <v>0.1089</v>
      </c>
      <c r="J332">
        <v>0.13650000000000001</v>
      </c>
      <c r="K332">
        <v>0.23430000000000001</v>
      </c>
      <c r="L332">
        <v>0.1845</v>
      </c>
      <c r="M332">
        <v>0.25480000000000003</v>
      </c>
      <c r="N332">
        <v>0.47549999999999998</v>
      </c>
      <c r="O332">
        <v>0.43890000000000001</v>
      </c>
      <c r="P332">
        <v>0.85919999999999996</v>
      </c>
      <c r="Q332">
        <v>0.62209999999999999</v>
      </c>
      <c r="R332">
        <v>1</v>
      </c>
      <c r="S332">
        <v>0.3901</v>
      </c>
      <c r="T332">
        <v>0.4244</v>
      </c>
      <c r="U332">
        <v>5.3199999999999997E-2</v>
      </c>
      <c r="V332">
        <v>2.1499999999999998E-2</v>
      </c>
      <c r="W332">
        <v>7.1000000000000004E-3</v>
      </c>
    </row>
    <row r="333" spans="1:23" x14ac:dyDescent="0.25">
      <c r="A333" s="1">
        <v>631</v>
      </c>
      <c r="E333">
        <v>0.25779999999999997</v>
      </c>
      <c r="F333">
        <v>2.5100000000000001E-2</v>
      </c>
      <c r="G333">
        <v>2.1100000000000001E-2</v>
      </c>
      <c r="H333">
        <v>7.2300000000000003E-2</v>
      </c>
      <c r="I333">
        <v>0.105</v>
      </c>
      <c r="J333">
        <v>0.12959999999999999</v>
      </c>
      <c r="K333">
        <v>0.22559999999999999</v>
      </c>
      <c r="L333">
        <v>0.18029999999999999</v>
      </c>
      <c r="M333">
        <v>0.24990000000000001</v>
      </c>
      <c r="N333">
        <v>0.4556</v>
      </c>
      <c r="O333">
        <v>0.43890000000000001</v>
      </c>
      <c r="P333">
        <v>0.84130000000000005</v>
      </c>
      <c r="Q333">
        <v>0.58979999999999999</v>
      </c>
      <c r="R333">
        <v>0.99490000000000001</v>
      </c>
      <c r="S333">
        <v>0.43630000000000002</v>
      </c>
      <c r="T333">
        <v>0.46600000000000003</v>
      </c>
      <c r="U333">
        <v>6.0100000000000001E-2</v>
      </c>
      <c r="V333">
        <v>2.35E-2</v>
      </c>
      <c r="W333">
        <v>7.0000000000000001E-3</v>
      </c>
    </row>
    <row r="334" spans="1:23" x14ac:dyDescent="0.25">
      <c r="A334" s="1">
        <v>632</v>
      </c>
      <c r="E334">
        <v>0.24979999999999999</v>
      </c>
      <c r="F334">
        <v>2.46E-2</v>
      </c>
      <c r="G334">
        <v>2.0400000000000001E-2</v>
      </c>
      <c r="H334">
        <v>6.83E-2</v>
      </c>
      <c r="I334">
        <v>0.1013</v>
      </c>
      <c r="J334">
        <v>0.1244</v>
      </c>
      <c r="K334">
        <v>0.2165</v>
      </c>
      <c r="L334">
        <v>0.1719</v>
      </c>
      <c r="M334">
        <v>0.24479999999999999</v>
      </c>
      <c r="N334">
        <v>0.44080000000000003</v>
      </c>
      <c r="O334">
        <v>0.44169999999999998</v>
      </c>
      <c r="P334">
        <v>0.81899999999999995</v>
      </c>
      <c r="Q334">
        <v>0.57240000000000002</v>
      </c>
      <c r="R334">
        <v>0.98960000000000004</v>
      </c>
      <c r="S334">
        <v>0.47610000000000002</v>
      </c>
      <c r="T334">
        <v>0.50480000000000003</v>
      </c>
      <c r="U334">
        <v>6.7100000000000007E-2</v>
      </c>
      <c r="V334">
        <v>2.7199999999999998E-2</v>
      </c>
      <c r="W334">
        <v>9.4000000000000004E-3</v>
      </c>
    </row>
    <row r="335" spans="1:23" x14ac:dyDescent="0.25">
      <c r="A335" s="1">
        <v>633</v>
      </c>
      <c r="E335">
        <v>0.245</v>
      </c>
      <c r="F335">
        <v>2.3400000000000001E-2</v>
      </c>
      <c r="G335">
        <v>1.9699999999999999E-2</v>
      </c>
      <c r="H335">
        <v>6.6100000000000006E-2</v>
      </c>
      <c r="I335">
        <v>9.7799999999999998E-2</v>
      </c>
      <c r="J335">
        <v>0.1178</v>
      </c>
      <c r="K335">
        <v>0.2117</v>
      </c>
      <c r="L335">
        <v>0.1663</v>
      </c>
      <c r="M335">
        <v>0.23910000000000001</v>
      </c>
      <c r="N335">
        <v>0.4325</v>
      </c>
      <c r="O335">
        <v>0.44169999999999998</v>
      </c>
      <c r="P335">
        <v>0.79759999999999998</v>
      </c>
      <c r="Q335">
        <v>0.54</v>
      </c>
      <c r="R335">
        <v>0.97489999999999999</v>
      </c>
      <c r="S335">
        <v>0.51659999999999995</v>
      </c>
      <c r="T335">
        <v>0.55630000000000002</v>
      </c>
      <c r="U335">
        <v>8.4599999999999995E-2</v>
      </c>
      <c r="V335">
        <v>3.1399999999999997E-2</v>
      </c>
      <c r="W335">
        <v>9.1999999999999998E-3</v>
      </c>
    </row>
    <row r="336" spans="1:23" x14ac:dyDescent="0.25">
      <c r="A336" s="1">
        <v>634</v>
      </c>
      <c r="E336">
        <v>0.2465</v>
      </c>
      <c r="F336">
        <v>2.2800000000000001E-2</v>
      </c>
      <c r="G336">
        <v>1.9199999999999998E-2</v>
      </c>
      <c r="H336">
        <v>6.4199999999999993E-2</v>
      </c>
      <c r="I336">
        <v>9.35E-2</v>
      </c>
      <c r="J336">
        <v>0.1134</v>
      </c>
      <c r="K336">
        <v>0.2001</v>
      </c>
      <c r="L336">
        <v>0.1615</v>
      </c>
      <c r="M336">
        <v>0.2346</v>
      </c>
      <c r="N336">
        <v>0.41449999999999998</v>
      </c>
      <c r="O336">
        <v>0.44440000000000002</v>
      </c>
      <c r="P336">
        <v>0.77059999999999995</v>
      </c>
      <c r="Q336">
        <v>0.5212</v>
      </c>
      <c r="R336">
        <v>0.95699999999999996</v>
      </c>
      <c r="S336">
        <v>0.56130000000000002</v>
      </c>
      <c r="T336">
        <v>0.59760000000000002</v>
      </c>
      <c r="U336">
        <v>9.8599999999999993E-2</v>
      </c>
      <c r="V336">
        <v>3.6900000000000002E-2</v>
      </c>
      <c r="W336">
        <v>1.14E-2</v>
      </c>
    </row>
    <row r="337" spans="1:26" x14ac:dyDescent="0.25">
      <c r="A337" s="1">
        <v>635</v>
      </c>
      <c r="E337">
        <v>0.2427</v>
      </c>
      <c r="F337">
        <v>2.1700000000000001E-2</v>
      </c>
      <c r="G337">
        <v>1.8599999999999998E-2</v>
      </c>
      <c r="H337">
        <v>6.2399999999999997E-2</v>
      </c>
      <c r="I337">
        <v>0.09</v>
      </c>
      <c r="J337">
        <v>0.1081</v>
      </c>
      <c r="K337">
        <v>0.19450000000000001</v>
      </c>
      <c r="L337">
        <v>0.1573</v>
      </c>
      <c r="M337">
        <v>0.2298</v>
      </c>
      <c r="N337">
        <v>0.4032</v>
      </c>
      <c r="O337">
        <v>0.44440000000000002</v>
      </c>
      <c r="P337">
        <v>0.74860000000000004</v>
      </c>
      <c r="Q337">
        <v>0.49199999999999999</v>
      </c>
      <c r="R337">
        <v>0.93540000000000001</v>
      </c>
      <c r="S337">
        <v>0.60599999999999998</v>
      </c>
      <c r="T337">
        <v>0.65339999999999998</v>
      </c>
      <c r="U337">
        <v>0.11609999999999999</v>
      </c>
      <c r="V337">
        <v>4.2599999999999999E-2</v>
      </c>
      <c r="W337">
        <v>1.3599999999999999E-2</v>
      </c>
    </row>
    <row r="338" spans="1:26" x14ac:dyDescent="0.25">
      <c r="A338" s="1">
        <v>636</v>
      </c>
      <c r="E338">
        <v>0.2354</v>
      </c>
      <c r="F338">
        <v>2.1000000000000001E-2</v>
      </c>
      <c r="G338">
        <v>1.83E-2</v>
      </c>
      <c r="H338">
        <v>5.9400000000000001E-2</v>
      </c>
      <c r="I338">
        <v>8.6499999999999994E-2</v>
      </c>
      <c r="J338">
        <v>0.10249999999999999</v>
      </c>
      <c r="K338">
        <v>0.18729999999999999</v>
      </c>
      <c r="L338">
        <v>0.15160000000000001</v>
      </c>
      <c r="M338">
        <v>0.2233</v>
      </c>
      <c r="N338">
        <v>0.3891</v>
      </c>
      <c r="O338">
        <v>0.44719999999999999</v>
      </c>
      <c r="P338">
        <v>0.72840000000000005</v>
      </c>
      <c r="Q338">
        <v>0.47270000000000001</v>
      </c>
      <c r="R338">
        <v>0.91510000000000002</v>
      </c>
      <c r="S338">
        <v>0.65110000000000001</v>
      </c>
      <c r="T338">
        <v>0.69430000000000003</v>
      </c>
      <c r="U338">
        <v>0.13</v>
      </c>
      <c r="V338">
        <v>4.9799999999999997E-2</v>
      </c>
      <c r="W338">
        <v>1.35E-2</v>
      </c>
    </row>
    <row r="339" spans="1:26" x14ac:dyDescent="0.25">
      <c r="A339" s="1">
        <v>637</v>
      </c>
      <c r="E339">
        <v>0.23</v>
      </c>
      <c r="F339">
        <v>2.06E-2</v>
      </c>
      <c r="G339">
        <v>1.6899999999999998E-2</v>
      </c>
      <c r="H339">
        <v>5.7700000000000001E-2</v>
      </c>
      <c r="I339">
        <v>8.43E-2</v>
      </c>
      <c r="J339">
        <v>9.7199999999999995E-2</v>
      </c>
      <c r="K339">
        <v>0.18160000000000001</v>
      </c>
      <c r="L339">
        <v>0.1394</v>
      </c>
      <c r="M339">
        <v>0.2195</v>
      </c>
      <c r="N339">
        <v>0.37830000000000003</v>
      </c>
      <c r="O339">
        <v>0.44719999999999999</v>
      </c>
      <c r="P339">
        <v>0.70240000000000002</v>
      </c>
      <c r="Q339">
        <v>0.45860000000000001</v>
      </c>
      <c r="R339">
        <v>0.8831</v>
      </c>
      <c r="S339">
        <v>0.69630000000000003</v>
      </c>
      <c r="T339">
        <v>0.74129999999999996</v>
      </c>
      <c r="U339">
        <v>0.158</v>
      </c>
      <c r="V339">
        <v>5.8099999999999999E-2</v>
      </c>
      <c r="W339">
        <v>1.61E-2</v>
      </c>
    </row>
    <row r="340" spans="1:26" x14ac:dyDescent="0.25">
      <c r="A340" s="1">
        <v>638</v>
      </c>
      <c r="E340">
        <v>0.22120000000000001</v>
      </c>
      <c r="F340">
        <v>2.01E-2</v>
      </c>
      <c r="G340">
        <v>1.67E-2</v>
      </c>
      <c r="H340">
        <v>5.4800000000000001E-2</v>
      </c>
      <c r="I340">
        <v>8.1000000000000003E-2</v>
      </c>
      <c r="J340">
        <v>9.2700000000000005E-2</v>
      </c>
      <c r="K340">
        <v>0.17280000000000001</v>
      </c>
      <c r="L340">
        <v>0.1361</v>
      </c>
      <c r="M340">
        <v>0.21299999999999999</v>
      </c>
      <c r="N340">
        <v>0.37030000000000002</v>
      </c>
      <c r="O340">
        <v>0.44719999999999999</v>
      </c>
      <c r="P340">
        <v>0.67879999999999996</v>
      </c>
      <c r="Q340">
        <v>0.43309999999999998</v>
      </c>
      <c r="R340">
        <v>0.85399999999999998</v>
      </c>
      <c r="S340">
        <v>0.74</v>
      </c>
      <c r="T340">
        <v>0.78520000000000001</v>
      </c>
      <c r="U340">
        <v>0.17549999999999999</v>
      </c>
      <c r="V340">
        <v>6.7299999999999999E-2</v>
      </c>
      <c r="W340">
        <v>1.8700000000000001E-2</v>
      </c>
      <c r="X340">
        <v>1.0772244E-2</v>
      </c>
    </row>
    <row r="341" spans="1:26" x14ac:dyDescent="0.25">
      <c r="A341" s="1">
        <v>639</v>
      </c>
      <c r="E341">
        <v>0.22120000000000001</v>
      </c>
      <c r="F341">
        <v>1.8700000000000001E-2</v>
      </c>
      <c r="G341">
        <v>1.5800000000000002E-2</v>
      </c>
      <c r="H341">
        <v>5.3999999999999999E-2</v>
      </c>
      <c r="I341">
        <v>7.8299999999999995E-2</v>
      </c>
      <c r="J341">
        <v>8.8900000000000007E-2</v>
      </c>
      <c r="K341">
        <v>0.1681</v>
      </c>
      <c r="L341">
        <v>0.1293</v>
      </c>
      <c r="M341">
        <v>0.20699999999999999</v>
      </c>
      <c r="N341">
        <v>0.35630000000000001</v>
      </c>
      <c r="O341">
        <v>0.44169999999999998</v>
      </c>
      <c r="P341">
        <v>0.65780000000000005</v>
      </c>
      <c r="Q341">
        <v>0.41959999999999997</v>
      </c>
      <c r="R341">
        <v>0.83020000000000005</v>
      </c>
      <c r="S341">
        <v>0.77969999999999995</v>
      </c>
      <c r="T341">
        <v>0.83620000000000005</v>
      </c>
      <c r="U341">
        <v>0.19289999999999999</v>
      </c>
      <c r="V341">
        <v>7.8100000000000003E-2</v>
      </c>
      <c r="W341">
        <v>1.9400000000000001E-2</v>
      </c>
      <c r="X341">
        <v>1.0772244E-2</v>
      </c>
    </row>
    <row r="342" spans="1:26" x14ac:dyDescent="0.25">
      <c r="A342" s="1">
        <v>640</v>
      </c>
      <c r="E342">
        <v>0.21809999999999999</v>
      </c>
      <c r="F342">
        <v>1.84E-2</v>
      </c>
      <c r="G342">
        <v>1.5599999999999999E-2</v>
      </c>
      <c r="H342">
        <v>5.2400000000000002E-2</v>
      </c>
      <c r="I342">
        <v>7.5200000000000003E-2</v>
      </c>
      <c r="J342">
        <v>8.5300000000000001E-2</v>
      </c>
      <c r="K342">
        <v>0.1585</v>
      </c>
      <c r="L342">
        <v>0.1244</v>
      </c>
      <c r="M342">
        <v>0.20230000000000001</v>
      </c>
      <c r="N342">
        <v>0.34610000000000002</v>
      </c>
      <c r="O342">
        <v>0.44169999999999998</v>
      </c>
      <c r="P342">
        <v>0.63639999999999997</v>
      </c>
      <c r="Q342">
        <v>0.40329999999999999</v>
      </c>
      <c r="R342">
        <v>0.78949999999999998</v>
      </c>
      <c r="S342">
        <v>0.81659999999999999</v>
      </c>
      <c r="T342">
        <v>0.86550000000000005</v>
      </c>
      <c r="U342">
        <v>0.23139999999999999</v>
      </c>
      <c r="V342">
        <v>8.9399999999999993E-2</v>
      </c>
      <c r="W342">
        <v>2.2700000000000001E-2</v>
      </c>
      <c r="X342">
        <v>1.0762251E-2</v>
      </c>
      <c r="Z342">
        <v>7.4999999999999997E-3</v>
      </c>
    </row>
    <row r="343" spans="1:26" x14ac:dyDescent="0.25">
      <c r="A343" s="1">
        <v>641</v>
      </c>
      <c r="E343">
        <v>0.2162</v>
      </c>
      <c r="F343">
        <v>1.7999999999999999E-2</v>
      </c>
      <c r="G343">
        <v>1.49E-2</v>
      </c>
      <c r="H343">
        <v>5.0599999999999999E-2</v>
      </c>
      <c r="I343">
        <v>7.3099999999999998E-2</v>
      </c>
      <c r="J343">
        <v>8.1600000000000006E-2</v>
      </c>
      <c r="K343">
        <v>0.15279999999999999</v>
      </c>
      <c r="L343">
        <v>0.1176</v>
      </c>
      <c r="M343">
        <v>0.19489999999999999</v>
      </c>
      <c r="N343">
        <v>0.33300000000000002</v>
      </c>
      <c r="O343">
        <v>0.43890000000000001</v>
      </c>
      <c r="P343">
        <v>0.6159</v>
      </c>
      <c r="Q343">
        <v>0.38869999999999999</v>
      </c>
      <c r="R343">
        <v>0.75839999999999996</v>
      </c>
      <c r="S343">
        <v>0.85270000000000001</v>
      </c>
      <c r="T343">
        <v>0.90190000000000003</v>
      </c>
      <c r="U343">
        <v>0.26279999999999998</v>
      </c>
      <c r="V343">
        <v>0.1033</v>
      </c>
      <c r="W343">
        <v>2.46E-2</v>
      </c>
      <c r="X343">
        <v>1.0752258000000001E-2</v>
      </c>
      <c r="Z343">
        <v>6.4000000000000003E-3</v>
      </c>
    </row>
    <row r="344" spans="1:26" x14ac:dyDescent="0.25">
      <c r="A344" s="1">
        <v>642</v>
      </c>
      <c r="E344">
        <v>0.2142</v>
      </c>
      <c r="F344">
        <v>1.7299999999999999E-2</v>
      </c>
      <c r="G344">
        <v>1.4500000000000001E-2</v>
      </c>
      <c r="H344">
        <v>4.8899999999999999E-2</v>
      </c>
      <c r="I344">
        <v>7.0699999999999999E-2</v>
      </c>
      <c r="J344">
        <v>7.8100000000000003E-2</v>
      </c>
      <c r="K344">
        <v>0.1482</v>
      </c>
      <c r="L344">
        <v>0.11210000000000001</v>
      </c>
      <c r="M344">
        <v>0.1908</v>
      </c>
      <c r="N344">
        <v>0.32850000000000001</v>
      </c>
      <c r="O344">
        <v>0.43330000000000002</v>
      </c>
      <c r="P344">
        <v>0.59489999999999998</v>
      </c>
      <c r="Q344">
        <v>0.36990000000000001</v>
      </c>
      <c r="R344">
        <v>0.72989999999999999</v>
      </c>
      <c r="S344">
        <v>0.88829999999999998</v>
      </c>
      <c r="T344">
        <v>0.93279999999999996</v>
      </c>
      <c r="U344">
        <v>0.30470000000000003</v>
      </c>
      <c r="V344">
        <v>0.1203</v>
      </c>
      <c r="W344">
        <v>2.7799999999999998E-2</v>
      </c>
      <c r="X344">
        <v>1.2690863E-2</v>
      </c>
      <c r="Z344">
        <v>6.7999999999999996E-3</v>
      </c>
    </row>
    <row r="345" spans="1:26" x14ac:dyDescent="0.25">
      <c r="A345" s="1">
        <v>643</v>
      </c>
      <c r="E345">
        <v>0.2069</v>
      </c>
      <c r="F345">
        <v>1.7000000000000001E-2</v>
      </c>
      <c r="G345">
        <v>1.4200000000000001E-2</v>
      </c>
      <c r="H345">
        <v>4.7500000000000001E-2</v>
      </c>
      <c r="I345">
        <v>6.7400000000000002E-2</v>
      </c>
      <c r="J345">
        <v>7.5200000000000003E-2</v>
      </c>
      <c r="K345">
        <v>0.14530000000000001</v>
      </c>
      <c r="L345">
        <v>0.10730000000000001</v>
      </c>
      <c r="M345">
        <v>0.18360000000000001</v>
      </c>
      <c r="N345">
        <v>0.32329999999999998</v>
      </c>
      <c r="O345">
        <v>0.43059999999999998</v>
      </c>
      <c r="P345">
        <v>0.5766</v>
      </c>
      <c r="Q345">
        <v>0.36130000000000001</v>
      </c>
      <c r="R345">
        <v>0.69489999999999996</v>
      </c>
      <c r="S345">
        <v>0.91549999999999998</v>
      </c>
      <c r="T345">
        <v>0.95409999999999995</v>
      </c>
      <c r="U345">
        <v>0.3327</v>
      </c>
      <c r="V345">
        <v>0.13719999999999999</v>
      </c>
      <c r="W345">
        <v>3.1800000000000002E-2</v>
      </c>
      <c r="X345">
        <v>1.2690863E-2</v>
      </c>
      <c r="Z345">
        <v>5.4000000000000003E-3</v>
      </c>
    </row>
    <row r="346" spans="1:26" x14ac:dyDescent="0.25">
      <c r="A346" s="1">
        <v>644</v>
      </c>
      <c r="E346">
        <v>0.20880000000000001</v>
      </c>
      <c r="F346">
        <v>1.6299999999999999E-2</v>
      </c>
      <c r="G346">
        <v>1.3899999999999999E-2</v>
      </c>
      <c r="H346">
        <v>4.4499999999999998E-2</v>
      </c>
      <c r="I346">
        <v>6.4500000000000002E-2</v>
      </c>
      <c r="J346">
        <v>7.1999999999999995E-2</v>
      </c>
      <c r="K346">
        <v>0.1391</v>
      </c>
      <c r="L346">
        <v>0.1028</v>
      </c>
      <c r="M346">
        <v>0.17949999999999999</v>
      </c>
      <c r="N346">
        <v>0.31559999999999999</v>
      </c>
      <c r="O346">
        <v>0.4194</v>
      </c>
      <c r="P346">
        <v>0.55549999999999999</v>
      </c>
      <c r="Q346">
        <v>0.34239999999999998</v>
      </c>
      <c r="R346">
        <v>0.66039999999999999</v>
      </c>
      <c r="S346">
        <v>0.94179999999999997</v>
      </c>
      <c r="T346">
        <v>0.97970000000000002</v>
      </c>
      <c r="U346">
        <v>0.38159999999999999</v>
      </c>
      <c r="V346">
        <v>0.1573</v>
      </c>
      <c r="W346">
        <v>3.4000000000000002E-2</v>
      </c>
      <c r="X346">
        <v>1.268087E-2</v>
      </c>
      <c r="Z346">
        <v>7.0000000000000001E-3</v>
      </c>
    </row>
    <row r="347" spans="1:26" x14ac:dyDescent="0.25">
      <c r="A347" s="1">
        <v>645</v>
      </c>
      <c r="E347">
        <v>0.19919999999999999</v>
      </c>
      <c r="F347">
        <v>1.4999999999999999E-2</v>
      </c>
      <c r="G347">
        <v>1.3100000000000001E-2</v>
      </c>
      <c r="H347">
        <v>4.3700000000000003E-2</v>
      </c>
      <c r="I347">
        <v>6.2100000000000002E-2</v>
      </c>
      <c r="J347">
        <v>6.9599999999999995E-2</v>
      </c>
      <c r="K347">
        <v>0.13719999999999999</v>
      </c>
      <c r="L347">
        <v>9.9099999999999994E-2</v>
      </c>
      <c r="M347">
        <v>0.17269999999999999</v>
      </c>
      <c r="N347">
        <v>0.30780000000000002</v>
      </c>
      <c r="O347">
        <v>0.41670000000000001</v>
      </c>
      <c r="P347">
        <v>0.5363</v>
      </c>
      <c r="Q347">
        <v>0.32850000000000001</v>
      </c>
      <c r="R347">
        <v>0.6321</v>
      </c>
      <c r="S347">
        <v>0.9637</v>
      </c>
      <c r="T347">
        <v>0.99</v>
      </c>
      <c r="U347">
        <v>0.41299999999999998</v>
      </c>
      <c r="V347">
        <v>0.17860000000000001</v>
      </c>
      <c r="W347">
        <v>3.8899999999999997E-2</v>
      </c>
      <c r="X347">
        <v>1.2670877000000001E-2</v>
      </c>
      <c r="Z347">
        <v>7.3000000000000001E-3</v>
      </c>
    </row>
    <row r="348" spans="1:26" x14ac:dyDescent="0.25">
      <c r="A348" s="1">
        <v>646</v>
      </c>
      <c r="E348">
        <v>0.19320000000000001</v>
      </c>
      <c r="F348">
        <v>1.46E-2</v>
      </c>
      <c r="G348">
        <v>1.26E-2</v>
      </c>
      <c r="H348">
        <v>4.19E-2</v>
      </c>
      <c r="I348">
        <v>5.9900000000000002E-2</v>
      </c>
      <c r="J348">
        <v>6.6000000000000003E-2</v>
      </c>
      <c r="K348">
        <v>0.13170000000000001</v>
      </c>
      <c r="L348">
        <v>9.5100000000000004E-2</v>
      </c>
      <c r="M348">
        <v>0.16819999999999999</v>
      </c>
      <c r="N348">
        <v>0.3029</v>
      </c>
      <c r="O348">
        <v>0.4083</v>
      </c>
      <c r="P348">
        <v>0.52259999999999995</v>
      </c>
      <c r="Q348">
        <v>0.31590000000000001</v>
      </c>
      <c r="R348">
        <v>0.5978</v>
      </c>
      <c r="S348">
        <v>0.97840000000000005</v>
      </c>
      <c r="T348">
        <v>0.99960000000000004</v>
      </c>
      <c r="U348">
        <v>0.4637</v>
      </c>
      <c r="V348">
        <v>0.20069999999999999</v>
      </c>
      <c r="W348">
        <v>4.48E-2</v>
      </c>
      <c r="X348">
        <v>1.6558077000000001E-2</v>
      </c>
      <c r="Z348">
        <v>7.3000000000000001E-3</v>
      </c>
    </row>
    <row r="349" spans="1:26" x14ac:dyDescent="0.25">
      <c r="A349" s="1">
        <v>647</v>
      </c>
      <c r="E349">
        <v>0.1905</v>
      </c>
      <c r="F349">
        <v>1.44E-2</v>
      </c>
      <c r="G349">
        <v>1.2200000000000001E-2</v>
      </c>
      <c r="H349">
        <v>4.1099999999999998E-2</v>
      </c>
      <c r="I349">
        <v>5.6599999999999998E-2</v>
      </c>
      <c r="J349">
        <v>6.3299999999999995E-2</v>
      </c>
      <c r="K349">
        <v>0.1275</v>
      </c>
      <c r="L349">
        <v>9.06E-2</v>
      </c>
      <c r="M349">
        <v>0.16289999999999999</v>
      </c>
      <c r="N349">
        <v>0.29239999999999999</v>
      </c>
      <c r="O349">
        <v>0.4</v>
      </c>
      <c r="P349">
        <v>0.50509999999999999</v>
      </c>
      <c r="Q349">
        <v>0.30630000000000002</v>
      </c>
      <c r="R349">
        <v>0.57040000000000002</v>
      </c>
      <c r="S349">
        <v>0.99050000000000005</v>
      </c>
      <c r="T349">
        <v>0.99970000000000003</v>
      </c>
      <c r="U349">
        <v>0.49859999999999999</v>
      </c>
      <c r="V349">
        <v>0.22739999999999999</v>
      </c>
      <c r="W349">
        <v>5.1200000000000002E-2</v>
      </c>
      <c r="X349">
        <v>1.6548084000000001E-2</v>
      </c>
      <c r="Z349">
        <v>8.5000000000000006E-3</v>
      </c>
    </row>
    <row r="350" spans="1:26" x14ac:dyDescent="0.25">
      <c r="A350" s="1">
        <v>648</v>
      </c>
      <c r="E350">
        <v>0.188</v>
      </c>
      <c r="F350">
        <v>1.41E-2</v>
      </c>
      <c r="G350">
        <v>1.18E-2</v>
      </c>
      <c r="H350">
        <v>3.8899999999999997E-2</v>
      </c>
      <c r="I350">
        <v>5.4399999999999997E-2</v>
      </c>
      <c r="J350">
        <v>6.1499999999999999E-2</v>
      </c>
      <c r="K350">
        <v>0.1227</v>
      </c>
      <c r="L350">
        <v>8.8599999999999998E-2</v>
      </c>
      <c r="M350">
        <v>0.158</v>
      </c>
      <c r="N350">
        <v>0.29360000000000003</v>
      </c>
      <c r="O350">
        <v>0.39439999999999997</v>
      </c>
      <c r="P350">
        <v>0.4889</v>
      </c>
      <c r="Q350">
        <v>0.2969</v>
      </c>
      <c r="R350">
        <v>0.53790000000000004</v>
      </c>
      <c r="S350">
        <v>0.99490000000000001</v>
      </c>
      <c r="T350">
        <v>1</v>
      </c>
      <c r="U350">
        <v>0.55800000000000005</v>
      </c>
      <c r="V350">
        <v>0.25509999999999999</v>
      </c>
      <c r="W350">
        <v>5.8700000000000002E-2</v>
      </c>
      <c r="X350">
        <v>2.4312494E-2</v>
      </c>
      <c r="Z350">
        <v>9.4000000000000004E-3</v>
      </c>
    </row>
    <row r="351" spans="1:26" x14ac:dyDescent="0.25">
      <c r="A351" s="1">
        <v>649</v>
      </c>
      <c r="E351">
        <v>0.18410000000000001</v>
      </c>
      <c r="F351">
        <v>1.35E-2</v>
      </c>
      <c r="G351">
        <v>1.17E-2</v>
      </c>
      <c r="H351">
        <v>3.7999999999999999E-2</v>
      </c>
      <c r="I351">
        <v>5.21E-2</v>
      </c>
      <c r="J351">
        <v>5.9299999999999999E-2</v>
      </c>
      <c r="K351">
        <v>0.12039999999999999</v>
      </c>
      <c r="L351">
        <v>8.4599999999999995E-2</v>
      </c>
      <c r="M351">
        <v>0.15310000000000001</v>
      </c>
      <c r="N351">
        <v>0.28289999999999998</v>
      </c>
      <c r="O351">
        <v>0.38059999999999999</v>
      </c>
      <c r="P351">
        <v>0.4728</v>
      </c>
      <c r="Q351">
        <v>0.2868</v>
      </c>
      <c r="R351">
        <v>0.51029999999999998</v>
      </c>
      <c r="S351">
        <v>0.99950000000000006</v>
      </c>
      <c r="T351">
        <v>0.99609999999999999</v>
      </c>
      <c r="U351">
        <v>0.59299999999999997</v>
      </c>
      <c r="V351">
        <v>0.28420000000000001</v>
      </c>
      <c r="W351">
        <v>6.2300000000000001E-2</v>
      </c>
      <c r="X351">
        <v>2.4312494E-2</v>
      </c>
      <c r="Z351">
        <v>8.3999999999999995E-3</v>
      </c>
    </row>
    <row r="352" spans="1:26" x14ac:dyDescent="0.25">
      <c r="A352" s="1">
        <v>650</v>
      </c>
      <c r="E352">
        <v>0.1792</v>
      </c>
      <c r="F352">
        <v>1.2800000000000001E-2</v>
      </c>
      <c r="G352">
        <v>1.0999999999999999E-2</v>
      </c>
      <c r="H352">
        <v>3.6299999999999999E-2</v>
      </c>
      <c r="I352">
        <v>5.0799999999999998E-2</v>
      </c>
      <c r="J352">
        <v>5.6599999999999998E-2</v>
      </c>
      <c r="K352">
        <v>0.12</v>
      </c>
      <c r="L352">
        <v>8.1799999999999998E-2</v>
      </c>
      <c r="M352">
        <v>0.14849999999999999</v>
      </c>
      <c r="N352">
        <v>0.27510000000000001</v>
      </c>
      <c r="O352">
        <v>0.36670000000000003</v>
      </c>
      <c r="P352">
        <v>0.45800000000000002</v>
      </c>
      <c r="Q352">
        <v>0.27889999999999998</v>
      </c>
      <c r="R352">
        <v>0.48480000000000001</v>
      </c>
      <c r="S352">
        <v>1</v>
      </c>
      <c r="T352">
        <v>0.97889999999999999</v>
      </c>
      <c r="U352">
        <v>0.63839999999999997</v>
      </c>
      <c r="V352">
        <v>0.3165</v>
      </c>
      <c r="W352">
        <v>6.9599999999999995E-2</v>
      </c>
      <c r="X352">
        <v>2.8189703999999999E-2</v>
      </c>
      <c r="Y352">
        <v>1.41E-2</v>
      </c>
      <c r="Z352">
        <v>9.5999999999999992E-3</v>
      </c>
    </row>
    <row r="353" spans="1:26" x14ac:dyDescent="0.25">
      <c r="A353" s="1">
        <v>651</v>
      </c>
      <c r="E353">
        <v>0.17660000000000001</v>
      </c>
      <c r="G353">
        <v>1.06E-2</v>
      </c>
      <c r="H353">
        <v>3.3099999999999997E-2</v>
      </c>
      <c r="I353">
        <v>4.9399999999999999E-2</v>
      </c>
      <c r="J353">
        <v>5.4399999999999997E-2</v>
      </c>
      <c r="K353">
        <v>0.115</v>
      </c>
      <c r="L353">
        <v>7.8E-2</v>
      </c>
      <c r="M353">
        <v>0.14360000000000001</v>
      </c>
      <c r="N353">
        <v>0.27460000000000001</v>
      </c>
      <c r="O353">
        <v>0.36670000000000003</v>
      </c>
      <c r="P353">
        <v>0.44540000000000002</v>
      </c>
      <c r="Q353">
        <v>0.27310000000000001</v>
      </c>
      <c r="R353">
        <v>0.46039999999999998</v>
      </c>
      <c r="S353">
        <v>0.99670000000000003</v>
      </c>
      <c r="T353">
        <v>0.97060000000000002</v>
      </c>
      <c r="U353">
        <v>0.69430000000000003</v>
      </c>
      <c r="V353">
        <v>0.34939999999999999</v>
      </c>
      <c r="W353">
        <v>7.9200000000000007E-2</v>
      </c>
      <c r="X353">
        <v>3.4015509999999999E-2</v>
      </c>
      <c r="Y353">
        <v>1.6199999999999999E-2</v>
      </c>
      <c r="Z353">
        <v>9.7999999999999997E-3</v>
      </c>
    </row>
    <row r="354" spans="1:26" x14ac:dyDescent="0.25">
      <c r="A354" s="1">
        <v>652</v>
      </c>
      <c r="E354">
        <v>0.17249999999999999</v>
      </c>
      <c r="G354">
        <v>1.06E-2</v>
      </c>
      <c r="H354">
        <v>3.3799999999999997E-2</v>
      </c>
      <c r="I354">
        <v>4.7E-2</v>
      </c>
      <c r="J354">
        <v>5.2600000000000001E-2</v>
      </c>
      <c r="K354">
        <v>0.11210000000000001</v>
      </c>
      <c r="L354">
        <v>7.51E-2</v>
      </c>
      <c r="M354">
        <v>0.1389</v>
      </c>
      <c r="N354">
        <v>0.26750000000000002</v>
      </c>
      <c r="O354">
        <v>0.35830000000000001</v>
      </c>
      <c r="P354">
        <v>0.43269999999999997</v>
      </c>
      <c r="Q354">
        <v>0.2631</v>
      </c>
      <c r="R354">
        <v>0.43590000000000001</v>
      </c>
      <c r="S354">
        <v>0.99609999999999999</v>
      </c>
      <c r="T354">
        <v>0.95020000000000004</v>
      </c>
      <c r="U354">
        <v>0.72919999999999996</v>
      </c>
      <c r="V354">
        <v>0.39</v>
      </c>
      <c r="W354">
        <v>8.7900000000000006E-2</v>
      </c>
      <c r="X354">
        <v>3.4015509999999999E-2</v>
      </c>
      <c r="Y354">
        <v>1.95E-2</v>
      </c>
      <c r="Z354">
        <v>1.11E-2</v>
      </c>
    </row>
    <row r="355" spans="1:26" x14ac:dyDescent="0.25">
      <c r="A355" s="1">
        <v>653</v>
      </c>
      <c r="E355">
        <v>0.1648</v>
      </c>
      <c r="G355">
        <v>1.01E-2</v>
      </c>
      <c r="H355">
        <v>3.3399999999999999E-2</v>
      </c>
      <c r="I355">
        <v>4.7399999999999998E-2</v>
      </c>
      <c r="J355">
        <v>5.16E-2</v>
      </c>
      <c r="K355">
        <v>0.1086</v>
      </c>
      <c r="L355">
        <v>7.2599999999999998E-2</v>
      </c>
      <c r="M355">
        <v>0.1343</v>
      </c>
      <c r="N355">
        <v>0.2616</v>
      </c>
      <c r="O355">
        <v>0.33889999999999998</v>
      </c>
      <c r="P355">
        <v>0.42080000000000001</v>
      </c>
      <c r="Q355">
        <v>0.2571</v>
      </c>
      <c r="R355">
        <v>0.41149999999999998</v>
      </c>
      <c r="S355">
        <v>0.99009999999999998</v>
      </c>
      <c r="T355">
        <v>0.92530000000000001</v>
      </c>
      <c r="U355">
        <v>0.78159999999999996</v>
      </c>
      <c r="V355">
        <v>0.42920000000000003</v>
      </c>
      <c r="W355">
        <v>9.69E-2</v>
      </c>
      <c r="X355">
        <v>4.3728516000000002E-2</v>
      </c>
      <c r="Y355">
        <v>2.12E-2</v>
      </c>
      <c r="Z355">
        <v>1.14E-2</v>
      </c>
    </row>
    <row r="356" spans="1:26" x14ac:dyDescent="0.25">
      <c r="A356" s="1">
        <v>654</v>
      </c>
      <c r="E356">
        <v>0.17069999999999999</v>
      </c>
      <c r="G356">
        <v>9.7999999999999997E-3</v>
      </c>
      <c r="H356">
        <v>3.1199999999999999E-2</v>
      </c>
      <c r="I356">
        <v>4.5999999999999999E-2</v>
      </c>
      <c r="J356">
        <v>4.9000000000000002E-2</v>
      </c>
      <c r="K356">
        <v>0.108</v>
      </c>
      <c r="L356">
        <v>7.0300000000000001E-2</v>
      </c>
      <c r="M356">
        <v>0.1298</v>
      </c>
      <c r="N356">
        <v>0.2515</v>
      </c>
      <c r="O356">
        <v>0.33329999999999999</v>
      </c>
      <c r="P356">
        <v>0.40799999999999997</v>
      </c>
      <c r="Q356">
        <v>0.25259999999999999</v>
      </c>
      <c r="R356">
        <v>0.38790000000000002</v>
      </c>
      <c r="S356">
        <v>0.9748</v>
      </c>
      <c r="T356">
        <v>0.8972</v>
      </c>
      <c r="U356">
        <v>0.78159999999999996</v>
      </c>
      <c r="V356">
        <v>0.4642</v>
      </c>
      <c r="W356">
        <v>0.109</v>
      </c>
      <c r="X356">
        <v>4.3718524000000002E-2</v>
      </c>
      <c r="Y356">
        <v>2.4E-2</v>
      </c>
      <c r="Z356">
        <v>1.0500000000000001E-2</v>
      </c>
    </row>
    <row r="357" spans="1:26" x14ac:dyDescent="0.25">
      <c r="A357" s="1">
        <v>655</v>
      </c>
      <c r="E357">
        <v>0.16339999999999999</v>
      </c>
      <c r="G357">
        <v>9.4000000000000004E-3</v>
      </c>
      <c r="H357">
        <v>2.9499999999999998E-2</v>
      </c>
      <c r="I357">
        <v>4.4999999999999998E-2</v>
      </c>
      <c r="J357">
        <v>4.7199999999999999E-2</v>
      </c>
      <c r="K357">
        <v>0.10340000000000001</v>
      </c>
      <c r="L357">
        <v>6.6299999999999998E-2</v>
      </c>
      <c r="M357">
        <v>0.12559999999999999</v>
      </c>
      <c r="N357">
        <v>0.2447</v>
      </c>
      <c r="O357">
        <v>0.31940000000000002</v>
      </c>
      <c r="P357">
        <v>0.3977</v>
      </c>
      <c r="Q357">
        <v>0.24790000000000001</v>
      </c>
      <c r="R357">
        <v>0.36919999999999997</v>
      </c>
      <c r="S357">
        <v>0.9708</v>
      </c>
      <c r="T357">
        <v>0.86980000000000002</v>
      </c>
      <c r="U357">
        <v>0.87419999999999998</v>
      </c>
      <c r="V357">
        <v>0.51329999999999998</v>
      </c>
      <c r="W357">
        <v>0.1231</v>
      </c>
      <c r="X357">
        <v>5.9267327000000002E-2</v>
      </c>
      <c r="Y357">
        <v>2.64E-2</v>
      </c>
      <c r="Z357">
        <v>1.15E-2</v>
      </c>
    </row>
    <row r="358" spans="1:26" x14ac:dyDescent="0.25">
      <c r="A358" s="1">
        <v>656</v>
      </c>
      <c r="E358">
        <v>0.16070000000000001</v>
      </c>
      <c r="G358">
        <v>8.9999999999999993E-3</v>
      </c>
      <c r="H358">
        <v>2.8400000000000002E-2</v>
      </c>
      <c r="I358">
        <v>4.3700000000000003E-2</v>
      </c>
      <c r="J358">
        <v>4.5600000000000002E-2</v>
      </c>
      <c r="K358">
        <v>0.1038</v>
      </c>
      <c r="L358">
        <v>6.3899999999999998E-2</v>
      </c>
      <c r="M358">
        <v>0.12</v>
      </c>
      <c r="N358">
        <v>0.2467</v>
      </c>
      <c r="O358">
        <v>0.31669999999999998</v>
      </c>
      <c r="P358">
        <v>0.38829999999999998</v>
      </c>
      <c r="Q358">
        <v>0.24440000000000001</v>
      </c>
      <c r="R358">
        <v>0.3493</v>
      </c>
      <c r="S358">
        <v>0.95789999999999997</v>
      </c>
      <c r="T358">
        <v>0.83489999999999998</v>
      </c>
      <c r="U358">
        <v>0.88819999999999999</v>
      </c>
      <c r="V358">
        <v>0.55249999999999999</v>
      </c>
      <c r="W358">
        <v>0.13450000000000001</v>
      </c>
      <c r="X358">
        <v>6.5093129999999999E-2</v>
      </c>
      <c r="Y358">
        <v>0.03</v>
      </c>
      <c r="Z358">
        <v>1.18E-2</v>
      </c>
    </row>
    <row r="359" spans="1:26" x14ac:dyDescent="0.25">
      <c r="A359" s="1">
        <v>657</v>
      </c>
      <c r="E359">
        <v>0.1522</v>
      </c>
      <c r="G359">
        <v>8.8000000000000005E-3</v>
      </c>
      <c r="H359">
        <v>2.76E-2</v>
      </c>
      <c r="I359">
        <v>4.2200000000000001E-2</v>
      </c>
      <c r="J359">
        <v>4.4699999999999997E-2</v>
      </c>
      <c r="K359">
        <v>9.9500000000000005E-2</v>
      </c>
      <c r="L359">
        <v>6.2E-2</v>
      </c>
      <c r="M359">
        <v>0.11650000000000001</v>
      </c>
      <c r="N359">
        <v>0.23669999999999999</v>
      </c>
      <c r="O359">
        <v>0.30830000000000002</v>
      </c>
      <c r="P359">
        <v>0.377</v>
      </c>
      <c r="Q359">
        <v>0.24299999999999999</v>
      </c>
      <c r="R359">
        <v>0.33329999999999999</v>
      </c>
      <c r="S359">
        <v>0.93279999999999996</v>
      </c>
      <c r="T359">
        <v>0.80210000000000004</v>
      </c>
      <c r="U359">
        <v>0.93359999999999999</v>
      </c>
      <c r="V359">
        <v>0.59789999999999999</v>
      </c>
      <c r="W359">
        <v>0.14960000000000001</v>
      </c>
      <c r="X359">
        <v>6.8970340000000005E-2</v>
      </c>
      <c r="Y359">
        <v>3.4000000000000002E-2</v>
      </c>
      <c r="Z359">
        <v>1.37E-2</v>
      </c>
    </row>
    <row r="360" spans="1:26" x14ac:dyDescent="0.25">
      <c r="A360" s="1">
        <v>658</v>
      </c>
      <c r="E360">
        <v>0.1507</v>
      </c>
      <c r="G360">
        <v>8.2000000000000007E-3</v>
      </c>
      <c r="H360">
        <v>2.58E-2</v>
      </c>
      <c r="I360">
        <v>4.0800000000000003E-2</v>
      </c>
      <c r="J360">
        <v>4.2000000000000003E-2</v>
      </c>
      <c r="K360">
        <v>9.64E-2</v>
      </c>
      <c r="L360">
        <v>5.9400000000000001E-2</v>
      </c>
      <c r="M360">
        <v>0.11210000000000001</v>
      </c>
      <c r="N360">
        <v>0.2397</v>
      </c>
      <c r="O360">
        <v>0.2944</v>
      </c>
      <c r="P360">
        <v>0.37059999999999998</v>
      </c>
      <c r="Q360">
        <v>0.23719999999999999</v>
      </c>
      <c r="R360">
        <v>0.317</v>
      </c>
      <c r="S360">
        <v>0.91610000000000003</v>
      </c>
      <c r="T360">
        <v>0.76680000000000004</v>
      </c>
      <c r="U360">
        <v>0.9476</v>
      </c>
      <c r="V360">
        <v>0.64410000000000001</v>
      </c>
      <c r="W360">
        <v>0.1618</v>
      </c>
      <c r="X360">
        <v>8.645775E-2</v>
      </c>
      <c r="Y360">
        <v>3.85E-2</v>
      </c>
      <c r="Z360">
        <v>1.29E-2</v>
      </c>
    </row>
    <row r="361" spans="1:26" x14ac:dyDescent="0.25">
      <c r="A361" s="1">
        <v>659</v>
      </c>
      <c r="E361">
        <v>0.14979999999999999</v>
      </c>
      <c r="G361">
        <v>8.2000000000000007E-3</v>
      </c>
      <c r="H361">
        <v>2.4899999999999999E-2</v>
      </c>
      <c r="I361">
        <v>3.9800000000000002E-2</v>
      </c>
      <c r="J361">
        <v>4.1099999999999998E-2</v>
      </c>
      <c r="K361">
        <v>9.5399999999999999E-2</v>
      </c>
      <c r="L361">
        <v>5.7099999999999998E-2</v>
      </c>
      <c r="M361">
        <v>0.1081</v>
      </c>
      <c r="N361">
        <v>0.23230000000000001</v>
      </c>
      <c r="O361">
        <v>0.28889999999999999</v>
      </c>
      <c r="P361">
        <v>0.36130000000000001</v>
      </c>
      <c r="Q361">
        <v>0.2331</v>
      </c>
      <c r="R361">
        <v>0.30149999999999999</v>
      </c>
      <c r="S361">
        <v>0.88759999999999994</v>
      </c>
      <c r="T361">
        <v>0.73499999999999999</v>
      </c>
      <c r="U361">
        <v>0.96150000000000002</v>
      </c>
      <c r="V361">
        <v>0.68130000000000002</v>
      </c>
      <c r="W361">
        <v>0.1817</v>
      </c>
      <c r="X361">
        <v>9.2293546000000004E-2</v>
      </c>
      <c r="Y361">
        <v>3.9300000000000002E-2</v>
      </c>
      <c r="Z361">
        <v>1.5299999999999999E-2</v>
      </c>
    </row>
    <row r="362" spans="1:26" x14ac:dyDescent="0.25">
      <c r="A362" s="1">
        <v>660</v>
      </c>
      <c r="E362">
        <v>0.1439</v>
      </c>
      <c r="G362">
        <v>8.0000000000000002E-3</v>
      </c>
      <c r="H362">
        <v>2.3699999999999999E-2</v>
      </c>
      <c r="I362">
        <v>3.8199999999999998E-2</v>
      </c>
      <c r="J362">
        <v>3.9800000000000002E-2</v>
      </c>
      <c r="K362">
        <v>9.5200000000000007E-2</v>
      </c>
      <c r="L362">
        <v>5.5300000000000002E-2</v>
      </c>
      <c r="M362">
        <v>0.1047</v>
      </c>
      <c r="N362">
        <v>0.2311</v>
      </c>
      <c r="O362">
        <v>0.26939999999999997</v>
      </c>
      <c r="P362">
        <v>0.35349999999999998</v>
      </c>
      <c r="Q362">
        <v>0.23019999999999999</v>
      </c>
      <c r="R362">
        <v>0.2858</v>
      </c>
      <c r="S362">
        <v>0.8649</v>
      </c>
      <c r="T362">
        <v>0.70420000000000005</v>
      </c>
      <c r="U362">
        <v>0.98250000000000004</v>
      </c>
      <c r="V362">
        <v>0.72589999999999999</v>
      </c>
      <c r="W362">
        <v>0.20119999999999999</v>
      </c>
      <c r="X362">
        <v>0.11366816</v>
      </c>
      <c r="Y362">
        <v>4.6300000000000001E-2</v>
      </c>
      <c r="Z362">
        <v>1.5900000000000001E-2</v>
      </c>
    </row>
    <row r="363" spans="1:26" x14ac:dyDescent="0.25">
      <c r="A363" s="1">
        <v>661</v>
      </c>
      <c r="E363">
        <v>0.1424</v>
      </c>
      <c r="G363">
        <v>7.6E-3</v>
      </c>
      <c r="H363">
        <v>2.3699999999999999E-2</v>
      </c>
      <c r="I363">
        <v>3.7100000000000001E-2</v>
      </c>
      <c r="J363">
        <v>3.7999999999999999E-2</v>
      </c>
      <c r="K363">
        <v>9.0899999999999995E-2</v>
      </c>
      <c r="L363">
        <v>5.33E-2</v>
      </c>
      <c r="M363">
        <v>0.1018</v>
      </c>
      <c r="N363">
        <v>0.224</v>
      </c>
      <c r="O363">
        <v>0.26669999999999999</v>
      </c>
      <c r="P363">
        <v>0.3463</v>
      </c>
      <c r="Q363">
        <v>0.22359999999999999</v>
      </c>
      <c r="R363">
        <v>0.27260000000000001</v>
      </c>
      <c r="S363">
        <v>0.84230000000000005</v>
      </c>
      <c r="T363">
        <v>0.67600000000000005</v>
      </c>
      <c r="U363">
        <v>0.99299999999999999</v>
      </c>
      <c r="V363">
        <v>0.76600000000000001</v>
      </c>
      <c r="W363">
        <v>0.21329999999999999</v>
      </c>
      <c r="X363">
        <v>0.12144256</v>
      </c>
      <c r="Y363">
        <v>4.7E-2</v>
      </c>
      <c r="Z363">
        <v>1.3899999999999999E-2</v>
      </c>
    </row>
    <row r="364" spans="1:26" x14ac:dyDescent="0.25">
      <c r="A364" s="1">
        <v>662</v>
      </c>
      <c r="E364">
        <v>0.1457</v>
      </c>
      <c r="G364">
        <v>7.3000000000000001E-3</v>
      </c>
      <c r="H364">
        <v>2.2100000000000002E-2</v>
      </c>
      <c r="I364">
        <v>3.6200000000000003E-2</v>
      </c>
      <c r="J364">
        <v>3.73E-2</v>
      </c>
      <c r="K364">
        <v>8.8400000000000006E-2</v>
      </c>
      <c r="L364">
        <v>5.0999999999999997E-2</v>
      </c>
      <c r="M364">
        <v>9.7600000000000006E-2</v>
      </c>
      <c r="N364">
        <v>0.22570000000000001</v>
      </c>
      <c r="O364">
        <v>0.2611</v>
      </c>
      <c r="P364">
        <v>0.34160000000000001</v>
      </c>
      <c r="Q364">
        <v>0.22389999999999999</v>
      </c>
      <c r="R364">
        <v>0.25590000000000002</v>
      </c>
      <c r="S364">
        <v>0.81730000000000003</v>
      </c>
      <c r="T364">
        <v>0.63529999999999998</v>
      </c>
      <c r="U364">
        <v>1</v>
      </c>
      <c r="V364">
        <v>0.80549999999999999</v>
      </c>
      <c r="W364">
        <v>0.23930000000000001</v>
      </c>
      <c r="X364">
        <v>0.15254018</v>
      </c>
      <c r="Y364">
        <v>5.2200000000000003E-2</v>
      </c>
      <c r="Z364">
        <v>1.9900000000000001E-2</v>
      </c>
    </row>
    <row r="365" spans="1:26" x14ac:dyDescent="0.25">
      <c r="A365" s="1">
        <v>663</v>
      </c>
      <c r="E365">
        <v>0.13739999999999999</v>
      </c>
      <c r="G365">
        <v>7.1999999999999998E-3</v>
      </c>
      <c r="H365">
        <v>2.1100000000000001E-2</v>
      </c>
      <c r="I365">
        <v>3.49E-2</v>
      </c>
      <c r="J365">
        <v>3.5400000000000001E-2</v>
      </c>
      <c r="K365">
        <v>9.11E-2</v>
      </c>
      <c r="L365">
        <v>4.9299999999999997E-2</v>
      </c>
      <c r="M365">
        <v>9.4200000000000006E-2</v>
      </c>
      <c r="N365">
        <v>0.222</v>
      </c>
      <c r="O365">
        <v>0.25</v>
      </c>
      <c r="P365">
        <v>0.3347</v>
      </c>
      <c r="Q365">
        <v>0.22220000000000001</v>
      </c>
      <c r="R365">
        <v>0.2495</v>
      </c>
      <c r="S365">
        <v>0.79159999999999997</v>
      </c>
      <c r="T365">
        <v>0.60229999999999995</v>
      </c>
      <c r="U365">
        <v>1</v>
      </c>
      <c r="V365">
        <v>0.84770000000000001</v>
      </c>
      <c r="W365">
        <v>0.25729999999999997</v>
      </c>
      <c r="X365">
        <v>0.16614038</v>
      </c>
      <c r="Y365">
        <v>5.9700000000000003E-2</v>
      </c>
      <c r="Z365">
        <v>1.78E-2</v>
      </c>
    </row>
    <row r="366" spans="1:26" x14ac:dyDescent="0.25">
      <c r="A366" s="1">
        <v>664</v>
      </c>
      <c r="E366">
        <v>0.1338</v>
      </c>
      <c r="G366">
        <v>7.1000000000000004E-3</v>
      </c>
      <c r="H366">
        <v>1.78E-2</v>
      </c>
      <c r="I366">
        <v>3.4200000000000001E-2</v>
      </c>
      <c r="J366">
        <v>3.4799999999999998E-2</v>
      </c>
      <c r="K366">
        <v>8.6199999999999999E-2</v>
      </c>
      <c r="L366">
        <v>4.7300000000000002E-2</v>
      </c>
      <c r="M366">
        <v>9.0800000000000006E-2</v>
      </c>
      <c r="N366">
        <v>0.2137</v>
      </c>
      <c r="O366">
        <v>0.2361</v>
      </c>
      <c r="P366">
        <v>0.32640000000000002</v>
      </c>
      <c r="Q366">
        <v>0.2175</v>
      </c>
      <c r="R366">
        <v>0.2379</v>
      </c>
      <c r="S366">
        <v>0.77529999999999999</v>
      </c>
      <c r="T366">
        <v>0.56810000000000005</v>
      </c>
      <c r="U366">
        <v>1</v>
      </c>
      <c r="V366">
        <v>0.88560000000000005</v>
      </c>
      <c r="W366">
        <v>0.28310000000000002</v>
      </c>
      <c r="X366">
        <v>0.1797406</v>
      </c>
      <c r="Y366">
        <v>6.8599999999999994E-2</v>
      </c>
      <c r="Z366">
        <v>2.3900000000000001E-2</v>
      </c>
    </row>
    <row r="367" spans="1:26" x14ac:dyDescent="0.25">
      <c r="A367" s="1">
        <v>665</v>
      </c>
      <c r="E367">
        <v>0.13109999999999999</v>
      </c>
      <c r="G367">
        <v>7.0000000000000001E-3</v>
      </c>
      <c r="H367">
        <v>1.9300000000000001E-2</v>
      </c>
      <c r="I367">
        <v>3.3799999999999997E-2</v>
      </c>
      <c r="J367">
        <v>3.3000000000000002E-2</v>
      </c>
      <c r="K367">
        <v>8.4500000000000006E-2</v>
      </c>
      <c r="L367">
        <v>4.6100000000000002E-2</v>
      </c>
      <c r="M367">
        <v>8.7300000000000003E-2</v>
      </c>
      <c r="N367">
        <v>0.21160000000000001</v>
      </c>
      <c r="O367">
        <v>0.23330000000000001</v>
      </c>
      <c r="P367">
        <v>0.3211</v>
      </c>
      <c r="Q367">
        <v>0.21379999999999999</v>
      </c>
      <c r="R367">
        <v>0.2281</v>
      </c>
      <c r="S367">
        <v>0.74060000000000004</v>
      </c>
      <c r="T367">
        <v>0.54149999999999998</v>
      </c>
      <c r="U367">
        <v>1</v>
      </c>
      <c r="V367">
        <v>0.90749999999999997</v>
      </c>
      <c r="W367">
        <v>0.31090000000000001</v>
      </c>
      <c r="X367">
        <v>0.21473539</v>
      </c>
      <c r="Y367">
        <v>7.6200000000000004E-2</v>
      </c>
      <c r="Z367">
        <v>2.3099999999999999E-2</v>
      </c>
    </row>
    <row r="368" spans="1:26" x14ac:dyDescent="0.25">
      <c r="A368" s="1">
        <v>666</v>
      </c>
      <c r="E368">
        <v>0.1308</v>
      </c>
      <c r="G368">
        <v>6.6E-3</v>
      </c>
      <c r="H368">
        <v>1.72E-2</v>
      </c>
      <c r="I368">
        <v>3.27E-2</v>
      </c>
      <c r="J368">
        <v>3.2199999999999999E-2</v>
      </c>
      <c r="K368">
        <v>8.4099999999999994E-2</v>
      </c>
      <c r="L368">
        <v>4.41E-2</v>
      </c>
      <c r="M368">
        <v>8.4000000000000005E-2</v>
      </c>
      <c r="N368">
        <v>0.20519999999999999</v>
      </c>
      <c r="O368">
        <v>0.22500000000000001</v>
      </c>
      <c r="P368">
        <v>0.31590000000000001</v>
      </c>
      <c r="Q368">
        <v>0.2157</v>
      </c>
      <c r="R368">
        <v>0.21759999999999999</v>
      </c>
      <c r="S368">
        <v>0.71360000000000001</v>
      </c>
      <c r="T368">
        <v>0.51</v>
      </c>
      <c r="U368">
        <v>0.99299999999999999</v>
      </c>
      <c r="V368">
        <v>0.93200000000000005</v>
      </c>
      <c r="W368">
        <v>0.33339999999999997</v>
      </c>
      <c r="X368">
        <v>0.2283356</v>
      </c>
      <c r="Y368">
        <v>8.5599999999999996E-2</v>
      </c>
      <c r="Z368">
        <v>2.5600000000000001E-2</v>
      </c>
    </row>
    <row r="369" spans="1:26" x14ac:dyDescent="0.25">
      <c r="A369" s="1">
        <v>667</v>
      </c>
      <c r="E369">
        <v>0.1206</v>
      </c>
      <c r="G369">
        <v>6.7000000000000002E-3</v>
      </c>
      <c r="H369">
        <v>1.61E-2</v>
      </c>
      <c r="I369">
        <v>3.1600000000000003E-2</v>
      </c>
      <c r="J369">
        <v>3.0499999999999999E-2</v>
      </c>
      <c r="K369">
        <v>8.1000000000000003E-2</v>
      </c>
      <c r="L369">
        <v>4.3099999999999999E-2</v>
      </c>
      <c r="M369">
        <v>8.0299999999999996E-2</v>
      </c>
      <c r="N369">
        <v>0.20200000000000001</v>
      </c>
      <c r="O369">
        <v>0.21390000000000001</v>
      </c>
      <c r="P369">
        <v>0.30959999999999999</v>
      </c>
      <c r="Q369">
        <v>0.21729999999999999</v>
      </c>
      <c r="R369">
        <v>0.20930000000000001</v>
      </c>
      <c r="S369">
        <v>0.68300000000000005</v>
      </c>
      <c r="T369">
        <v>0.48089999999999999</v>
      </c>
      <c r="U369">
        <v>0.98599999999999999</v>
      </c>
      <c r="V369">
        <v>0.95069999999999999</v>
      </c>
      <c r="W369">
        <v>0.37159999999999999</v>
      </c>
      <c r="X369">
        <v>0.27304341999999998</v>
      </c>
      <c r="Y369">
        <v>9.4299999999999995E-2</v>
      </c>
      <c r="Z369">
        <v>2.7699999999999999E-2</v>
      </c>
    </row>
    <row r="370" spans="1:26" x14ac:dyDescent="0.25">
      <c r="A370" s="1">
        <v>668</v>
      </c>
      <c r="E370">
        <v>0.12529999999999999</v>
      </c>
      <c r="G370">
        <v>6.1999999999999998E-3</v>
      </c>
      <c r="H370">
        <v>1.6E-2</v>
      </c>
      <c r="I370">
        <v>3.04E-2</v>
      </c>
      <c r="J370">
        <v>0.03</v>
      </c>
      <c r="K370">
        <v>7.6700000000000004E-2</v>
      </c>
      <c r="L370">
        <v>4.1200000000000001E-2</v>
      </c>
      <c r="M370">
        <v>7.6600000000000001E-2</v>
      </c>
      <c r="N370">
        <v>0.19839999999999999</v>
      </c>
      <c r="O370">
        <v>0.21110000000000001</v>
      </c>
      <c r="P370">
        <v>0.30230000000000001</v>
      </c>
      <c r="Q370">
        <v>0.21460000000000001</v>
      </c>
      <c r="R370">
        <v>0.20200000000000001</v>
      </c>
      <c r="S370">
        <v>0.66120000000000001</v>
      </c>
      <c r="T370">
        <v>0.45440000000000003</v>
      </c>
      <c r="U370">
        <v>0.97909999999999997</v>
      </c>
      <c r="V370">
        <v>0.9738</v>
      </c>
      <c r="W370">
        <v>0.39229999999999998</v>
      </c>
      <c r="X370">
        <v>0.28859222000000001</v>
      </c>
      <c r="Y370">
        <v>0.1061</v>
      </c>
      <c r="Z370">
        <v>3.1899999999999998E-2</v>
      </c>
    </row>
    <row r="371" spans="1:26" x14ac:dyDescent="0.25">
      <c r="A371" s="1">
        <v>669</v>
      </c>
      <c r="E371">
        <v>0.1205</v>
      </c>
      <c r="G371">
        <v>6.1000000000000004E-3</v>
      </c>
      <c r="H371">
        <v>1.4500000000000001E-2</v>
      </c>
      <c r="I371">
        <v>3.0599999999999999E-2</v>
      </c>
      <c r="J371">
        <v>2.87E-2</v>
      </c>
      <c r="K371">
        <v>7.7799999999999994E-2</v>
      </c>
      <c r="L371">
        <v>4.0500000000000001E-2</v>
      </c>
      <c r="M371">
        <v>7.4099999999999999E-2</v>
      </c>
      <c r="N371">
        <v>0.19259999999999999</v>
      </c>
      <c r="O371">
        <v>0.19719999999999999</v>
      </c>
      <c r="P371">
        <v>0.29759999999999998</v>
      </c>
      <c r="Q371">
        <v>0.2137</v>
      </c>
      <c r="R371">
        <v>0.19420000000000001</v>
      </c>
      <c r="S371">
        <v>0.62749999999999995</v>
      </c>
      <c r="T371">
        <v>0.4284</v>
      </c>
      <c r="U371">
        <v>0.95809999999999995</v>
      </c>
      <c r="V371">
        <v>0.98409999999999997</v>
      </c>
      <c r="W371">
        <v>0.42070000000000002</v>
      </c>
      <c r="X371">
        <v>0.33912584000000001</v>
      </c>
      <c r="Y371">
        <v>0.1193</v>
      </c>
      <c r="Z371">
        <v>3.2899999999999999E-2</v>
      </c>
    </row>
    <row r="372" spans="1:26" x14ac:dyDescent="0.25">
      <c r="A372" s="1">
        <v>670</v>
      </c>
      <c r="E372">
        <v>0.1182</v>
      </c>
      <c r="G372">
        <v>6.1000000000000004E-3</v>
      </c>
      <c r="H372">
        <v>1.3599999999999999E-2</v>
      </c>
      <c r="I372">
        <v>2.8899999999999999E-2</v>
      </c>
      <c r="J372">
        <v>2.7699999999999999E-2</v>
      </c>
      <c r="K372">
        <v>7.6899999999999996E-2</v>
      </c>
      <c r="L372">
        <v>3.8100000000000002E-2</v>
      </c>
      <c r="M372">
        <v>7.1400000000000005E-2</v>
      </c>
      <c r="N372">
        <v>0.18909999999999999</v>
      </c>
      <c r="O372">
        <v>0.19439999999999999</v>
      </c>
      <c r="P372">
        <v>0.28910000000000002</v>
      </c>
      <c r="Q372">
        <v>0.20830000000000001</v>
      </c>
      <c r="R372">
        <v>0.188</v>
      </c>
      <c r="S372">
        <v>0.61099999999999999</v>
      </c>
      <c r="T372">
        <v>0.40260000000000001</v>
      </c>
      <c r="U372">
        <v>0.94410000000000005</v>
      </c>
      <c r="V372">
        <v>0.99729999999999996</v>
      </c>
      <c r="W372">
        <v>0.4536</v>
      </c>
      <c r="X372">
        <v>0.36051043999999999</v>
      </c>
      <c r="Y372">
        <v>0.13339999999999999</v>
      </c>
      <c r="Z372">
        <v>3.6700000000000003E-2</v>
      </c>
    </row>
    <row r="373" spans="1:26" x14ac:dyDescent="0.25">
      <c r="A373" s="1">
        <v>671</v>
      </c>
      <c r="E373">
        <v>0.1154</v>
      </c>
      <c r="G373">
        <v>6.0000000000000001E-3</v>
      </c>
      <c r="H373">
        <v>1.23E-2</v>
      </c>
      <c r="I373">
        <v>2.7900000000000001E-2</v>
      </c>
      <c r="J373">
        <v>2.6100000000000002E-2</v>
      </c>
      <c r="K373">
        <v>7.3800000000000004E-2</v>
      </c>
      <c r="L373">
        <v>3.7100000000000001E-2</v>
      </c>
      <c r="M373">
        <v>6.8400000000000002E-2</v>
      </c>
      <c r="N373">
        <v>0.18129999999999999</v>
      </c>
      <c r="O373">
        <v>0.19170000000000001</v>
      </c>
      <c r="P373">
        <v>0.28520000000000001</v>
      </c>
      <c r="Q373">
        <v>0.2069</v>
      </c>
      <c r="R373">
        <v>0.18490000000000001</v>
      </c>
      <c r="S373">
        <v>0.5867</v>
      </c>
      <c r="T373">
        <v>0.37859999999999999</v>
      </c>
      <c r="U373">
        <v>0.91620000000000001</v>
      </c>
      <c r="V373">
        <v>1</v>
      </c>
      <c r="W373">
        <v>0.48359999999999997</v>
      </c>
      <c r="X373">
        <v>0.38772085000000001</v>
      </c>
      <c r="Y373">
        <v>0.14680000000000001</v>
      </c>
      <c r="Z373">
        <v>4.1399999999999999E-2</v>
      </c>
    </row>
    <row r="374" spans="1:26" x14ac:dyDescent="0.25">
      <c r="A374" s="1">
        <v>672</v>
      </c>
      <c r="E374">
        <v>0.1158</v>
      </c>
      <c r="G374">
        <v>5.5999999999999999E-3</v>
      </c>
      <c r="H374">
        <v>1.18E-2</v>
      </c>
      <c r="I374">
        <v>2.75E-2</v>
      </c>
      <c r="J374">
        <v>2.5700000000000001E-2</v>
      </c>
      <c r="K374">
        <v>7.1499999999999994E-2</v>
      </c>
      <c r="L374">
        <v>3.7100000000000001E-2</v>
      </c>
      <c r="M374">
        <v>6.6600000000000006E-2</v>
      </c>
      <c r="N374">
        <v>0.1807</v>
      </c>
      <c r="O374">
        <v>0.18329999999999999</v>
      </c>
      <c r="P374">
        <v>0.28089999999999998</v>
      </c>
      <c r="Q374">
        <v>0.2044</v>
      </c>
      <c r="R374">
        <v>0.17519999999999999</v>
      </c>
      <c r="S374">
        <v>0.56540000000000001</v>
      </c>
      <c r="T374">
        <v>0.3579</v>
      </c>
      <c r="U374">
        <v>0.89870000000000005</v>
      </c>
      <c r="V374">
        <v>0.99280000000000002</v>
      </c>
      <c r="W374">
        <v>0.53190000000000004</v>
      </c>
      <c r="X374">
        <v>0.45770045999999998</v>
      </c>
      <c r="Y374">
        <v>0.16320000000000001</v>
      </c>
      <c r="Z374">
        <v>4.5900000000000003E-2</v>
      </c>
    </row>
    <row r="375" spans="1:26" x14ac:dyDescent="0.25">
      <c r="A375" s="1">
        <v>673</v>
      </c>
      <c r="E375">
        <v>0.1116</v>
      </c>
      <c r="G375">
        <v>5.3E-3</v>
      </c>
      <c r="H375">
        <v>1.01E-2</v>
      </c>
      <c r="I375">
        <v>2.5999999999999999E-2</v>
      </c>
      <c r="J375">
        <v>2.4400000000000002E-2</v>
      </c>
      <c r="K375">
        <v>6.8500000000000005E-2</v>
      </c>
      <c r="L375">
        <v>3.5499999999999997E-2</v>
      </c>
      <c r="M375">
        <v>6.5000000000000002E-2</v>
      </c>
      <c r="N375">
        <v>0.17879999999999999</v>
      </c>
      <c r="O375">
        <v>0.18049999999999999</v>
      </c>
      <c r="P375">
        <v>0.27650000000000002</v>
      </c>
      <c r="Q375">
        <v>0.20150000000000001</v>
      </c>
      <c r="R375">
        <v>0.1714</v>
      </c>
      <c r="S375">
        <v>0.54290000000000005</v>
      </c>
      <c r="T375">
        <v>0.34010000000000001</v>
      </c>
      <c r="U375">
        <v>0.85329999999999995</v>
      </c>
      <c r="V375">
        <v>0.98270000000000002</v>
      </c>
      <c r="W375">
        <v>0.56410000000000005</v>
      </c>
      <c r="X375">
        <v>0.47908506000000001</v>
      </c>
      <c r="Y375">
        <v>0.1792</v>
      </c>
      <c r="Z375">
        <v>4.8500000000000001E-2</v>
      </c>
    </row>
    <row r="376" spans="1:26" x14ac:dyDescent="0.25">
      <c r="A376" s="1">
        <v>674</v>
      </c>
      <c r="E376">
        <v>0.1082</v>
      </c>
      <c r="G376">
        <v>5.1999999999999998E-3</v>
      </c>
      <c r="H376">
        <v>1.03E-2</v>
      </c>
      <c r="I376">
        <v>2.5499999999999998E-2</v>
      </c>
      <c r="J376">
        <v>2.3400000000000001E-2</v>
      </c>
      <c r="K376">
        <v>6.7500000000000004E-2</v>
      </c>
      <c r="L376">
        <v>3.4599999999999999E-2</v>
      </c>
      <c r="M376">
        <v>6.3399999999999998E-2</v>
      </c>
      <c r="N376">
        <v>0.17580000000000001</v>
      </c>
      <c r="O376">
        <v>0.17219999999999999</v>
      </c>
      <c r="P376">
        <v>0.26900000000000002</v>
      </c>
      <c r="Q376">
        <v>0.20050000000000001</v>
      </c>
      <c r="R376">
        <v>0.1701</v>
      </c>
      <c r="S376">
        <v>0.51890000000000003</v>
      </c>
      <c r="T376">
        <v>0.31879999999999997</v>
      </c>
      <c r="U376">
        <v>0.84109999999999996</v>
      </c>
      <c r="V376">
        <v>0.96879999999999999</v>
      </c>
      <c r="W376">
        <v>0.59670000000000001</v>
      </c>
      <c r="X376">
        <v>0.54905470000000001</v>
      </c>
      <c r="Y376">
        <v>0.19769999999999999</v>
      </c>
      <c r="Z376">
        <v>5.4199999999999998E-2</v>
      </c>
    </row>
    <row r="377" spans="1:26" x14ac:dyDescent="0.25">
      <c r="A377" s="1">
        <v>675</v>
      </c>
      <c r="E377">
        <v>0.11</v>
      </c>
      <c r="G377">
        <v>5.1000000000000004E-3</v>
      </c>
      <c r="H377">
        <v>9.7000000000000003E-3</v>
      </c>
      <c r="I377">
        <v>2.4899999999999999E-2</v>
      </c>
      <c r="J377">
        <v>2.2200000000000001E-2</v>
      </c>
      <c r="K377">
        <v>6.7299999999999999E-2</v>
      </c>
      <c r="L377">
        <v>3.4099999999999998E-2</v>
      </c>
      <c r="M377">
        <v>5.9900000000000002E-2</v>
      </c>
      <c r="N377">
        <v>0.16539999999999999</v>
      </c>
      <c r="O377">
        <v>0.16669999999999999</v>
      </c>
      <c r="P377">
        <v>0.26579999999999998</v>
      </c>
      <c r="Q377">
        <v>0.1951</v>
      </c>
      <c r="R377">
        <v>0.16569999999999999</v>
      </c>
      <c r="S377">
        <v>0.503</v>
      </c>
      <c r="T377">
        <v>0.30199999999999999</v>
      </c>
      <c r="U377">
        <v>0.81669999999999998</v>
      </c>
      <c r="V377">
        <v>0.95220000000000005</v>
      </c>
      <c r="W377">
        <v>0.63759999999999994</v>
      </c>
      <c r="X377">
        <v>0.56850069999999997</v>
      </c>
      <c r="Y377">
        <v>0.2172</v>
      </c>
      <c r="Z377">
        <v>5.67E-2</v>
      </c>
    </row>
    <row r="378" spans="1:26" x14ac:dyDescent="0.25">
      <c r="A378" s="1">
        <v>676</v>
      </c>
      <c r="E378">
        <v>0.11020000000000001</v>
      </c>
      <c r="J378">
        <v>2.1399999999999999E-2</v>
      </c>
      <c r="K378">
        <v>6.5100000000000005E-2</v>
      </c>
      <c r="L378">
        <v>3.2800000000000003E-2</v>
      </c>
      <c r="M378">
        <v>5.8799999999999998E-2</v>
      </c>
      <c r="N378">
        <v>0.16300000000000001</v>
      </c>
      <c r="O378">
        <v>0.16669999999999999</v>
      </c>
      <c r="P378">
        <v>0.26150000000000001</v>
      </c>
      <c r="Q378">
        <v>0.1958</v>
      </c>
      <c r="R378">
        <v>0.16209999999999999</v>
      </c>
      <c r="S378">
        <v>0.48659999999999998</v>
      </c>
      <c r="T378">
        <v>0.2858</v>
      </c>
      <c r="U378">
        <v>0.77829999999999999</v>
      </c>
      <c r="V378">
        <v>0.93899999999999995</v>
      </c>
      <c r="W378">
        <v>0.67500000000000004</v>
      </c>
      <c r="X378">
        <v>0.6384803</v>
      </c>
      <c r="Y378">
        <v>0.24149999999999999</v>
      </c>
      <c r="Z378">
        <v>6.7400000000000002E-2</v>
      </c>
    </row>
    <row r="379" spans="1:26" x14ac:dyDescent="0.25">
      <c r="A379" s="1">
        <v>677</v>
      </c>
      <c r="E379">
        <v>0.1046</v>
      </c>
      <c r="J379">
        <v>2.0799999999999999E-2</v>
      </c>
      <c r="K379">
        <v>6.13E-2</v>
      </c>
      <c r="L379">
        <v>3.1600000000000003E-2</v>
      </c>
      <c r="M379">
        <v>5.6899999999999999E-2</v>
      </c>
      <c r="N379">
        <v>0.1545</v>
      </c>
      <c r="O379">
        <v>0.1583</v>
      </c>
      <c r="P379">
        <v>0.2555</v>
      </c>
      <c r="Q379">
        <v>0.1933</v>
      </c>
      <c r="R379">
        <v>0.15920000000000001</v>
      </c>
      <c r="S379">
        <v>0.45929999999999999</v>
      </c>
      <c r="T379">
        <v>0.26750000000000002</v>
      </c>
      <c r="U379">
        <v>0.75380000000000003</v>
      </c>
      <c r="V379">
        <v>0.90569999999999995</v>
      </c>
      <c r="W379">
        <v>0.70340000000000003</v>
      </c>
      <c r="X379">
        <v>0.65985490000000002</v>
      </c>
      <c r="Y379">
        <v>0.26350000000000001</v>
      </c>
      <c r="Z379">
        <v>7.2700000000000001E-2</v>
      </c>
    </row>
    <row r="380" spans="1:26" x14ac:dyDescent="0.25">
      <c r="A380" s="1">
        <v>678</v>
      </c>
      <c r="E380">
        <v>0.10340000000000001</v>
      </c>
      <c r="J380">
        <v>1.9400000000000001E-2</v>
      </c>
      <c r="K380">
        <v>6.1899999999999997E-2</v>
      </c>
      <c r="L380">
        <v>3.2599999999999997E-2</v>
      </c>
      <c r="M380">
        <v>5.5E-2</v>
      </c>
      <c r="N380">
        <v>0.14899999999999999</v>
      </c>
      <c r="O380">
        <v>0.15</v>
      </c>
      <c r="P380">
        <v>0.25080000000000002</v>
      </c>
      <c r="Q380">
        <v>0.1875</v>
      </c>
      <c r="R380">
        <v>0.15529999999999999</v>
      </c>
      <c r="S380">
        <v>0.44519999999999998</v>
      </c>
      <c r="T380">
        <v>0.2515</v>
      </c>
      <c r="U380">
        <v>0.71189999999999998</v>
      </c>
      <c r="V380">
        <v>0.88439999999999996</v>
      </c>
      <c r="W380">
        <v>0.74129999999999996</v>
      </c>
      <c r="X380">
        <v>0.7356703</v>
      </c>
      <c r="Y380">
        <v>0.2853</v>
      </c>
      <c r="Z380">
        <v>7.8899999999999998E-2</v>
      </c>
    </row>
    <row r="381" spans="1:26" x14ac:dyDescent="0.25">
      <c r="A381" s="1">
        <v>679</v>
      </c>
      <c r="E381">
        <v>0.1011</v>
      </c>
      <c r="J381">
        <v>1.8700000000000001E-2</v>
      </c>
      <c r="K381">
        <v>5.9200000000000003E-2</v>
      </c>
      <c r="L381">
        <v>3.1199999999999999E-2</v>
      </c>
      <c r="M381">
        <v>5.4300000000000001E-2</v>
      </c>
      <c r="N381">
        <v>0.14580000000000001</v>
      </c>
      <c r="O381">
        <v>0.15</v>
      </c>
      <c r="P381">
        <v>0.2457</v>
      </c>
      <c r="Q381">
        <v>0.1837</v>
      </c>
      <c r="R381">
        <v>0.154</v>
      </c>
      <c r="S381">
        <v>0.4269</v>
      </c>
      <c r="T381">
        <v>0.24229999999999999</v>
      </c>
      <c r="U381">
        <v>0.68740000000000001</v>
      </c>
      <c r="V381">
        <v>0.86150000000000004</v>
      </c>
      <c r="W381">
        <v>0.76939999999999997</v>
      </c>
      <c r="X381">
        <v>0.76676789999999995</v>
      </c>
      <c r="Y381">
        <v>0.31409999999999999</v>
      </c>
      <c r="Z381">
        <v>0.09</v>
      </c>
    </row>
    <row r="382" spans="1:26" x14ac:dyDescent="0.25">
      <c r="A382" s="1">
        <v>680</v>
      </c>
      <c r="E382">
        <v>0.1021</v>
      </c>
      <c r="J382">
        <v>1.8100000000000002E-2</v>
      </c>
      <c r="K382">
        <v>5.9299999999999999E-2</v>
      </c>
      <c r="L382">
        <v>2.98E-2</v>
      </c>
      <c r="M382">
        <v>5.2900000000000003E-2</v>
      </c>
      <c r="N382">
        <v>0.1447</v>
      </c>
      <c r="O382">
        <v>0.14169999999999999</v>
      </c>
      <c r="P382">
        <v>0.24149999999999999</v>
      </c>
      <c r="Q382">
        <v>0.1784</v>
      </c>
      <c r="R382">
        <v>0.15060000000000001</v>
      </c>
      <c r="S382">
        <v>0.4158</v>
      </c>
      <c r="T382">
        <v>0.2268</v>
      </c>
      <c r="U382">
        <v>0.63160000000000005</v>
      </c>
      <c r="V382">
        <v>0.83389999999999997</v>
      </c>
      <c r="W382">
        <v>0.80469999999999997</v>
      </c>
      <c r="X382">
        <v>0.78815250000000003</v>
      </c>
      <c r="Y382">
        <v>0.34210000000000002</v>
      </c>
      <c r="Z382">
        <v>9.5899999999999999E-2</v>
      </c>
    </row>
    <row r="383" spans="1:26" x14ac:dyDescent="0.25">
      <c r="A383" s="1">
        <v>681</v>
      </c>
      <c r="E383">
        <v>9.7600000000000006E-2</v>
      </c>
      <c r="J383">
        <v>1.72E-2</v>
      </c>
      <c r="K383">
        <v>5.5599999999999997E-2</v>
      </c>
      <c r="L383">
        <v>2.9399999999999999E-2</v>
      </c>
      <c r="M383">
        <v>5.1400000000000001E-2</v>
      </c>
      <c r="N383">
        <v>0.1406</v>
      </c>
      <c r="O383">
        <v>0.14169999999999999</v>
      </c>
      <c r="P383">
        <v>0.23699999999999999</v>
      </c>
      <c r="Q383">
        <v>0.17829999999999999</v>
      </c>
      <c r="R383">
        <v>0.14849999999999999</v>
      </c>
      <c r="S383">
        <v>0.40450000000000003</v>
      </c>
      <c r="T383">
        <v>0.21870000000000001</v>
      </c>
      <c r="U383">
        <v>0.61760000000000004</v>
      </c>
      <c r="V383">
        <v>0.80420000000000003</v>
      </c>
      <c r="W383">
        <v>0.83299999999999996</v>
      </c>
      <c r="X383">
        <v>0.81342435000000002</v>
      </c>
      <c r="Y383">
        <v>0.37619999999999998</v>
      </c>
      <c r="Z383">
        <v>0.1072</v>
      </c>
    </row>
    <row r="384" spans="1:26" x14ac:dyDescent="0.25">
      <c r="A384" s="1">
        <v>682</v>
      </c>
      <c r="E384">
        <v>9.7100000000000006E-2</v>
      </c>
      <c r="J384">
        <v>1.6899999999999998E-2</v>
      </c>
      <c r="K384">
        <v>5.1200000000000002E-2</v>
      </c>
      <c r="L384">
        <v>2.9399999999999999E-2</v>
      </c>
      <c r="M384">
        <v>5.0599999999999999E-2</v>
      </c>
      <c r="N384">
        <v>0.13689999999999999</v>
      </c>
      <c r="O384">
        <v>0.1389</v>
      </c>
      <c r="P384">
        <v>0.23180000000000001</v>
      </c>
      <c r="Q384">
        <v>0.1706</v>
      </c>
      <c r="R384">
        <v>0.14680000000000001</v>
      </c>
      <c r="S384">
        <v>0.38850000000000001</v>
      </c>
      <c r="T384">
        <v>0.20849999999999999</v>
      </c>
      <c r="U384">
        <v>0.59309999999999996</v>
      </c>
      <c r="V384">
        <v>0.77090000000000003</v>
      </c>
      <c r="W384">
        <v>0.86839999999999995</v>
      </c>
      <c r="X384">
        <v>0.83674749999999998</v>
      </c>
      <c r="Y384">
        <v>0.40550000000000003</v>
      </c>
      <c r="Z384">
        <v>0.11890000000000001</v>
      </c>
    </row>
    <row r="385" spans="1:26" x14ac:dyDescent="0.25">
      <c r="A385" s="1">
        <v>683</v>
      </c>
      <c r="E385">
        <v>9.7100000000000006E-2</v>
      </c>
      <c r="J385">
        <v>1.5299999999999999E-2</v>
      </c>
      <c r="K385">
        <v>5.1999999999999998E-2</v>
      </c>
      <c r="L385">
        <v>2.8299999999999999E-2</v>
      </c>
      <c r="M385">
        <v>4.9000000000000002E-2</v>
      </c>
      <c r="N385">
        <v>0.1298</v>
      </c>
      <c r="O385">
        <v>0.1305</v>
      </c>
      <c r="P385">
        <v>0.2263</v>
      </c>
      <c r="Q385">
        <v>0.1656</v>
      </c>
      <c r="R385">
        <v>0.14430000000000001</v>
      </c>
      <c r="S385">
        <v>0.37690000000000001</v>
      </c>
      <c r="T385">
        <v>0.19570000000000001</v>
      </c>
      <c r="U385">
        <v>0.55820000000000003</v>
      </c>
      <c r="V385">
        <v>0.74750000000000005</v>
      </c>
      <c r="W385">
        <v>0.89370000000000005</v>
      </c>
      <c r="X385">
        <v>0.87950676999999999</v>
      </c>
      <c r="Y385">
        <v>0.43969999999999998</v>
      </c>
      <c r="Z385">
        <v>0.1333</v>
      </c>
    </row>
    <row r="386" spans="1:26" x14ac:dyDescent="0.25">
      <c r="A386" s="1">
        <v>684</v>
      </c>
      <c r="E386">
        <v>9.3299999999999994E-2</v>
      </c>
      <c r="J386">
        <v>1.49E-2</v>
      </c>
      <c r="K386">
        <v>5.2699999999999997E-2</v>
      </c>
      <c r="L386">
        <v>2.7300000000000001E-2</v>
      </c>
      <c r="M386">
        <v>4.7399999999999998E-2</v>
      </c>
      <c r="N386">
        <v>0.12180000000000001</v>
      </c>
      <c r="O386">
        <v>0.1305</v>
      </c>
      <c r="P386">
        <v>0.2218</v>
      </c>
      <c r="Q386">
        <v>0.1623</v>
      </c>
      <c r="R386">
        <v>0.1419</v>
      </c>
      <c r="S386">
        <v>0.37009999999999998</v>
      </c>
      <c r="T386">
        <v>0.188</v>
      </c>
      <c r="U386">
        <v>0.5373</v>
      </c>
      <c r="V386">
        <v>0.70920000000000005</v>
      </c>
      <c r="W386">
        <v>0.91769999999999996</v>
      </c>
      <c r="X386">
        <v>0.91254299999999999</v>
      </c>
      <c r="Y386">
        <v>0.47120000000000001</v>
      </c>
      <c r="Z386">
        <v>0.1414</v>
      </c>
    </row>
    <row r="387" spans="1:26" x14ac:dyDescent="0.25">
      <c r="A387" s="1">
        <v>685</v>
      </c>
      <c r="E387">
        <v>8.9800000000000005E-2</v>
      </c>
      <c r="J387">
        <v>1.4200000000000001E-2</v>
      </c>
      <c r="K387">
        <v>4.9299999999999997E-2</v>
      </c>
      <c r="L387">
        <v>2.6700000000000002E-2</v>
      </c>
      <c r="M387">
        <v>4.6699999999999998E-2</v>
      </c>
      <c r="N387">
        <v>0.1172</v>
      </c>
      <c r="O387">
        <v>0.125</v>
      </c>
      <c r="P387">
        <v>0.2175</v>
      </c>
      <c r="Q387">
        <v>0.15670000000000001</v>
      </c>
      <c r="R387">
        <v>0.1386</v>
      </c>
      <c r="S387">
        <v>0.3574</v>
      </c>
      <c r="T387">
        <v>0.18149999999999999</v>
      </c>
      <c r="U387">
        <v>0.50229999999999997</v>
      </c>
      <c r="V387">
        <v>0.68300000000000005</v>
      </c>
      <c r="W387">
        <v>0.94240000000000002</v>
      </c>
      <c r="X387">
        <v>0.94753779999999999</v>
      </c>
      <c r="Y387">
        <v>0.50749999999999995</v>
      </c>
      <c r="Z387">
        <v>0.16370000000000001</v>
      </c>
    </row>
    <row r="388" spans="1:26" x14ac:dyDescent="0.25">
      <c r="A388" s="1">
        <v>686</v>
      </c>
      <c r="E388">
        <v>9.0899999999999995E-2</v>
      </c>
      <c r="J388">
        <v>1.3599999999999999E-2</v>
      </c>
      <c r="K388">
        <v>4.7199999999999999E-2</v>
      </c>
      <c r="L388">
        <v>2.4199999999999999E-2</v>
      </c>
      <c r="M388">
        <v>4.5199999999999997E-2</v>
      </c>
      <c r="N388">
        <v>0.1152</v>
      </c>
      <c r="O388">
        <v>0.125</v>
      </c>
      <c r="P388">
        <v>0.21260000000000001</v>
      </c>
      <c r="Q388">
        <v>0.15390000000000001</v>
      </c>
      <c r="R388">
        <v>0.13700000000000001</v>
      </c>
      <c r="S388">
        <v>0.34860000000000002</v>
      </c>
      <c r="T388">
        <v>0.1721</v>
      </c>
      <c r="U388">
        <v>0.4849</v>
      </c>
      <c r="V388">
        <v>0.65669999999999995</v>
      </c>
      <c r="W388">
        <v>0.95809999999999995</v>
      </c>
      <c r="X388">
        <v>0.95918935999999999</v>
      </c>
      <c r="Y388">
        <v>0.55279999999999996</v>
      </c>
      <c r="Z388">
        <v>0.17169999999999999</v>
      </c>
    </row>
    <row r="389" spans="1:26" x14ac:dyDescent="0.25">
      <c r="A389" s="1">
        <v>687</v>
      </c>
      <c r="E389">
        <v>8.6199999999999999E-2</v>
      </c>
      <c r="J389">
        <v>1.3100000000000001E-2</v>
      </c>
      <c r="K389">
        <v>4.6699999999999998E-2</v>
      </c>
      <c r="L389">
        <v>2.4799999999999999E-2</v>
      </c>
      <c r="M389">
        <v>4.4299999999999999E-2</v>
      </c>
      <c r="N389">
        <v>0.1123</v>
      </c>
      <c r="O389">
        <v>0.125</v>
      </c>
      <c r="P389">
        <v>0.20660000000000001</v>
      </c>
      <c r="Q389">
        <v>0.14729999999999999</v>
      </c>
      <c r="R389">
        <v>0.13589999999999999</v>
      </c>
      <c r="S389">
        <v>0.34029999999999999</v>
      </c>
      <c r="T389">
        <v>0.16309999999999999</v>
      </c>
      <c r="U389">
        <v>0.45350000000000001</v>
      </c>
      <c r="V389">
        <v>0.61990000000000001</v>
      </c>
      <c r="W389">
        <v>0.97829999999999995</v>
      </c>
      <c r="X389">
        <v>0.97279959999999999</v>
      </c>
      <c r="Y389">
        <v>0.5847</v>
      </c>
      <c r="Z389">
        <v>0.19170000000000001</v>
      </c>
    </row>
    <row r="390" spans="1:26" x14ac:dyDescent="0.25">
      <c r="A390" s="1">
        <v>688</v>
      </c>
      <c r="E390">
        <v>8.5400000000000004E-2</v>
      </c>
      <c r="J390">
        <v>1.2800000000000001E-2</v>
      </c>
      <c r="K390">
        <v>4.3999999999999997E-2</v>
      </c>
      <c r="L390">
        <v>2.4899999999999999E-2</v>
      </c>
      <c r="M390">
        <v>4.3099999999999999E-2</v>
      </c>
      <c r="N390">
        <v>0.1079</v>
      </c>
      <c r="O390">
        <v>0.1222</v>
      </c>
      <c r="P390">
        <v>0.2011</v>
      </c>
      <c r="Q390">
        <v>0.14549999999999999</v>
      </c>
      <c r="R390">
        <v>0.13320000000000001</v>
      </c>
      <c r="S390">
        <v>0.33379999999999999</v>
      </c>
      <c r="T390">
        <v>0.1573</v>
      </c>
      <c r="U390">
        <v>0.43769999999999998</v>
      </c>
      <c r="V390">
        <v>0.59299999999999997</v>
      </c>
      <c r="W390">
        <v>0.98750000000000004</v>
      </c>
      <c r="X390">
        <v>0.99417420000000001</v>
      </c>
      <c r="Y390">
        <v>0.63139999999999996</v>
      </c>
      <c r="Z390">
        <v>0.20669999999999999</v>
      </c>
    </row>
    <row r="391" spans="1:26" x14ac:dyDescent="0.25">
      <c r="A391" s="1">
        <v>689</v>
      </c>
      <c r="E391">
        <v>8.5900000000000004E-2</v>
      </c>
      <c r="J391">
        <v>1.24E-2</v>
      </c>
      <c r="K391">
        <v>4.3200000000000002E-2</v>
      </c>
      <c r="L391">
        <v>2.3300000000000001E-2</v>
      </c>
      <c r="M391">
        <v>4.3200000000000002E-2</v>
      </c>
      <c r="N391">
        <v>0.1026</v>
      </c>
      <c r="O391">
        <v>0.1167</v>
      </c>
      <c r="P391">
        <v>0.19689999999999999</v>
      </c>
      <c r="Q391">
        <v>0.1381</v>
      </c>
      <c r="R391">
        <v>0.1313</v>
      </c>
      <c r="S391">
        <v>0.32419999999999999</v>
      </c>
      <c r="T391">
        <v>0.15079999999999999</v>
      </c>
      <c r="U391">
        <v>0.4168</v>
      </c>
      <c r="V391">
        <v>0.57169999999999999</v>
      </c>
      <c r="W391">
        <v>0.98780000000000001</v>
      </c>
      <c r="X391">
        <v>0.99611280000000002</v>
      </c>
      <c r="Y391">
        <v>0.67559999999999998</v>
      </c>
      <c r="Z391">
        <v>0.22239999999999999</v>
      </c>
    </row>
    <row r="392" spans="1:26" x14ac:dyDescent="0.25">
      <c r="A392" s="1">
        <v>690</v>
      </c>
      <c r="E392">
        <v>8.1799999999999998E-2</v>
      </c>
      <c r="J392">
        <v>1.15E-2</v>
      </c>
      <c r="K392">
        <v>4.1500000000000002E-2</v>
      </c>
      <c r="L392">
        <v>2.2800000000000001E-2</v>
      </c>
      <c r="M392">
        <v>4.1599999999999998E-2</v>
      </c>
      <c r="N392">
        <v>0.1031</v>
      </c>
      <c r="O392">
        <v>0.1139</v>
      </c>
      <c r="P392">
        <v>0.19320000000000001</v>
      </c>
      <c r="Q392">
        <v>0.13850000000000001</v>
      </c>
      <c r="R392">
        <v>0.12720000000000001</v>
      </c>
      <c r="S392">
        <v>0.31590000000000001</v>
      </c>
      <c r="T392">
        <v>0.14399999999999999</v>
      </c>
      <c r="U392">
        <v>0.39229999999999998</v>
      </c>
      <c r="V392">
        <v>0.53720000000000001</v>
      </c>
      <c r="W392">
        <v>0.99660000000000004</v>
      </c>
      <c r="X392">
        <v>1</v>
      </c>
      <c r="Y392">
        <v>0.70669999999999999</v>
      </c>
      <c r="Z392">
        <v>0.25069999999999998</v>
      </c>
    </row>
    <row r="393" spans="1:26" x14ac:dyDescent="0.25">
      <c r="A393" s="1">
        <v>691</v>
      </c>
      <c r="E393">
        <v>8.1000000000000003E-2</v>
      </c>
      <c r="J393">
        <v>1.11E-2</v>
      </c>
      <c r="K393">
        <v>3.8399999999999997E-2</v>
      </c>
      <c r="L393">
        <v>2.41E-2</v>
      </c>
      <c r="M393">
        <v>4.07E-2</v>
      </c>
      <c r="N393">
        <v>9.6799999999999997E-2</v>
      </c>
      <c r="O393">
        <v>0.1139</v>
      </c>
      <c r="P393">
        <v>0.18729999999999999</v>
      </c>
      <c r="Q393">
        <v>0.1283</v>
      </c>
      <c r="R393">
        <v>0.1236</v>
      </c>
      <c r="S393">
        <v>0.30509999999999998</v>
      </c>
      <c r="T393">
        <v>0.1394</v>
      </c>
      <c r="U393">
        <v>0.37840000000000001</v>
      </c>
      <c r="V393">
        <v>0.50949999999999995</v>
      </c>
      <c r="W393">
        <v>1</v>
      </c>
      <c r="X393">
        <v>0.99999000000000005</v>
      </c>
      <c r="Y393">
        <v>0.73440000000000005</v>
      </c>
      <c r="Z393">
        <v>0.2707</v>
      </c>
    </row>
    <row r="394" spans="1:26" x14ac:dyDescent="0.25">
      <c r="A394" s="1">
        <v>692</v>
      </c>
      <c r="E394">
        <v>7.9000000000000001E-2</v>
      </c>
      <c r="J394">
        <v>1.0500000000000001E-2</v>
      </c>
      <c r="K394">
        <v>3.9300000000000002E-2</v>
      </c>
      <c r="L394">
        <v>2.2200000000000001E-2</v>
      </c>
      <c r="M394">
        <v>3.9600000000000003E-2</v>
      </c>
      <c r="N394">
        <v>9.4100000000000003E-2</v>
      </c>
      <c r="O394">
        <v>0.1111</v>
      </c>
      <c r="P394">
        <v>0.18390000000000001</v>
      </c>
      <c r="Q394">
        <v>0.1283</v>
      </c>
      <c r="R394">
        <v>0.1216</v>
      </c>
      <c r="S394">
        <v>0.30580000000000002</v>
      </c>
      <c r="T394">
        <v>0.13469999999999999</v>
      </c>
      <c r="U394">
        <v>0.35389999999999999</v>
      </c>
      <c r="V394">
        <v>0.48870000000000002</v>
      </c>
      <c r="W394">
        <v>0.99160000000000004</v>
      </c>
      <c r="X394">
        <v>0.99999000000000005</v>
      </c>
      <c r="Y394">
        <v>0.7732</v>
      </c>
      <c r="Z394">
        <v>0.2964</v>
      </c>
    </row>
    <row r="395" spans="1:26" x14ac:dyDescent="0.25">
      <c r="A395" s="1">
        <v>693</v>
      </c>
      <c r="E395">
        <v>8.2299999999999998E-2</v>
      </c>
      <c r="J395">
        <v>1.06E-2</v>
      </c>
      <c r="K395">
        <v>3.7199999999999997E-2</v>
      </c>
      <c r="L395">
        <v>2.23E-2</v>
      </c>
      <c r="M395">
        <v>3.8300000000000001E-2</v>
      </c>
      <c r="N395">
        <v>8.8700000000000001E-2</v>
      </c>
      <c r="O395">
        <v>0.1111</v>
      </c>
      <c r="P395">
        <v>0.17799999999999999</v>
      </c>
      <c r="Q395">
        <v>0.1237</v>
      </c>
      <c r="R395">
        <v>0.1179</v>
      </c>
      <c r="S395">
        <v>0.30080000000000001</v>
      </c>
      <c r="T395">
        <v>0.13150000000000001</v>
      </c>
      <c r="U395">
        <v>0.34339999999999998</v>
      </c>
      <c r="V395">
        <v>0.4652</v>
      </c>
      <c r="W395">
        <v>0.99239999999999995</v>
      </c>
      <c r="X395">
        <v>0.99998003000000002</v>
      </c>
      <c r="Y395">
        <v>0.81079999999999997</v>
      </c>
      <c r="Z395">
        <v>0.31259999999999999</v>
      </c>
    </row>
    <row r="396" spans="1:26" x14ac:dyDescent="0.25">
      <c r="A396" s="1">
        <v>694</v>
      </c>
      <c r="E396">
        <v>7.8700000000000006E-2</v>
      </c>
      <c r="J396">
        <v>0.01</v>
      </c>
      <c r="K396">
        <v>3.4599999999999999E-2</v>
      </c>
      <c r="L396">
        <v>2.1499999999999998E-2</v>
      </c>
      <c r="M396">
        <v>3.8100000000000002E-2</v>
      </c>
      <c r="N396">
        <v>8.9899999999999994E-2</v>
      </c>
      <c r="O396">
        <v>0.10829999999999999</v>
      </c>
      <c r="P396">
        <v>0.17469999999999999</v>
      </c>
      <c r="Q396">
        <v>0.11840000000000001</v>
      </c>
      <c r="R396">
        <v>0.11459999999999999</v>
      </c>
      <c r="S396">
        <v>0.29949999999999999</v>
      </c>
      <c r="T396">
        <v>0.127</v>
      </c>
      <c r="U396">
        <v>0.31900000000000001</v>
      </c>
      <c r="V396">
        <v>0.4451</v>
      </c>
      <c r="W396">
        <v>0.9728</v>
      </c>
      <c r="X396">
        <v>0.99997000000000003</v>
      </c>
      <c r="Y396">
        <v>0.83940000000000003</v>
      </c>
      <c r="Z396">
        <v>0.34050000000000002</v>
      </c>
    </row>
    <row r="397" spans="1:26" x14ac:dyDescent="0.25">
      <c r="A397" s="1">
        <v>695</v>
      </c>
      <c r="E397">
        <v>7.3899999999999993E-2</v>
      </c>
      <c r="J397">
        <v>9.2999999999999992E-3</v>
      </c>
      <c r="K397">
        <v>3.5400000000000001E-2</v>
      </c>
      <c r="L397">
        <v>2.1600000000000001E-2</v>
      </c>
      <c r="M397">
        <v>3.8300000000000001E-2</v>
      </c>
      <c r="N397">
        <v>8.5300000000000001E-2</v>
      </c>
      <c r="O397">
        <v>0.10829999999999999</v>
      </c>
      <c r="P397">
        <v>0.16969999999999999</v>
      </c>
      <c r="Q397">
        <v>0.1169</v>
      </c>
      <c r="R397">
        <v>0.11260000000000001</v>
      </c>
      <c r="S397">
        <v>0.29749999999999999</v>
      </c>
      <c r="T397">
        <v>0.1236</v>
      </c>
      <c r="U397">
        <v>0.312</v>
      </c>
      <c r="V397">
        <v>0.42670000000000002</v>
      </c>
      <c r="W397">
        <v>0.96899999999999997</v>
      </c>
      <c r="X397">
        <v>0.99413425</v>
      </c>
      <c r="Y397">
        <v>0.87129999999999996</v>
      </c>
      <c r="Z397">
        <v>0.36580000000000001</v>
      </c>
    </row>
    <row r="398" spans="1:26" x14ac:dyDescent="0.25">
      <c r="A398" s="1">
        <v>696</v>
      </c>
      <c r="E398">
        <v>7.6499999999999999E-2</v>
      </c>
      <c r="J398">
        <v>9.2999999999999992E-3</v>
      </c>
      <c r="K398">
        <v>3.1E-2</v>
      </c>
      <c r="L398">
        <v>2.1000000000000001E-2</v>
      </c>
      <c r="M398">
        <v>3.6900000000000002E-2</v>
      </c>
      <c r="N398">
        <v>8.6699999999999999E-2</v>
      </c>
      <c r="O398">
        <v>0.10829999999999999</v>
      </c>
      <c r="P398">
        <v>0.16589999999999999</v>
      </c>
      <c r="Q398">
        <v>0.1137</v>
      </c>
      <c r="R398">
        <v>0.10879999999999999</v>
      </c>
      <c r="S398">
        <v>0.29409999999999997</v>
      </c>
      <c r="T398">
        <v>0.12130000000000001</v>
      </c>
      <c r="U398">
        <v>0.30149999999999999</v>
      </c>
      <c r="V398">
        <v>0.40639999999999998</v>
      </c>
      <c r="W398">
        <v>0.94720000000000004</v>
      </c>
      <c r="X398">
        <v>0.98634980000000005</v>
      </c>
      <c r="Y398">
        <v>0.89580000000000004</v>
      </c>
      <c r="Z398">
        <v>0.39700000000000002</v>
      </c>
    </row>
    <row r="399" spans="1:26" x14ac:dyDescent="0.25">
      <c r="A399" s="1">
        <v>697</v>
      </c>
      <c r="E399">
        <v>7.7399999999999997E-2</v>
      </c>
      <c r="J399">
        <v>8.5000000000000006E-3</v>
      </c>
      <c r="K399">
        <v>3.1099999999999999E-2</v>
      </c>
      <c r="L399">
        <v>1.9400000000000001E-2</v>
      </c>
      <c r="M399">
        <v>3.5499999999999997E-2</v>
      </c>
      <c r="N399">
        <v>7.9399999999999998E-2</v>
      </c>
      <c r="O399">
        <v>0.1028</v>
      </c>
      <c r="P399">
        <v>0.16250000000000001</v>
      </c>
      <c r="Q399">
        <v>0.10340000000000001</v>
      </c>
      <c r="R399">
        <v>0.1076</v>
      </c>
      <c r="S399">
        <v>0.29189999999999999</v>
      </c>
      <c r="T399">
        <v>0.1192</v>
      </c>
      <c r="U399">
        <v>0.28760000000000002</v>
      </c>
      <c r="V399">
        <v>0.38990000000000002</v>
      </c>
      <c r="W399">
        <v>0.9304</v>
      </c>
      <c r="X399">
        <v>0.96495520000000001</v>
      </c>
      <c r="Y399">
        <v>0.92210000000000003</v>
      </c>
      <c r="Z399">
        <v>0.4249</v>
      </c>
    </row>
    <row r="400" spans="1:26" x14ac:dyDescent="0.25">
      <c r="A400" s="1">
        <v>698</v>
      </c>
      <c r="E400">
        <v>7.4300000000000005E-2</v>
      </c>
      <c r="J400">
        <v>8.3000000000000001E-3</v>
      </c>
      <c r="K400">
        <v>3.1300000000000001E-2</v>
      </c>
      <c r="L400">
        <v>2.0299999999999999E-2</v>
      </c>
      <c r="M400">
        <v>3.4700000000000002E-2</v>
      </c>
      <c r="N400">
        <v>7.9799999999999996E-2</v>
      </c>
      <c r="O400">
        <v>0.1</v>
      </c>
      <c r="P400">
        <v>0.1588</v>
      </c>
      <c r="Q400">
        <v>0.1042</v>
      </c>
      <c r="R400">
        <v>0.1016</v>
      </c>
      <c r="S400">
        <v>0.28910000000000002</v>
      </c>
      <c r="T400">
        <v>0.1176</v>
      </c>
      <c r="U400">
        <v>0.28060000000000002</v>
      </c>
      <c r="V400">
        <v>0.37309999999999999</v>
      </c>
      <c r="W400">
        <v>0.90510000000000002</v>
      </c>
      <c r="X400">
        <v>0.95911944000000005</v>
      </c>
      <c r="Y400">
        <v>0.94030000000000002</v>
      </c>
      <c r="Z400">
        <v>0.45590000000000003</v>
      </c>
    </row>
    <row r="401" spans="1:27" x14ac:dyDescent="0.25">
      <c r="A401" s="1">
        <v>699</v>
      </c>
      <c r="E401">
        <v>7.1900000000000006E-2</v>
      </c>
      <c r="J401">
        <v>8.2000000000000007E-3</v>
      </c>
      <c r="K401">
        <v>2.9000000000000001E-2</v>
      </c>
      <c r="L401">
        <v>1.9800000000000002E-2</v>
      </c>
      <c r="M401">
        <v>3.4200000000000001E-2</v>
      </c>
      <c r="N401">
        <v>8.0199999999999994E-2</v>
      </c>
      <c r="O401">
        <v>9.7199999999999995E-2</v>
      </c>
      <c r="P401">
        <v>0.15229999999999999</v>
      </c>
      <c r="Q401">
        <v>0.1007</v>
      </c>
      <c r="R401">
        <v>9.8799999999999999E-2</v>
      </c>
      <c r="S401">
        <v>0.28249999999999997</v>
      </c>
      <c r="T401">
        <v>0.1147</v>
      </c>
      <c r="U401">
        <v>0.2666</v>
      </c>
      <c r="V401">
        <v>0.35639999999999999</v>
      </c>
      <c r="W401">
        <v>0.8901</v>
      </c>
      <c r="X401">
        <v>0.92411463999999999</v>
      </c>
      <c r="Y401">
        <v>0.95250000000000001</v>
      </c>
      <c r="Z401">
        <v>0.48799999999999999</v>
      </c>
    </row>
    <row r="402" spans="1:27" x14ac:dyDescent="0.25">
      <c r="A402" s="1">
        <v>700</v>
      </c>
      <c r="E402">
        <v>7.2300000000000003E-2</v>
      </c>
      <c r="J402">
        <v>7.9000000000000008E-3</v>
      </c>
      <c r="K402">
        <v>2.8500000000000001E-2</v>
      </c>
      <c r="L402">
        <v>1.83E-2</v>
      </c>
      <c r="M402">
        <v>3.3000000000000002E-2</v>
      </c>
      <c r="N402">
        <v>7.6799999999999993E-2</v>
      </c>
      <c r="O402">
        <v>9.7199999999999995E-2</v>
      </c>
      <c r="P402">
        <v>0.14910000000000001</v>
      </c>
      <c r="Q402">
        <v>9.6199999999999994E-2</v>
      </c>
      <c r="R402">
        <v>9.7600000000000006E-2</v>
      </c>
      <c r="S402">
        <v>0.28539999999999999</v>
      </c>
      <c r="T402">
        <v>0.11409999999999999</v>
      </c>
      <c r="U402">
        <v>0.2631</v>
      </c>
      <c r="V402">
        <v>0.34060000000000001</v>
      </c>
      <c r="W402">
        <v>0.8619</v>
      </c>
      <c r="X402">
        <v>0.91244303999999998</v>
      </c>
      <c r="Y402">
        <v>0.96850000000000003</v>
      </c>
      <c r="Z402">
        <v>0.51880000000000004</v>
      </c>
    </row>
    <row r="403" spans="1:27" x14ac:dyDescent="0.25">
      <c r="A403" s="1">
        <v>701</v>
      </c>
      <c r="E403">
        <v>7.0599999999999996E-2</v>
      </c>
      <c r="J403">
        <v>7.7000000000000002E-3</v>
      </c>
      <c r="K403">
        <v>2.8799999999999999E-2</v>
      </c>
      <c r="N403">
        <v>7.0900000000000005E-2</v>
      </c>
      <c r="O403">
        <v>9.4399999999999998E-2</v>
      </c>
      <c r="P403">
        <v>0.1439</v>
      </c>
      <c r="Q403">
        <v>9.3799999999999994E-2</v>
      </c>
      <c r="R403">
        <v>9.3100000000000002E-2</v>
      </c>
      <c r="S403">
        <v>0.28239999999999998</v>
      </c>
      <c r="T403">
        <v>0.1108</v>
      </c>
      <c r="U403">
        <v>0.2492</v>
      </c>
      <c r="V403">
        <v>0.33029999999999998</v>
      </c>
      <c r="W403">
        <v>0.82440000000000002</v>
      </c>
      <c r="X403">
        <v>0.89688425999999999</v>
      </c>
      <c r="Y403">
        <v>0.98160000000000003</v>
      </c>
      <c r="Z403">
        <v>0.54879999999999995</v>
      </c>
    </row>
    <row r="404" spans="1:27" x14ac:dyDescent="0.25">
      <c r="A404" s="1">
        <v>702</v>
      </c>
      <c r="E404">
        <v>7.4700000000000003E-2</v>
      </c>
      <c r="J404">
        <v>7.3000000000000001E-3</v>
      </c>
      <c r="K404">
        <v>2.69E-2</v>
      </c>
      <c r="N404">
        <v>6.9099999999999995E-2</v>
      </c>
      <c r="O404">
        <v>9.4399999999999998E-2</v>
      </c>
      <c r="P404">
        <v>0.13969999999999999</v>
      </c>
      <c r="Q404">
        <v>0.09</v>
      </c>
      <c r="R404">
        <v>0.09</v>
      </c>
      <c r="S404">
        <v>0.28439999999999999</v>
      </c>
      <c r="T404">
        <v>0.10780000000000001</v>
      </c>
      <c r="U404">
        <v>0.2457</v>
      </c>
      <c r="V404">
        <v>0.318</v>
      </c>
      <c r="W404">
        <v>0.80549999999999999</v>
      </c>
      <c r="X404">
        <v>0.86188940000000003</v>
      </c>
      <c r="Y404">
        <v>0.9839</v>
      </c>
      <c r="Z404">
        <v>0.59019999999999995</v>
      </c>
      <c r="AA404">
        <v>1.3100000000000001E-2</v>
      </c>
    </row>
    <row r="405" spans="1:27" x14ac:dyDescent="0.25">
      <c r="A405" s="1">
        <v>703</v>
      </c>
      <c r="E405">
        <v>7.1999999999999995E-2</v>
      </c>
      <c r="J405">
        <v>7.1000000000000004E-3</v>
      </c>
      <c r="K405">
        <v>2.5399999999999999E-2</v>
      </c>
      <c r="N405">
        <v>6.7799999999999999E-2</v>
      </c>
      <c r="O405">
        <v>8.8900000000000007E-2</v>
      </c>
      <c r="P405">
        <v>0.13519999999999999</v>
      </c>
      <c r="Q405">
        <v>8.8900000000000007E-2</v>
      </c>
      <c r="R405">
        <v>8.6800000000000002E-2</v>
      </c>
      <c r="S405">
        <v>0.28120000000000001</v>
      </c>
      <c r="T405">
        <v>0.1076</v>
      </c>
      <c r="U405">
        <v>0.23169999999999999</v>
      </c>
      <c r="V405">
        <v>0.30640000000000001</v>
      </c>
      <c r="W405">
        <v>0.77210000000000001</v>
      </c>
      <c r="X405">
        <v>0.84438205</v>
      </c>
      <c r="Y405">
        <v>0.99680000000000002</v>
      </c>
      <c r="Z405">
        <v>0.62470000000000003</v>
      </c>
      <c r="AA405">
        <v>1.3100000000000001E-2</v>
      </c>
    </row>
    <row r="406" spans="1:27" x14ac:dyDescent="0.25">
      <c r="A406" s="1">
        <v>704</v>
      </c>
      <c r="E406">
        <v>6.7199999999999996E-2</v>
      </c>
      <c r="J406">
        <v>6.7000000000000002E-3</v>
      </c>
      <c r="K406">
        <v>2.4799999999999999E-2</v>
      </c>
      <c r="N406">
        <v>6.5000000000000002E-2</v>
      </c>
      <c r="O406">
        <v>8.6099999999999996E-2</v>
      </c>
      <c r="P406">
        <v>0.13</v>
      </c>
      <c r="Q406">
        <v>7.9200000000000007E-2</v>
      </c>
      <c r="R406">
        <v>8.3400000000000002E-2</v>
      </c>
      <c r="S406">
        <v>0.28370000000000001</v>
      </c>
      <c r="T406">
        <v>0.1065</v>
      </c>
      <c r="U406">
        <v>0.22819999999999999</v>
      </c>
      <c r="V406">
        <v>0.29730000000000001</v>
      </c>
      <c r="W406">
        <v>0.74009999999999998</v>
      </c>
      <c r="X406">
        <v>0.79577699999999996</v>
      </c>
      <c r="Y406">
        <v>1</v>
      </c>
      <c r="Z406">
        <v>0.66579999999999995</v>
      </c>
      <c r="AA406">
        <v>1.3100000000000001E-2</v>
      </c>
    </row>
    <row r="407" spans="1:27" x14ac:dyDescent="0.25">
      <c r="A407" s="1">
        <v>705</v>
      </c>
      <c r="E407">
        <v>6.9199999999999998E-2</v>
      </c>
      <c r="J407">
        <v>6.4000000000000003E-3</v>
      </c>
      <c r="K407">
        <v>2.35E-2</v>
      </c>
      <c r="N407">
        <v>6.1100000000000002E-2</v>
      </c>
      <c r="O407">
        <v>8.6099999999999996E-2</v>
      </c>
      <c r="P407">
        <v>0.12509999999999999</v>
      </c>
      <c r="Q407">
        <v>7.6200000000000004E-2</v>
      </c>
      <c r="R407">
        <v>8.0199999999999994E-2</v>
      </c>
      <c r="S407">
        <v>0.28320000000000001</v>
      </c>
      <c r="T407">
        <v>0.10539999999999999</v>
      </c>
      <c r="U407">
        <v>0.2248</v>
      </c>
      <c r="V407">
        <v>0.28449999999999998</v>
      </c>
      <c r="W407">
        <v>0.71250000000000002</v>
      </c>
      <c r="X407">
        <v>0.76077220000000001</v>
      </c>
      <c r="Y407">
        <v>0.99370000000000003</v>
      </c>
      <c r="Z407">
        <v>0.6825</v>
      </c>
      <c r="AA407">
        <v>1.3100000000000001E-2</v>
      </c>
    </row>
    <row r="408" spans="1:27" x14ac:dyDescent="0.25">
      <c r="A408" s="1">
        <v>706</v>
      </c>
      <c r="E408">
        <v>6.9500000000000006E-2</v>
      </c>
      <c r="J408">
        <v>6.0000000000000001E-3</v>
      </c>
      <c r="K408">
        <v>2.1700000000000001E-2</v>
      </c>
      <c r="N408">
        <v>6.1100000000000002E-2</v>
      </c>
      <c r="O408">
        <v>8.6099999999999996E-2</v>
      </c>
      <c r="P408">
        <v>0.1225</v>
      </c>
      <c r="Q408">
        <v>7.7499999999999999E-2</v>
      </c>
      <c r="R408">
        <v>7.7499999999999999E-2</v>
      </c>
      <c r="S408">
        <v>0.27600000000000002</v>
      </c>
      <c r="T408">
        <v>0.104</v>
      </c>
      <c r="U408">
        <v>0.2213</v>
      </c>
      <c r="V408">
        <v>0.27489999999999998</v>
      </c>
      <c r="W408">
        <v>0.6855</v>
      </c>
      <c r="X408">
        <v>0.73937770000000003</v>
      </c>
      <c r="Y408">
        <v>0.98470000000000002</v>
      </c>
      <c r="Z408">
        <v>0.73319999999999996</v>
      </c>
      <c r="AA408">
        <v>1.3100000000000001E-2</v>
      </c>
    </row>
    <row r="409" spans="1:27" x14ac:dyDescent="0.25">
      <c r="A409" s="1">
        <v>707</v>
      </c>
      <c r="E409">
        <v>6.6799999999999998E-2</v>
      </c>
      <c r="J409">
        <v>5.4999999999999997E-3</v>
      </c>
      <c r="K409">
        <v>2.2200000000000001E-2</v>
      </c>
      <c r="N409">
        <v>5.96E-2</v>
      </c>
      <c r="O409">
        <v>8.3299999999999999E-2</v>
      </c>
      <c r="P409">
        <v>0.1187</v>
      </c>
      <c r="Q409">
        <v>7.6399999999999996E-2</v>
      </c>
      <c r="R409">
        <v>7.2700000000000001E-2</v>
      </c>
      <c r="S409">
        <v>0.2823</v>
      </c>
      <c r="T409">
        <v>0.10150000000000001</v>
      </c>
      <c r="U409">
        <v>0.21779999999999999</v>
      </c>
      <c r="V409">
        <v>0.26929999999999998</v>
      </c>
      <c r="W409">
        <v>0.64790000000000003</v>
      </c>
      <c r="X409">
        <v>0.72576742999999999</v>
      </c>
      <c r="Y409">
        <v>0.97719999999999996</v>
      </c>
      <c r="Z409">
        <v>0.74650000000000005</v>
      </c>
      <c r="AA409">
        <v>1.3100000000000001E-2</v>
      </c>
    </row>
    <row r="410" spans="1:27" x14ac:dyDescent="0.25">
      <c r="A410" s="1">
        <v>708</v>
      </c>
      <c r="E410">
        <v>6.2700000000000006E-2</v>
      </c>
      <c r="J410">
        <v>5.4000000000000003E-3</v>
      </c>
      <c r="K410">
        <v>0.02</v>
      </c>
      <c r="N410">
        <v>5.8999999999999997E-2</v>
      </c>
      <c r="O410">
        <v>8.0500000000000002E-2</v>
      </c>
      <c r="P410">
        <v>0.1149</v>
      </c>
      <c r="Q410">
        <v>7.0199999999999999E-2</v>
      </c>
      <c r="R410">
        <v>6.93E-2</v>
      </c>
      <c r="S410">
        <v>0.28520000000000001</v>
      </c>
      <c r="T410">
        <v>9.9699999999999997E-2</v>
      </c>
      <c r="U410">
        <v>0.21429999999999999</v>
      </c>
      <c r="V410">
        <v>0.26250000000000001</v>
      </c>
      <c r="W410">
        <v>0.61639999999999995</v>
      </c>
      <c r="X410">
        <v>0.68104964000000001</v>
      </c>
      <c r="Y410">
        <v>0.96689999999999998</v>
      </c>
      <c r="Z410">
        <v>0.79479999999999995</v>
      </c>
      <c r="AA410">
        <v>1.3100000000000001E-2</v>
      </c>
    </row>
    <row r="411" spans="1:27" x14ac:dyDescent="0.25">
      <c r="A411" s="1">
        <v>709</v>
      </c>
      <c r="E411">
        <v>6.4500000000000002E-2</v>
      </c>
      <c r="J411">
        <v>5.3E-3</v>
      </c>
      <c r="K411">
        <v>1.83E-2</v>
      </c>
      <c r="N411">
        <v>5.7099999999999998E-2</v>
      </c>
      <c r="O411">
        <v>8.0500000000000002E-2</v>
      </c>
      <c r="P411">
        <v>0.10979999999999999</v>
      </c>
      <c r="Q411">
        <v>6.83E-2</v>
      </c>
      <c r="R411">
        <v>6.7100000000000007E-2</v>
      </c>
      <c r="S411">
        <v>0.28160000000000002</v>
      </c>
      <c r="T411">
        <v>9.9099999999999994E-2</v>
      </c>
      <c r="U411">
        <v>0.21079999999999999</v>
      </c>
      <c r="V411">
        <v>0.25280000000000002</v>
      </c>
      <c r="W411">
        <v>0.58830000000000005</v>
      </c>
      <c r="X411">
        <v>0.66742944999999998</v>
      </c>
      <c r="Y411">
        <v>0.94689999999999996</v>
      </c>
      <c r="Z411">
        <v>0.82740000000000002</v>
      </c>
      <c r="AA411">
        <v>1.3100000000000001E-2</v>
      </c>
    </row>
    <row r="412" spans="1:27" x14ac:dyDescent="0.25">
      <c r="A412" s="1">
        <v>710</v>
      </c>
      <c r="E412">
        <v>6.2700000000000006E-2</v>
      </c>
      <c r="J412">
        <v>4.7999999999999996E-3</v>
      </c>
      <c r="K412">
        <v>2.1100000000000001E-2</v>
      </c>
      <c r="N412">
        <v>5.0900000000000001E-2</v>
      </c>
      <c r="O412">
        <v>7.4999999999999997E-2</v>
      </c>
      <c r="P412">
        <v>0.1065</v>
      </c>
      <c r="Q412">
        <v>6.5699999999999995E-2</v>
      </c>
      <c r="R412">
        <v>6.3399999999999998E-2</v>
      </c>
      <c r="S412">
        <v>0.2792</v>
      </c>
      <c r="T412">
        <v>9.8599999999999993E-2</v>
      </c>
      <c r="U412">
        <v>0.20380000000000001</v>
      </c>
      <c r="V412">
        <v>0.24940000000000001</v>
      </c>
      <c r="W412">
        <v>0.55510000000000004</v>
      </c>
      <c r="X412">
        <v>0.64603484</v>
      </c>
      <c r="Y412">
        <v>0.93220000000000003</v>
      </c>
      <c r="Z412">
        <v>0.85729999999999995</v>
      </c>
      <c r="AA412">
        <v>1.5100000000000001E-2</v>
      </c>
    </row>
    <row r="413" spans="1:27" x14ac:dyDescent="0.25">
      <c r="A413" s="1">
        <v>711</v>
      </c>
      <c r="E413">
        <v>6.1600000000000002E-2</v>
      </c>
      <c r="J413">
        <v>5.0000000000000001E-3</v>
      </c>
      <c r="K413">
        <v>1.8499999999999999E-2</v>
      </c>
      <c r="N413">
        <v>5.28E-2</v>
      </c>
      <c r="O413">
        <v>7.4999999999999997E-2</v>
      </c>
      <c r="P413">
        <v>0.10249999999999999</v>
      </c>
      <c r="Q413">
        <v>5.8799999999999998E-2</v>
      </c>
      <c r="R413">
        <v>6.1699999999999998E-2</v>
      </c>
      <c r="S413">
        <v>0.2762</v>
      </c>
      <c r="T413">
        <v>9.8000000000000004E-2</v>
      </c>
      <c r="U413">
        <v>0.20380000000000001</v>
      </c>
      <c r="V413">
        <v>0.24460000000000001</v>
      </c>
      <c r="W413">
        <v>0.53680000000000005</v>
      </c>
      <c r="X413">
        <v>0.59742989999999996</v>
      </c>
      <c r="Y413">
        <v>0.90949999999999998</v>
      </c>
      <c r="Z413">
        <v>0.88149999999999995</v>
      </c>
      <c r="AA413">
        <v>1.5100000000000001E-2</v>
      </c>
    </row>
    <row r="414" spans="1:27" x14ac:dyDescent="0.25">
      <c r="A414" s="1">
        <v>712</v>
      </c>
      <c r="E414">
        <v>6.2300000000000001E-2</v>
      </c>
      <c r="J414">
        <v>4.3E-3</v>
      </c>
      <c r="K414">
        <v>1.9199999999999998E-2</v>
      </c>
      <c r="N414">
        <v>5.0999999999999997E-2</v>
      </c>
      <c r="O414">
        <v>7.22E-2</v>
      </c>
      <c r="P414">
        <v>0.1004</v>
      </c>
      <c r="Q414">
        <v>6.2799999999999995E-2</v>
      </c>
      <c r="R414">
        <v>5.79E-2</v>
      </c>
      <c r="S414">
        <v>0.27339999999999998</v>
      </c>
      <c r="T414">
        <v>9.5799999999999996E-2</v>
      </c>
      <c r="U414">
        <v>0.20030000000000001</v>
      </c>
      <c r="V414">
        <v>0.24179999999999999</v>
      </c>
      <c r="W414">
        <v>0.49840000000000001</v>
      </c>
      <c r="X414">
        <v>0.56242510000000001</v>
      </c>
      <c r="Y414">
        <v>0.88819999999999999</v>
      </c>
      <c r="Z414">
        <v>0.90749999999999997</v>
      </c>
      <c r="AA414">
        <v>1.5100000000000001E-2</v>
      </c>
    </row>
    <row r="415" spans="1:27" x14ac:dyDescent="0.25">
      <c r="A415" s="1">
        <v>713</v>
      </c>
      <c r="E415">
        <v>5.79E-2</v>
      </c>
      <c r="J415">
        <v>4.4999999999999997E-3</v>
      </c>
      <c r="K415">
        <v>1.8100000000000002E-2</v>
      </c>
      <c r="N415">
        <v>5.0999999999999997E-2</v>
      </c>
      <c r="O415">
        <v>6.9400000000000003E-2</v>
      </c>
      <c r="P415">
        <v>9.6500000000000002E-2</v>
      </c>
      <c r="Q415">
        <v>5.8700000000000002E-2</v>
      </c>
      <c r="R415">
        <v>5.5E-2</v>
      </c>
      <c r="S415">
        <v>0.27339999999999998</v>
      </c>
      <c r="T415">
        <v>9.4399999999999998E-2</v>
      </c>
      <c r="U415">
        <v>0.19689999999999999</v>
      </c>
      <c r="V415">
        <v>0.2364</v>
      </c>
      <c r="W415">
        <v>0.47839999999999999</v>
      </c>
      <c r="X415">
        <v>0.54104039999999998</v>
      </c>
      <c r="Y415">
        <v>0.86150000000000004</v>
      </c>
      <c r="Z415">
        <v>0.92549999999999999</v>
      </c>
      <c r="AA415">
        <v>1.5100000000000001E-2</v>
      </c>
    </row>
    <row r="416" spans="1:27" x14ac:dyDescent="0.25">
      <c r="A416" s="1">
        <v>714</v>
      </c>
      <c r="E416">
        <v>5.8999999999999997E-2</v>
      </c>
      <c r="J416">
        <v>4.1999999999999997E-3</v>
      </c>
      <c r="K416">
        <v>1.6500000000000001E-2</v>
      </c>
      <c r="N416">
        <v>5.0200000000000002E-2</v>
      </c>
      <c r="O416">
        <v>6.9400000000000003E-2</v>
      </c>
      <c r="P416">
        <v>9.3700000000000006E-2</v>
      </c>
      <c r="Q416">
        <v>5.8200000000000002E-2</v>
      </c>
      <c r="R416">
        <v>5.3199999999999997E-2</v>
      </c>
      <c r="S416">
        <v>0.27100000000000002</v>
      </c>
      <c r="T416">
        <v>9.4100000000000003E-2</v>
      </c>
      <c r="U416">
        <v>0.19689999999999999</v>
      </c>
      <c r="V416">
        <v>0.23549999999999999</v>
      </c>
      <c r="W416">
        <v>0.44779999999999998</v>
      </c>
      <c r="X416">
        <v>0.52742029999999995</v>
      </c>
      <c r="Y416">
        <v>0.83179999999999998</v>
      </c>
      <c r="Z416">
        <v>0.9476</v>
      </c>
      <c r="AA416">
        <v>1.9199999999999998E-2</v>
      </c>
    </row>
    <row r="417" spans="1:28" x14ac:dyDescent="0.25">
      <c r="A417" s="1">
        <v>715</v>
      </c>
      <c r="E417">
        <v>5.7200000000000001E-2</v>
      </c>
      <c r="J417">
        <v>3.8999999999999998E-3</v>
      </c>
      <c r="K417">
        <v>1.5800000000000002E-2</v>
      </c>
      <c r="N417">
        <v>5.0099999999999999E-2</v>
      </c>
      <c r="O417">
        <v>6.6699999999999995E-2</v>
      </c>
      <c r="P417">
        <v>9.01E-2</v>
      </c>
      <c r="Q417">
        <v>5.4899999999999997E-2</v>
      </c>
      <c r="R417">
        <v>4.9599999999999998E-2</v>
      </c>
      <c r="S417">
        <v>0.26579999999999998</v>
      </c>
      <c r="T417">
        <v>9.06E-2</v>
      </c>
      <c r="U417">
        <v>0.19339999999999999</v>
      </c>
      <c r="V417">
        <v>0.23269999999999999</v>
      </c>
      <c r="W417">
        <v>0.42699999999999999</v>
      </c>
      <c r="X417">
        <v>0.49241546000000003</v>
      </c>
      <c r="Y417">
        <v>0.80700000000000005</v>
      </c>
      <c r="Z417">
        <v>0.96209999999999996</v>
      </c>
      <c r="AA417">
        <v>1.9199999999999998E-2</v>
      </c>
    </row>
    <row r="418" spans="1:28" x14ac:dyDescent="0.25">
      <c r="A418" s="1">
        <v>716</v>
      </c>
      <c r="E418">
        <v>5.5300000000000002E-2</v>
      </c>
      <c r="J418">
        <v>4.0000000000000001E-3</v>
      </c>
      <c r="K418">
        <v>1.5599999999999999E-2</v>
      </c>
      <c r="N418">
        <v>4.7500000000000001E-2</v>
      </c>
      <c r="O418">
        <v>6.6699999999999995E-2</v>
      </c>
      <c r="P418">
        <v>8.5199999999999998E-2</v>
      </c>
      <c r="Q418">
        <v>5.5599999999999997E-2</v>
      </c>
      <c r="R418">
        <v>4.8899999999999999E-2</v>
      </c>
      <c r="S418">
        <v>0.26960000000000001</v>
      </c>
      <c r="T418">
        <v>8.7099999999999997E-2</v>
      </c>
      <c r="U418">
        <v>0.19339999999999999</v>
      </c>
      <c r="V418">
        <v>0.23089999999999999</v>
      </c>
      <c r="W418">
        <v>0.40310000000000001</v>
      </c>
      <c r="X418">
        <v>0.47880527000000001</v>
      </c>
      <c r="Y418">
        <v>0.77929999999999999</v>
      </c>
      <c r="Z418">
        <v>0.97829999999999995</v>
      </c>
      <c r="AA418">
        <v>1.9199999999999998E-2</v>
      </c>
    </row>
    <row r="419" spans="1:28" x14ac:dyDescent="0.25">
      <c r="A419" s="1">
        <v>717</v>
      </c>
      <c r="E419">
        <v>5.74E-2</v>
      </c>
      <c r="J419">
        <v>3.7000000000000002E-3</v>
      </c>
      <c r="K419">
        <v>1.44E-2</v>
      </c>
      <c r="N419">
        <v>4.4600000000000001E-2</v>
      </c>
      <c r="O419">
        <v>6.6699999999999995E-2</v>
      </c>
      <c r="P419">
        <v>8.3199999999999996E-2</v>
      </c>
      <c r="Q419">
        <v>5.2999999999999999E-2</v>
      </c>
      <c r="R419">
        <v>4.4999999999999998E-2</v>
      </c>
      <c r="S419">
        <v>0.26390000000000002</v>
      </c>
      <c r="T419">
        <v>8.3799999999999999E-2</v>
      </c>
      <c r="U419">
        <v>0.18990000000000001</v>
      </c>
      <c r="V419">
        <v>0.22739999999999999</v>
      </c>
      <c r="W419">
        <v>0.38819999999999999</v>
      </c>
      <c r="X419">
        <v>0.44768765999999999</v>
      </c>
      <c r="Y419">
        <v>0.75280000000000002</v>
      </c>
      <c r="Z419">
        <v>0.98180000000000001</v>
      </c>
      <c r="AA419">
        <v>2.3300000000000001E-2</v>
      </c>
    </row>
    <row r="420" spans="1:28" x14ac:dyDescent="0.25">
      <c r="A420" s="1">
        <v>718</v>
      </c>
      <c r="E420">
        <v>5.1900000000000002E-2</v>
      </c>
      <c r="J420">
        <v>3.5999999999999999E-3</v>
      </c>
      <c r="K420">
        <v>1.5299999999999999E-2</v>
      </c>
      <c r="N420">
        <v>4.5199999999999997E-2</v>
      </c>
      <c r="O420">
        <v>6.1100000000000002E-2</v>
      </c>
      <c r="P420">
        <v>8.0699999999999994E-2</v>
      </c>
      <c r="Q420">
        <v>4.9500000000000002E-2</v>
      </c>
      <c r="R420">
        <v>4.3299999999999998E-2</v>
      </c>
      <c r="S420">
        <v>0.25890000000000002</v>
      </c>
      <c r="T420">
        <v>8.5099999999999995E-2</v>
      </c>
      <c r="U420">
        <v>0.18990000000000001</v>
      </c>
      <c r="V420">
        <v>0.22600000000000001</v>
      </c>
      <c r="W420">
        <v>0.36249999999999999</v>
      </c>
      <c r="X420">
        <v>0.43991327000000002</v>
      </c>
      <c r="Y420">
        <v>0.72640000000000005</v>
      </c>
      <c r="Z420">
        <v>0.99229999999999996</v>
      </c>
      <c r="AA420">
        <v>2.7300000000000001E-2</v>
      </c>
    </row>
    <row r="421" spans="1:28" x14ac:dyDescent="0.25">
      <c r="A421" s="1">
        <v>719</v>
      </c>
      <c r="E421">
        <v>5.6500000000000002E-2</v>
      </c>
      <c r="J421">
        <v>3.2000000000000002E-3</v>
      </c>
      <c r="K421">
        <v>1.2500000000000001E-2</v>
      </c>
      <c r="N421">
        <v>4.3700000000000003E-2</v>
      </c>
      <c r="O421">
        <v>5.8299999999999998E-2</v>
      </c>
      <c r="P421">
        <v>7.6600000000000001E-2</v>
      </c>
      <c r="Q421">
        <v>4.8500000000000001E-2</v>
      </c>
      <c r="R421">
        <v>4.19E-2</v>
      </c>
      <c r="S421">
        <v>0.25540000000000002</v>
      </c>
      <c r="T421">
        <v>8.2400000000000001E-2</v>
      </c>
      <c r="U421">
        <v>0.18640000000000001</v>
      </c>
      <c r="V421">
        <v>0.2223</v>
      </c>
      <c r="W421">
        <v>0.35099999999999998</v>
      </c>
      <c r="X421">
        <v>0.40490848000000002</v>
      </c>
      <c r="Y421">
        <v>0.7016</v>
      </c>
      <c r="Z421">
        <v>1</v>
      </c>
      <c r="AA421">
        <v>2.7300000000000001E-2</v>
      </c>
    </row>
    <row r="422" spans="1:28" x14ac:dyDescent="0.25">
      <c r="A422" s="1">
        <v>720</v>
      </c>
      <c r="E422">
        <v>5.2200000000000003E-2</v>
      </c>
      <c r="J422">
        <v>2.8999999999999998E-3</v>
      </c>
      <c r="K422">
        <v>1.5100000000000001E-2</v>
      </c>
      <c r="N422">
        <v>4.6100000000000002E-2</v>
      </c>
      <c r="O422">
        <v>5.8299999999999998E-2</v>
      </c>
      <c r="P422">
        <v>7.3599999999999999E-2</v>
      </c>
      <c r="Q422">
        <v>4.3200000000000002E-2</v>
      </c>
      <c r="R422">
        <v>3.85E-2</v>
      </c>
      <c r="S422">
        <v>0.25359999999999999</v>
      </c>
      <c r="T422">
        <v>8.1299999999999997E-2</v>
      </c>
      <c r="U422">
        <v>0.18640000000000001</v>
      </c>
      <c r="V422">
        <v>0.2213</v>
      </c>
      <c r="W422">
        <v>0.3291</v>
      </c>
      <c r="X422">
        <v>0.39518546999999998</v>
      </c>
      <c r="Y422">
        <v>0.67830000000000001</v>
      </c>
      <c r="Z422">
        <v>0.99870000000000003</v>
      </c>
      <c r="AA422">
        <v>2.9399999999999999E-2</v>
      </c>
    </row>
    <row r="423" spans="1:28" x14ac:dyDescent="0.25">
      <c r="A423" s="1">
        <v>721</v>
      </c>
      <c r="E423">
        <v>5.5100000000000003E-2</v>
      </c>
      <c r="J423">
        <v>3.0000000000000001E-3</v>
      </c>
      <c r="K423">
        <v>1.1900000000000001E-2</v>
      </c>
      <c r="N423">
        <v>4.5499999999999999E-2</v>
      </c>
      <c r="O423">
        <v>5.8299999999999998E-2</v>
      </c>
      <c r="P423">
        <v>7.3099999999999998E-2</v>
      </c>
      <c r="Q423">
        <v>4.6399999999999997E-2</v>
      </c>
      <c r="R423">
        <v>3.7499999999999999E-2</v>
      </c>
      <c r="S423">
        <v>0.25140000000000001</v>
      </c>
      <c r="T423">
        <v>7.8200000000000006E-2</v>
      </c>
      <c r="U423">
        <v>0.18290000000000001</v>
      </c>
      <c r="V423">
        <v>0.2205</v>
      </c>
      <c r="W423">
        <v>0.31309999999999999</v>
      </c>
      <c r="X423">
        <v>0.37379086</v>
      </c>
      <c r="Y423">
        <v>0.65149999999999997</v>
      </c>
      <c r="Z423">
        <v>0.99529999999999996</v>
      </c>
      <c r="AA423">
        <v>2.9399999999999999E-2</v>
      </c>
    </row>
    <row r="424" spans="1:28" x14ac:dyDescent="0.25">
      <c r="A424" s="1">
        <v>722</v>
      </c>
      <c r="E424">
        <v>5.5E-2</v>
      </c>
      <c r="J424">
        <v>2.8999999999999998E-3</v>
      </c>
      <c r="K424">
        <v>1.2999999999999999E-2</v>
      </c>
      <c r="N424">
        <v>4.2299999999999997E-2</v>
      </c>
      <c r="O424">
        <v>5.5599999999999997E-2</v>
      </c>
      <c r="P424">
        <v>7.0300000000000001E-2</v>
      </c>
      <c r="Q424">
        <v>4.3099999999999999E-2</v>
      </c>
      <c r="R424">
        <v>3.56E-2</v>
      </c>
      <c r="S424">
        <v>0.24410000000000001</v>
      </c>
      <c r="T424">
        <v>7.5300000000000006E-2</v>
      </c>
      <c r="U424">
        <v>0.18290000000000001</v>
      </c>
      <c r="V424">
        <v>0.21759999999999999</v>
      </c>
      <c r="W424">
        <v>0.29730000000000001</v>
      </c>
      <c r="X424">
        <v>0.36405787000000001</v>
      </c>
      <c r="Y424">
        <v>0.62370000000000003</v>
      </c>
      <c r="Z424">
        <v>0.98770000000000002</v>
      </c>
      <c r="AA424">
        <v>3.7499999999999999E-2</v>
      </c>
    </row>
    <row r="425" spans="1:28" x14ac:dyDescent="0.25">
      <c r="A425" s="1">
        <v>723</v>
      </c>
      <c r="E425">
        <v>5.57E-2</v>
      </c>
      <c r="J425">
        <v>2.8999999999999998E-3</v>
      </c>
      <c r="K425">
        <v>1.29E-2</v>
      </c>
      <c r="N425">
        <v>4.1799999999999997E-2</v>
      </c>
      <c r="O425">
        <v>5.5599999999999997E-2</v>
      </c>
      <c r="P425">
        <v>6.7199999999999996E-2</v>
      </c>
      <c r="Q425">
        <v>4.4699999999999997E-2</v>
      </c>
      <c r="R425">
        <v>3.3599999999999998E-2</v>
      </c>
      <c r="S425">
        <v>0.23680000000000001</v>
      </c>
      <c r="T425">
        <v>7.4200000000000002E-2</v>
      </c>
      <c r="U425">
        <v>0.1794</v>
      </c>
      <c r="V425">
        <v>0.21809999999999999</v>
      </c>
      <c r="W425">
        <v>0.28439999999999999</v>
      </c>
      <c r="X425">
        <v>0.35628349999999998</v>
      </c>
      <c r="Y425">
        <v>0.60189999999999999</v>
      </c>
      <c r="Z425">
        <v>0.96089999999999998</v>
      </c>
      <c r="AA425">
        <v>3.9600000000000003E-2</v>
      </c>
    </row>
    <row r="426" spans="1:28" x14ac:dyDescent="0.25">
      <c r="A426" s="1">
        <v>724</v>
      </c>
      <c r="E426">
        <v>5.5599999999999997E-2</v>
      </c>
      <c r="J426">
        <v>2.7000000000000001E-3</v>
      </c>
      <c r="K426">
        <v>1.3100000000000001E-2</v>
      </c>
      <c r="N426">
        <v>4.1700000000000001E-2</v>
      </c>
      <c r="O426">
        <v>5.28E-2</v>
      </c>
      <c r="P426">
        <v>6.3600000000000004E-2</v>
      </c>
      <c r="Q426">
        <v>4.2599999999999999E-2</v>
      </c>
      <c r="R426">
        <v>3.1800000000000002E-2</v>
      </c>
      <c r="S426">
        <v>0.23119999999999999</v>
      </c>
      <c r="T426">
        <v>7.0599999999999996E-2</v>
      </c>
      <c r="U426">
        <v>0.17599999999999999</v>
      </c>
      <c r="V426">
        <v>0.215</v>
      </c>
      <c r="W426">
        <v>0.26479999999999998</v>
      </c>
      <c r="X426">
        <v>0.3368275</v>
      </c>
      <c r="Y426">
        <v>0.58030000000000004</v>
      </c>
      <c r="Z426">
        <v>0.96399999999999997</v>
      </c>
      <c r="AA426">
        <v>4.3700000000000003E-2</v>
      </c>
    </row>
    <row r="427" spans="1:28" x14ac:dyDescent="0.25">
      <c r="A427" s="1">
        <v>725</v>
      </c>
      <c r="E427">
        <v>5.45E-2</v>
      </c>
      <c r="J427">
        <v>2.5000000000000001E-3</v>
      </c>
      <c r="N427">
        <v>3.9600000000000003E-2</v>
      </c>
      <c r="O427">
        <v>5.28E-2</v>
      </c>
      <c r="P427">
        <v>6.1899999999999997E-2</v>
      </c>
      <c r="Q427">
        <v>4.19E-2</v>
      </c>
      <c r="R427">
        <v>3.0200000000000001E-2</v>
      </c>
      <c r="S427">
        <v>0.22209999999999999</v>
      </c>
      <c r="T427">
        <v>6.9199999999999998E-2</v>
      </c>
      <c r="U427">
        <v>0.17599999999999999</v>
      </c>
      <c r="V427">
        <v>0.21429999999999999</v>
      </c>
      <c r="W427">
        <v>0.2535</v>
      </c>
      <c r="X427">
        <v>0.32905307</v>
      </c>
      <c r="Y427">
        <v>0.55679999999999996</v>
      </c>
      <c r="Z427">
        <v>0.94</v>
      </c>
      <c r="AA427">
        <v>4.9799999999999997E-2</v>
      </c>
      <c r="AB427">
        <v>2.9000000000000001E-2</v>
      </c>
    </row>
    <row r="428" spans="1:28" x14ac:dyDescent="0.25">
      <c r="A428" s="1">
        <v>726</v>
      </c>
      <c r="J428">
        <v>2.5000000000000001E-3</v>
      </c>
      <c r="O428">
        <v>4.7199999999999999E-2</v>
      </c>
      <c r="P428">
        <v>6.0499999999999998E-2</v>
      </c>
      <c r="Q428">
        <v>3.95E-2</v>
      </c>
      <c r="R428">
        <v>2.81E-2</v>
      </c>
      <c r="S428">
        <v>0.2155</v>
      </c>
      <c r="T428">
        <v>6.7500000000000004E-2</v>
      </c>
      <c r="U428">
        <v>0.16900000000000001</v>
      </c>
      <c r="V428">
        <v>0.2097</v>
      </c>
      <c r="W428">
        <v>0.24410000000000001</v>
      </c>
      <c r="X428">
        <v>0.3076585</v>
      </c>
      <c r="Y428">
        <v>0.53059999999999996</v>
      </c>
      <c r="Z428">
        <v>0.92589999999999995</v>
      </c>
      <c r="AA428">
        <v>5.3900000000000003E-2</v>
      </c>
      <c r="AB428">
        <v>3.6799999999999999E-2</v>
      </c>
    </row>
    <row r="429" spans="1:28" x14ac:dyDescent="0.25">
      <c r="A429" s="1">
        <v>727</v>
      </c>
      <c r="J429">
        <v>2.5999999999999999E-3</v>
      </c>
      <c r="O429">
        <v>4.7199999999999999E-2</v>
      </c>
      <c r="P429">
        <v>5.8500000000000003E-2</v>
      </c>
      <c r="Q429">
        <v>3.6400000000000002E-2</v>
      </c>
      <c r="R429">
        <v>2.7099999999999999E-2</v>
      </c>
      <c r="S429">
        <v>0.21360000000000001</v>
      </c>
      <c r="T429">
        <v>6.3299999999999995E-2</v>
      </c>
      <c r="U429">
        <v>0.16900000000000001</v>
      </c>
      <c r="V429">
        <v>0.2084</v>
      </c>
      <c r="W429">
        <v>0.2293</v>
      </c>
      <c r="X429">
        <v>0.29792550000000001</v>
      </c>
      <c r="Y429">
        <v>0.50739999999999996</v>
      </c>
      <c r="Z429">
        <v>0.89149999999999996</v>
      </c>
      <c r="AA429">
        <v>6.2E-2</v>
      </c>
      <c r="AB429">
        <v>4.1000000000000002E-2</v>
      </c>
    </row>
    <row r="430" spans="1:28" x14ac:dyDescent="0.25">
      <c r="A430" s="1">
        <v>728</v>
      </c>
      <c r="J430">
        <v>2.3E-3</v>
      </c>
      <c r="O430">
        <v>4.7199999999999999E-2</v>
      </c>
      <c r="P430">
        <v>5.79E-2</v>
      </c>
      <c r="Q430">
        <v>3.7499999999999999E-2</v>
      </c>
      <c r="R430">
        <v>2.6100000000000002E-2</v>
      </c>
      <c r="S430">
        <v>0.20530000000000001</v>
      </c>
      <c r="T430">
        <v>5.8700000000000002E-2</v>
      </c>
      <c r="U430">
        <v>0.16550000000000001</v>
      </c>
      <c r="V430">
        <v>0.2077</v>
      </c>
      <c r="W430">
        <v>0.22</v>
      </c>
      <c r="X430">
        <v>0.28820249999999997</v>
      </c>
      <c r="Y430">
        <v>0.4839</v>
      </c>
      <c r="Z430">
        <v>0.873</v>
      </c>
      <c r="AA430">
        <v>6.4100000000000004E-2</v>
      </c>
      <c r="AB430">
        <v>4.6300000000000001E-2</v>
      </c>
    </row>
    <row r="431" spans="1:28" x14ac:dyDescent="0.25">
      <c r="A431" s="1">
        <v>729</v>
      </c>
      <c r="J431">
        <v>2.0999999999999999E-3</v>
      </c>
      <c r="O431">
        <v>4.4400000000000002E-2</v>
      </c>
      <c r="P431">
        <v>5.5399999999999998E-2</v>
      </c>
      <c r="Q431">
        <v>3.44E-2</v>
      </c>
      <c r="R431">
        <v>2.53E-2</v>
      </c>
      <c r="S431">
        <v>0.20080000000000001</v>
      </c>
      <c r="T431">
        <v>5.8900000000000001E-2</v>
      </c>
      <c r="U431">
        <v>0.16200000000000001</v>
      </c>
      <c r="V431">
        <v>0.2036</v>
      </c>
      <c r="W431">
        <v>0.20910000000000001</v>
      </c>
      <c r="X431">
        <v>0.2804181</v>
      </c>
      <c r="Y431">
        <v>0.46729999999999999</v>
      </c>
      <c r="Z431">
        <v>0.85340000000000005</v>
      </c>
      <c r="AA431">
        <v>6.8199999999999997E-2</v>
      </c>
      <c r="AB431">
        <v>5.1700000000000003E-2</v>
      </c>
    </row>
    <row r="432" spans="1:28" x14ac:dyDescent="0.25">
      <c r="A432" s="1">
        <v>730</v>
      </c>
      <c r="J432">
        <v>2.0999999999999999E-3</v>
      </c>
      <c r="O432">
        <v>4.4400000000000002E-2</v>
      </c>
      <c r="P432">
        <v>5.4600000000000003E-2</v>
      </c>
      <c r="Q432">
        <v>3.5299999999999998E-2</v>
      </c>
      <c r="R432">
        <v>2.3199999999999998E-2</v>
      </c>
      <c r="S432">
        <v>0.19259999999999999</v>
      </c>
      <c r="T432">
        <v>5.6399999999999999E-2</v>
      </c>
      <c r="U432">
        <v>0.1585</v>
      </c>
      <c r="V432">
        <v>0.20030000000000001</v>
      </c>
      <c r="W432">
        <v>0.19969999999999999</v>
      </c>
      <c r="X432">
        <v>0.27263369999999998</v>
      </c>
      <c r="Y432">
        <v>0.44700000000000001</v>
      </c>
      <c r="Z432">
        <v>0.82350000000000001</v>
      </c>
      <c r="AA432">
        <v>8.2500000000000004E-2</v>
      </c>
      <c r="AB432">
        <v>5.8999999999999997E-2</v>
      </c>
    </row>
    <row r="433" spans="1:28" x14ac:dyDescent="0.25">
      <c r="A433" s="1">
        <v>731</v>
      </c>
      <c r="J433">
        <v>2E-3</v>
      </c>
      <c r="O433">
        <v>4.4400000000000002E-2</v>
      </c>
      <c r="P433">
        <v>5.3199999999999997E-2</v>
      </c>
      <c r="Q433">
        <v>3.6999999999999998E-2</v>
      </c>
      <c r="R433">
        <v>2.2499999999999999E-2</v>
      </c>
      <c r="S433">
        <v>0.18529999999999999</v>
      </c>
      <c r="T433">
        <v>5.5300000000000002E-2</v>
      </c>
      <c r="U433">
        <v>0.155</v>
      </c>
      <c r="V433">
        <v>0.1981</v>
      </c>
      <c r="W433">
        <v>0.18779999999999999</v>
      </c>
      <c r="X433">
        <v>0.2629107</v>
      </c>
      <c r="Y433">
        <v>0.42320000000000002</v>
      </c>
      <c r="Z433">
        <v>0.79279999999999995</v>
      </c>
      <c r="AA433">
        <v>8.8599999999999998E-2</v>
      </c>
      <c r="AB433">
        <v>6.3799999999999996E-2</v>
      </c>
    </row>
    <row r="434" spans="1:28" x14ac:dyDescent="0.25">
      <c r="A434" s="1">
        <v>732</v>
      </c>
      <c r="J434">
        <v>2.0999999999999999E-3</v>
      </c>
      <c r="O434">
        <v>4.1700000000000001E-2</v>
      </c>
      <c r="P434">
        <v>5.1999999999999998E-2</v>
      </c>
      <c r="Q434">
        <v>3.32E-2</v>
      </c>
      <c r="R434">
        <v>2.1499999999999998E-2</v>
      </c>
      <c r="S434">
        <v>0.18029999999999999</v>
      </c>
      <c r="T434">
        <v>5.2299999999999999E-2</v>
      </c>
      <c r="U434">
        <v>0.1515</v>
      </c>
      <c r="V434">
        <v>0.1973</v>
      </c>
      <c r="W434">
        <v>0.18490000000000001</v>
      </c>
      <c r="X434">
        <v>0.25901350000000001</v>
      </c>
      <c r="Y434">
        <v>0.41360000000000002</v>
      </c>
      <c r="Z434">
        <v>0.76219999999999999</v>
      </c>
      <c r="AA434">
        <v>9.8799999999999999E-2</v>
      </c>
      <c r="AB434">
        <v>7.1999999999999995E-2</v>
      </c>
    </row>
    <row r="435" spans="1:28" x14ac:dyDescent="0.25">
      <c r="A435" s="1">
        <v>733</v>
      </c>
      <c r="J435">
        <v>2E-3</v>
      </c>
      <c r="O435">
        <v>3.8899999999999997E-2</v>
      </c>
      <c r="P435">
        <v>5.11E-2</v>
      </c>
      <c r="Q435">
        <v>3.61E-2</v>
      </c>
      <c r="R435">
        <v>2.01E-2</v>
      </c>
      <c r="S435">
        <v>0.1774</v>
      </c>
      <c r="T435">
        <v>4.9399999999999999E-2</v>
      </c>
      <c r="U435">
        <v>0.14460000000000001</v>
      </c>
      <c r="V435">
        <v>0.1925</v>
      </c>
      <c r="W435">
        <v>0.17929999999999999</v>
      </c>
      <c r="X435">
        <v>0.24929050999999999</v>
      </c>
      <c r="Y435">
        <v>0.39589999999999997</v>
      </c>
      <c r="Z435">
        <v>0.73460000000000003</v>
      </c>
      <c r="AA435">
        <v>0.10290000000000001</v>
      </c>
      <c r="AB435">
        <v>7.8E-2</v>
      </c>
    </row>
    <row r="436" spans="1:28" x14ac:dyDescent="0.25">
      <c r="A436" s="1">
        <v>734</v>
      </c>
      <c r="J436">
        <v>1.8E-3</v>
      </c>
      <c r="O436">
        <v>3.8899999999999997E-2</v>
      </c>
      <c r="P436">
        <v>4.8500000000000001E-2</v>
      </c>
      <c r="Q436">
        <v>3.15E-2</v>
      </c>
      <c r="R436">
        <v>1.84E-2</v>
      </c>
      <c r="S436">
        <v>0.1696</v>
      </c>
      <c r="T436">
        <v>4.6199999999999998E-2</v>
      </c>
      <c r="U436">
        <v>0.14460000000000001</v>
      </c>
      <c r="V436">
        <v>0.18970000000000001</v>
      </c>
      <c r="W436">
        <v>0.16819999999999999</v>
      </c>
      <c r="X436">
        <v>0.24150611</v>
      </c>
      <c r="Y436">
        <v>0.3755</v>
      </c>
      <c r="Z436">
        <v>0.70850000000000002</v>
      </c>
      <c r="AA436">
        <v>0.1192</v>
      </c>
      <c r="AB436">
        <v>8.5300000000000001E-2</v>
      </c>
    </row>
    <row r="437" spans="1:28" x14ac:dyDescent="0.25">
      <c r="A437" s="1">
        <v>735</v>
      </c>
      <c r="J437">
        <v>1.8E-3</v>
      </c>
      <c r="O437">
        <v>3.8899999999999997E-2</v>
      </c>
      <c r="P437">
        <v>4.82E-2</v>
      </c>
      <c r="Q437">
        <v>3.44E-2</v>
      </c>
      <c r="R437">
        <v>1.8100000000000002E-2</v>
      </c>
      <c r="S437">
        <v>0.16650000000000001</v>
      </c>
      <c r="T437">
        <v>4.5100000000000001E-2</v>
      </c>
      <c r="U437">
        <v>0.1411</v>
      </c>
      <c r="V437">
        <v>0.18609999999999999</v>
      </c>
      <c r="W437">
        <v>0.16639999999999999</v>
      </c>
      <c r="X437">
        <v>0.23566031000000001</v>
      </c>
      <c r="Y437">
        <v>0.36430000000000001</v>
      </c>
      <c r="Z437">
        <v>0.66690000000000005</v>
      </c>
      <c r="AA437">
        <v>0.13350000000000001</v>
      </c>
      <c r="AB437">
        <v>9.4299999999999995E-2</v>
      </c>
    </row>
    <row r="438" spans="1:28" x14ac:dyDescent="0.25">
      <c r="A438" s="1">
        <v>736</v>
      </c>
      <c r="J438">
        <v>1.8E-3</v>
      </c>
      <c r="O438">
        <v>3.3300000000000003E-2</v>
      </c>
      <c r="P438">
        <v>4.6699999999999998E-2</v>
      </c>
      <c r="Q438">
        <v>3.1E-2</v>
      </c>
      <c r="R438">
        <v>1.7600000000000001E-2</v>
      </c>
      <c r="S438">
        <v>0.1585</v>
      </c>
      <c r="T438">
        <v>4.4900000000000002E-2</v>
      </c>
      <c r="U438">
        <v>0.1376</v>
      </c>
      <c r="V438">
        <v>0.1825</v>
      </c>
      <c r="W438">
        <v>0.15529999999999999</v>
      </c>
      <c r="X438">
        <v>0.23177312</v>
      </c>
      <c r="Y438">
        <v>0.34820000000000001</v>
      </c>
      <c r="Z438">
        <v>0.65369999999999995</v>
      </c>
      <c r="AA438">
        <v>0.14779999999999999</v>
      </c>
      <c r="AB438">
        <v>0.10589999999999999</v>
      </c>
    </row>
    <row r="439" spans="1:28" x14ac:dyDescent="0.25">
      <c r="A439" s="1">
        <v>737</v>
      </c>
      <c r="J439">
        <v>1.6000000000000001E-3</v>
      </c>
      <c r="O439">
        <v>3.3300000000000003E-2</v>
      </c>
      <c r="P439">
        <v>4.5900000000000003E-2</v>
      </c>
      <c r="Q439">
        <v>3.1399999999999997E-2</v>
      </c>
      <c r="R439">
        <v>1.6299999999999999E-2</v>
      </c>
      <c r="S439">
        <v>0.1542</v>
      </c>
      <c r="T439">
        <v>4.0099999999999997E-2</v>
      </c>
      <c r="U439">
        <v>0.1341</v>
      </c>
      <c r="V439">
        <v>0.1789</v>
      </c>
      <c r="W439">
        <v>0.15179999999999999</v>
      </c>
      <c r="X439">
        <v>0.23176311999999999</v>
      </c>
      <c r="Y439">
        <v>0.33429999999999999</v>
      </c>
      <c r="Z439">
        <v>0.61180000000000001</v>
      </c>
      <c r="AA439">
        <v>0.154</v>
      </c>
      <c r="AB439">
        <v>0.1163</v>
      </c>
    </row>
    <row r="440" spans="1:28" x14ac:dyDescent="0.25">
      <c r="A440" s="1">
        <v>738</v>
      </c>
      <c r="J440">
        <v>1.6000000000000001E-3</v>
      </c>
      <c r="O440">
        <v>3.3300000000000003E-2</v>
      </c>
      <c r="P440">
        <v>4.3999999999999997E-2</v>
      </c>
      <c r="Q440">
        <v>2.7799999999999998E-2</v>
      </c>
      <c r="R440">
        <v>1.6E-2</v>
      </c>
      <c r="S440">
        <v>0.15179999999999999</v>
      </c>
      <c r="T440">
        <v>3.9899999999999998E-2</v>
      </c>
      <c r="U440">
        <v>0.13059999999999999</v>
      </c>
      <c r="V440">
        <v>0.17599999999999999</v>
      </c>
      <c r="W440">
        <v>0.14230000000000001</v>
      </c>
      <c r="X440">
        <v>0.22204013</v>
      </c>
      <c r="Y440">
        <v>0.32569999999999999</v>
      </c>
      <c r="Z440">
        <v>0.57720000000000005</v>
      </c>
      <c r="AA440">
        <v>0.1764</v>
      </c>
      <c r="AB440">
        <v>0.12620000000000001</v>
      </c>
    </row>
    <row r="441" spans="1:28" x14ac:dyDescent="0.25">
      <c r="A441" s="1">
        <v>739</v>
      </c>
      <c r="J441">
        <v>1.5E-3</v>
      </c>
      <c r="O441">
        <v>3.3300000000000003E-2</v>
      </c>
      <c r="P441">
        <v>4.36E-2</v>
      </c>
      <c r="Q441">
        <v>3.0800000000000001E-2</v>
      </c>
      <c r="R441">
        <v>1.54E-2</v>
      </c>
      <c r="S441">
        <v>0.1474</v>
      </c>
      <c r="T441">
        <v>3.78E-2</v>
      </c>
      <c r="U441">
        <v>0.12709999999999999</v>
      </c>
      <c r="V441">
        <v>0.1726</v>
      </c>
      <c r="W441">
        <v>0.1419</v>
      </c>
      <c r="X441">
        <v>0.22203012999999999</v>
      </c>
      <c r="Y441">
        <v>0.311</v>
      </c>
      <c r="Z441">
        <v>0.55920000000000003</v>
      </c>
      <c r="AA441">
        <v>0.1928</v>
      </c>
      <c r="AB441">
        <v>0.13800000000000001</v>
      </c>
    </row>
    <row r="442" spans="1:28" x14ac:dyDescent="0.25">
      <c r="A442" s="1">
        <v>740</v>
      </c>
      <c r="J442">
        <v>1.4E-3</v>
      </c>
      <c r="O442">
        <v>3.0599999999999999E-2</v>
      </c>
      <c r="P442">
        <v>4.1700000000000001E-2</v>
      </c>
      <c r="Q442">
        <v>2.92E-2</v>
      </c>
      <c r="R442">
        <v>1.4500000000000001E-2</v>
      </c>
      <c r="S442">
        <v>0.1429</v>
      </c>
      <c r="T442">
        <v>3.6400000000000002E-2</v>
      </c>
      <c r="U442">
        <v>0.1167</v>
      </c>
      <c r="V442">
        <v>0.16819999999999999</v>
      </c>
      <c r="W442">
        <v>0.1361</v>
      </c>
      <c r="X442">
        <v>0.21813294</v>
      </c>
      <c r="Y442">
        <v>0.30259999999999998</v>
      </c>
      <c r="Z442">
        <v>0.52880000000000005</v>
      </c>
      <c r="AA442">
        <v>0.2112</v>
      </c>
      <c r="AB442">
        <v>0.15620000000000001</v>
      </c>
    </row>
    <row r="443" spans="1:28" x14ac:dyDescent="0.25">
      <c r="A443" s="1">
        <v>741</v>
      </c>
      <c r="J443">
        <v>1.5E-3</v>
      </c>
      <c r="O443">
        <v>3.0599999999999999E-2</v>
      </c>
      <c r="P443">
        <v>4.0899999999999999E-2</v>
      </c>
      <c r="Q443">
        <v>2.7400000000000001E-2</v>
      </c>
      <c r="R443">
        <v>1.43E-2</v>
      </c>
      <c r="S443">
        <v>0.14019999999999999</v>
      </c>
      <c r="T443">
        <v>3.4799999999999998E-2</v>
      </c>
      <c r="U443">
        <v>0.1167</v>
      </c>
      <c r="V443">
        <v>0.1636</v>
      </c>
      <c r="W443">
        <v>0.12909999999999999</v>
      </c>
      <c r="X443">
        <v>0.21424573999999999</v>
      </c>
      <c r="Y443">
        <v>0.28789999999999999</v>
      </c>
      <c r="Z443">
        <v>0.51070000000000004</v>
      </c>
      <c r="AA443">
        <v>0.22750000000000001</v>
      </c>
      <c r="AB443">
        <v>0.16700000000000001</v>
      </c>
    </row>
    <row r="444" spans="1:28" x14ac:dyDescent="0.25">
      <c r="A444" s="1">
        <v>742</v>
      </c>
      <c r="J444">
        <v>1.4E-3</v>
      </c>
      <c r="O444">
        <v>3.0599999999999999E-2</v>
      </c>
      <c r="P444">
        <v>4.0599999999999997E-2</v>
      </c>
      <c r="Q444">
        <v>3.1300000000000001E-2</v>
      </c>
      <c r="R444">
        <v>1.35E-2</v>
      </c>
      <c r="S444">
        <v>0.13339999999999999</v>
      </c>
      <c r="T444">
        <v>3.3000000000000002E-2</v>
      </c>
      <c r="U444">
        <v>0.1132</v>
      </c>
      <c r="V444">
        <v>0.15909999999999999</v>
      </c>
      <c r="W444">
        <v>0.124</v>
      </c>
      <c r="X444">
        <v>0.21423575</v>
      </c>
      <c r="Y444">
        <v>0.28079999999999999</v>
      </c>
      <c r="Z444">
        <v>0.48399999999999999</v>
      </c>
      <c r="AA444">
        <v>0.23769999999999999</v>
      </c>
      <c r="AB444">
        <v>0.1825</v>
      </c>
    </row>
    <row r="445" spans="1:28" x14ac:dyDescent="0.25">
      <c r="A445" s="1">
        <v>743</v>
      </c>
      <c r="J445">
        <v>1.4E-3</v>
      </c>
      <c r="O445">
        <v>3.0599999999999999E-2</v>
      </c>
      <c r="P445">
        <v>3.9800000000000002E-2</v>
      </c>
      <c r="Q445">
        <v>2.81E-2</v>
      </c>
      <c r="R445">
        <v>1.32E-2</v>
      </c>
      <c r="S445">
        <v>0.12809999999999999</v>
      </c>
      <c r="T445">
        <v>0.03</v>
      </c>
      <c r="U445">
        <v>0.10970000000000001</v>
      </c>
      <c r="V445">
        <v>0.15390000000000001</v>
      </c>
      <c r="W445">
        <v>0.1217</v>
      </c>
      <c r="X445">
        <v>0.21033856000000001</v>
      </c>
      <c r="Y445">
        <v>0.27189999999999998</v>
      </c>
      <c r="Z445">
        <v>0.45350000000000001</v>
      </c>
      <c r="AA445">
        <v>0.248</v>
      </c>
      <c r="AB445">
        <v>0.19800000000000001</v>
      </c>
    </row>
    <row r="446" spans="1:28" x14ac:dyDescent="0.25">
      <c r="A446" s="1">
        <v>744</v>
      </c>
      <c r="J446">
        <v>1.1999999999999999E-3</v>
      </c>
      <c r="O446">
        <v>2.7799999999999998E-2</v>
      </c>
      <c r="P446">
        <v>3.8600000000000002E-2</v>
      </c>
      <c r="Q446">
        <v>2.7799999999999998E-2</v>
      </c>
      <c r="R446">
        <v>1.2699999999999999E-2</v>
      </c>
      <c r="S446">
        <v>0.1216</v>
      </c>
      <c r="T446">
        <v>2.9499999999999998E-2</v>
      </c>
      <c r="U446">
        <v>0.1062</v>
      </c>
      <c r="V446">
        <v>0.15040000000000001</v>
      </c>
      <c r="W446">
        <v>0.1208</v>
      </c>
      <c r="X446">
        <v>0.20644135999999999</v>
      </c>
      <c r="Y446">
        <v>0.2631</v>
      </c>
      <c r="Z446">
        <v>0.42470000000000002</v>
      </c>
      <c r="AA446">
        <v>0.29289999999999999</v>
      </c>
      <c r="AB446">
        <v>0.21920000000000001</v>
      </c>
    </row>
    <row r="447" spans="1:28" x14ac:dyDescent="0.25">
      <c r="A447" s="1">
        <v>745</v>
      </c>
      <c r="J447">
        <v>1.2999999999999999E-3</v>
      </c>
      <c r="O447">
        <v>2.7799999999999998E-2</v>
      </c>
      <c r="P447">
        <v>3.8199999999999998E-2</v>
      </c>
      <c r="Q447">
        <v>2.5899999999999999E-2</v>
      </c>
      <c r="R447">
        <v>1.18E-2</v>
      </c>
      <c r="S447">
        <v>0.1229</v>
      </c>
      <c r="T447">
        <v>2.86E-2</v>
      </c>
      <c r="U447">
        <v>0.1027</v>
      </c>
      <c r="V447">
        <v>0.14710000000000001</v>
      </c>
      <c r="W447">
        <v>0.11509999999999999</v>
      </c>
      <c r="X447">
        <v>0.20644135999999999</v>
      </c>
      <c r="Y447">
        <v>0.253</v>
      </c>
      <c r="Z447">
        <v>0.40710000000000002</v>
      </c>
      <c r="AA447">
        <v>0.31540000000000001</v>
      </c>
      <c r="AB447">
        <v>0.24360000000000001</v>
      </c>
    </row>
    <row r="448" spans="1:28" x14ac:dyDescent="0.25">
      <c r="A448" s="1">
        <v>746</v>
      </c>
      <c r="J448">
        <v>1.1999999999999999E-3</v>
      </c>
      <c r="O448">
        <v>2.7799999999999998E-2</v>
      </c>
      <c r="P448">
        <v>3.7499999999999999E-2</v>
      </c>
      <c r="Q448">
        <v>2.69E-2</v>
      </c>
      <c r="R448">
        <v>1.12E-2</v>
      </c>
      <c r="S448">
        <v>0.1207</v>
      </c>
      <c r="T448">
        <v>2.5700000000000001E-2</v>
      </c>
      <c r="U448">
        <v>9.9199999999999997E-2</v>
      </c>
      <c r="V448">
        <v>0.14299999999999999</v>
      </c>
      <c r="W448">
        <v>0.1084</v>
      </c>
      <c r="X448">
        <v>0.20643137</v>
      </c>
      <c r="Y448">
        <v>0.24840000000000001</v>
      </c>
      <c r="Z448">
        <v>0.37930000000000003</v>
      </c>
      <c r="AA448">
        <v>0.33989999999999998</v>
      </c>
      <c r="AB448">
        <v>0.27039999999999997</v>
      </c>
    </row>
    <row r="449" spans="1:29" x14ac:dyDescent="0.25">
      <c r="A449" s="1">
        <v>747</v>
      </c>
      <c r="J449">
        <v>1.1000000000000001E-3</v>
      </c>
      <c r="O449">
        <v>2.7799999999999998E-2</v>
      </c>
      <c r="P449">
        <v>3.5700000000000003E-2</v>
      </c>
      <c r="Q449">
        <v>2.63E-2</v>
      </c>
      <c r="R449">
        <v>1.06E-2</v>
      </c>
      <c r="S449">
        <v>0.11210000000000001</v>
      </c>
      <c r="T449">
        <v>2.53E-2</v>
      </c>
      <c r="U449">
        <v>9.5799999999999996E-2</v>
      </c>
      <c r="V449">
        <v>0.1384</v>
      </c>
      <c r="W449">
        <v>0.10539999999999999</v>
      </c>
      <c r="X449">
        <v>0.20448276000000001</v>
      </c>
      <c r="Y449">
        <v>0.23899999999999999</v>
      </c>
      <c r="Z449">
        <v>0.36459999999999998</v>
      </c>
      <c r="AA449">
        <v>0.36649999999999999</v>
      </c>
      <c r="AB449">
        <v>0.28499999999999998</v>
      </c>
    </row>
    <row r="450" spans="1:29" x14ac:dyDescent="0.25">
      <c r="A450" s="1">
        <v>748</v>
      </c>
      <c r="J450">
        <v>1E-3</v>
      </c>
      <c r="O450">
        <v>2.7799999999999998E-2</v>
      </c>
      <c r="P450">
        <v>3.5700000000000003E-2</v>
      </c>
      <c r="Q450">
        <v>2.3400000000000001E-2</v>
      </c>
      <c r="R450">
        <v>1.06E-2</v>
      </c>
      <c r="S450">
        <v>0.1086</v>
      </c>
      <c r="T450">
        <v>2.3599999999999999E-2</v>
      </c>
      <c r="U450">
        <v>9.2299999999999993E-2</v>
      </c>
      <c r="V450">
        <v>0.13370000000000001</v>
      </c>
      <c r="W450">
        <v>0.1024</v>
      </c>
      <c r="X450">
        <v>0.20447277999999999</v>
      </c>
      <c r="Y450">
        <v>0.23039999999999999</v>
      </c>
      <c r="Z450">
        <v>0.35709999999999997</v>
      </c>
      <c r="AA450">
        <v>0.39510000000000001</v>
      </c>
      <c r="AB450">
        <v>0.31790000000000002</v>
      </c>
    </row>
    <row r="451" spans="1:29" x14ac:dyDescent="0.25">
      <c r="A451" s="1">
        <v>749</v>
      </c>
      <c r="J451">
        <v>1.1000000000000001E-3</v>
      </c>
      <c r="P451">
        <v>3.5200000000000002E-2</v>
      </c>
      <c r="Q451">
        <v>2.7199999999999998E-2</v>
      </c>
      <c r="R451">
        <v>0.01</v>
      </c>
      <c r="S451">
        <v>0.1089</v>
      </c>
      <c r="T451">
        <v>2.3900000000000001E-2</v>
      </c>
      <c r="U451">
        <v>8.5300000000000001E-2</v>
      </c>
      <c r="V451">
        <v>0.12989999999999999</v>
      </c>
      <c r="W451">
        <v>0.10340000000000001</v>
      </c>
      <c r="X451">
        <v>0.20447277999999999</v>
      </c>
      <c r="Y451">
        <v>0.2273</v>
      </c>
      <c r="Z451">
        <v>0.33110000000000001</v>
      </c>
      <c r="AA451">
        <v>0.41959999999999997</v>
      </c>
      <c r="AB451">
        <v>0.33789999999999998</v>
      </c>
    </row>
    <row r="452" spans="1:29" x14ac:dyDescent="0.25">
      <c r="A452" s="1">
        <v>750</v>
      </c>
      <c r="J452">
        <v>1E-3</v>
      </c>
      <c r="P452">
        <v>3.4000000000000002E-2</v>
      </c>
      <c r="R452">
        <v>9.4999999999999998E-3</v>
      </c>
      <c r="S452">
        <v>0.1057</v>
      </c>
      <c r="T452">
        <v>2.1499999999999998E-2</v>
      </c>
      <c r="U452">
        <v>8.5300000000000001E-2</v>
      </c>
      <c r="V452">
        <v>0.12590000000000001</v>
      </c>
      <c r="W452">
        <v>9.5799999999999996E-2</v>
      </c>
      <c r="X452">
        <v>0.20057559</v>
      </c>
      <c r="Y452">
        <v>0.22189999999999999</v>
      </c>
      <c r="Z452">
        <v>0.32050000000000001</v>
      </c>
      <c r="AA452">
        <v>0.43190000000000001</v>
      </c>
      <c r="AB452">
        <v>0.3735</v>
      </c>
      <c r="AC452">
        <v>3.0800000000000001E-2</v>
      </c>
    </row>
    <row r="453" spans="1:29" x14ac:dyDescent="0.25">
      <c r="A453" s="1">
        <v>751</v>
      </c>
      <c r="J453">
        <v>1E-3</v>
      </c>
      <c r="R453">
        <v>9.7000000000000003E-3</v>
      </c>
      <c r="S453">
        <v>0.1028</v>
      </c>
      <c r="T453">
        <v>2.24E-2</v>
      </c>
      <c r="U453">
        <v>8.1799999999999998E-2</v>
      </c>
      <c r="V453">
        <v>0.12</v>
      </c>
      <c r="W453">
        <v>9.6000000000000002E-2</v>
      </c>
      <c r="X453">
        <v>0.20056558999999999</v>
      </c>
      <c r="Y453">
        <v>0.2114</v>
      </c>
      <c r="Z453">
        <v>0.30259999999999998</v>
      </c>
      <c r="AA453">
        <v>0.44619999999999999</v>
      </c>
      <c r="AB453">
        <v>0.4017</v>
      </c>
      <c r="AC453">
        <v>3.5900000000000001E-2</v>
      </c>
    </row>
    <row r="454" spans="1:29" x14ac:dyDescent="0.25">
      <c r="A454" s="1">
        <v>752</v>
      </c>
      <c r="J454">
        <v>1E-3</v>
      </c>
      <c r="R454">
        <v>8.8000000000000005E-3</v>
      </c>
      <c r="S454">
        <v>9.9099999999999994E-2</v>
      </c>
      <c r="T454">
        <v>1.9400000000000001E-2</v>
      </c>
      <c r="U454">
        <v>7.8299999999999995E-2</v>
      </c>
      <c r="V454">
        <v>0.1144</v>
      </c>
      <c r="W454">
        <v>9.01E-2</v>
      </c>
      <c r="X454">
        <v>0.19666839999999999</v>
      </c>
      <c r="Y454">
        <v>0.20039999999999999</v>
      </c>
      <c r="Z454">
        <v>0.29160000000000003</v>
      </c>
      <c r="AA454">
        <v>0.50549999999999995</v>
      </c>
      <c r="AB454">
        <v>0.42709999999999998</v>
      </c>
      <c r="AC454">
        <v>3.9100000000000003E-2</v>
      </c>
    </row>
    <row r="455" spans="1:29" x14ac:dyDescent="0.25">
      <c r="A455" s="1">
        <v>753</v>
      </c>
      <c r="J455">
        <v>8.9999999999999998E-4</v>
      </c>
      <c r="R455">
        <v>8.8999999999999999E-3</v>
      </c>
      <c r="S455">
        <v>9.3399999999999997E-2</v>
      </c>
      <c r="T455">
        <v>1.9400000000000001E-2</v>
      </c>
      <c r="U455">
        <v>7.4800000000000005E-2</v>
      </c>
      <c r="V455">
        <v>0.1105</v>
      </c>
      <c r="W455">
        <v>8.6599999999999996E-2</v>
      </c>
      <c r="X455">
        <v>0.19666839999999999</v>
      </c>
      <c r="Y455">
        <v>0.19869999999999999</v>
      </c>
      <c r="Z455">
        <v>0.27929999999999999</v>
      </c>
      <c r="AA455">
        <v>0.53610000000000002</v>
      </c>
      <c r="AB455">
        <v>0.45650000000000002</v>
      </c>
      <c r="AC455">
        <v>4.3799999999999999E-2</v>
      </c>
    </row>
    <row r="456" spans="1:29" x14ac:dyDescent="0.25">
      <c r="A456" s="1">
        <v>754</v>
      </c>
      <c r="J456">
        <v>8.0000000000000004E-4</v>
      </c>
      <c r="R456">
        <v>7.9000000000000008E-3</v>
      </c>
      <c r="S456">
        <v>9.0899999999999995E-2</v>
      </c>
      <c r="T456">
        <v>1.8200000000000001E-2</v>
      </c>
      <c r="U456">
        <v>7.1300000000000002E-2</v>
      </c>
      <c r="V456">
        <v>0.1081</v>
      </c>
      <c r="W456">
        <v>8.7099999999999997E-2</v>
      </c>
      <c r="X456">
        <v>0.19665840000000001</v>
      </c>
      <c r="Y456">
        <v>0.1973</v>
      </c>
      <c r="Z456">
        <v>0.2676</v>
      </c>
      <c r="AA456">
        <v>0.56469999999999998</v>
      </c>
      <c r="AB456">
        <v>0.48820000000000002</v>
      </c>
      <c r="AC456">
        <v>4.9700000000000001E-2</v>
      </c>
    </row>
    <row r="457" spans="1:29" x14ac:dyDescent="0.25">
      <c r="A457" s="1">
        <v>755</v>
      </c>
      <c r="J457">
        <v>1E-3</v>
      </c>
      <c r="R457">
        <v>8.2000000000000007E-3</v>
      </c>
      <c r="S457">
        <v>8.4400000000000003E-2</v>
      </c>
      <c r="T457">
        <v>1.6299999999999999E-2</v>
      </c>
      <c r="U457">
        <v>6.7900000000000002E-2</v>
      </c>
      <c r="V457">
        <v>0.10390000000000001</v>
      </c>
      <c r="W457">
        <v>8.09E-2</v>
      </c>
      <c r="X457">
        <v>0.19665840000000001</v>
      </c>
      <c r="Y457">
        <v>0.18690000000000001</v>
      </c>
      <c r="Z457">
        <v>0.25259999999999999</v>
      </c>
      <c r="AA457">
        <v>0.57899999999999996</v>
      </c>
      <c r="AB457">
        <v>0.52459999999999996</v>
      </c>
      <c r="AC457">
        <v>5.5E-2</v>
      </c>
    </row>
    <row r="458" spans="1:29" x14ac:dyDescent="0.25">
      <c r="A458" s="1">
        <v>756</v>
      </c>
      <c r="J458">
        <v>8.9999999999999998E-4</v>
      </c>
      <c r="R458">
        <v>7.9000000000000008E-3</v>
      </c>
      <c r="S458">
        <v>8.3099999999999993E-2</v>
      </c>
      <c r="T458">
        <v>1.67E-2</v>
      </c>
      <c r="U458">
        <v>6.4399999999999999E-2</v>
      </c>
      <c r="V458">
        <v>9.8699999999999996E-2</v>
      </c>
      <c r="W458">
        <v>7.9500000000000001E-2</v>
      </c>
      <c r="X458">
        <v>0.19276120999999999</v>
      </c>
      <c r="Y458">
        <v>0.1825</v>
      </c>
      <c r="Z458">
        <v>0.2334</v>
      </c>
      <c r="AA458">
        <v>0.59540000000000004</v>
      </c>
      <c r="AB458">
        <v>0.54720000000000002</v>
      </c>
      <c r="AC458">
        <v>5.8299999999999998E-2</v>
      </c>
    </row>
    <row r="459" spans="1:29" x14ac:dyDescent="0.25">
      <c r="A459" s="1">
        <v>757</v>
      </c>
      <c r="J459">
        <v>6.9999999999999999E-4</v>
      </c>
      <c r="R459">
        <v>7.7000000000000002E-3</v>
      </c>
      <c r="S459">
        <v>8.4199999999999997E-2</v>
      </c>
      <c r="T459">
        <v>1.6299999999999999E-2</v>
      </c>
      <c r="U459">
        <v>6.4399999999999999E-2</v>
      </c>
      <c r="V459">
        <v>9.4200000000000006E-2</v>
      </c>
      <c r="W459">
        <v>7.85E-2</v>
      </c>
      <c r="X459">
        <v>0.19080262000000001</v>
      </c>
      <c r="Y459">
        <v>0.18090000000000001</v>
      </c>
      <c r="Z459">
        <v>0.2301</v>
      </c>
      <c r="AA459">
        <v>0.62809999999999999</v>
      </c>
      <c r="AB459">
        <v>0.58520000000000005</v>
      </c>
      <c r="AC459">
        <v>6.25E-2</v>
      </c>
    </row>
    <row r="460" spans="1:29" x14ac:dyDescent="0.25">
      <c r="A460" s="1">
        <v>758</v>
      </c>
      <c r="J460">
        <v>6.9999999999999999E-4</v>
      </c>
      <c r="R460">
        <v>6.8999999999999999E-3</v>
      </c>
      <c r="S460">
        <v>7.7200000000000005E-2</v>
      </c>
      <c r="T460">
        <v>1.5699999999999999E-2</v>
      </c>
      <c r="U460">
        <v>6.0900000000000003E-2</v>
      </c>
      <c r="V460">
        <v>8.9099999999999999E-2</v>
      </c>
      <c r="W460">
        <v>7.4200000000000002E-2</v>
      </c>
      <c r="X460">
        <v>0.19080262000000001</v>
      </c>
      <c r="Y460">
        <v>0.17219999999999999</v>
      </c>
      <c r="Z460">
        <v>0.21340000000000001</v>
      </c>
      <c r="AA460">
        <v>0.69350000000000001</v>
      </c>
      <c r="AB460">
        <v>0.61899999999999999</v>
      </c>
      <c r="AC460">
        <v>6.9400000000000003E-2</v>
      </c>
    </row>
    <row r="461" spans="1:29" x14ac:dyDescent="0.25">
      <c r="A461" s="1">
        <v>759</v>
      </c>
      <c r="J461">
        <v>8.0000000000000004E-4</v>
      </c>
      <c r="R461">
        <v>7.3000000000000001E-3</v>
      </c>
      <c r="S461">
        <v>7.5600000000000001E-2</v>
      </c>
      <c r="T461">
        <v>1.52E-2</v>
      </c>
      <c r="U461">
        <v>6.0900000000000003E-2</v>
      </c>
      <c r="V461">
        <v>8.6400000000000005E-2</v>
      </c>
      <c r="W461">
        <v>7.5899999999999995E-2</v>
      </c>
      <c r="X461">
        <v>0.18690543000000001</v>
      </c>
      <c r="Y461">
        <v>0.16489999999999999</v>
      </c>
      <c r="Z461">
        <v>0.2099</v>
      </c>
      <c r="AA461">
        <v>0.70779999999999998</v>
      </c>
      <c r="AB461">
        <v>0.64670000000000005</v>
      </c>
      <c r="AC461">
        <v>7.7100000000000002E-2</v>
      </c>
    </row>
    <row r="462" spans="1:29" x14ac:dyDescent="0.25">
      <c r="A462" s="1">
        <v>760</v>
      </c>
      <c r="J462">
        <v>5.9999999999999995E-4</v>
      </c>
      <c r="R462">
        <v>6.7000000000000002E-3</v>
      </c>
      <c r="S462">
        <v>7.3999999999999996E-2</v>
      </c>
      <c r="T462">
        <v>1.47E-2</v>
      </c>
      <c r="U462">
        <v>5.74E-2</v>
      </c>
      <c r="V462">
        <v>8.0500000000000002E-2</v>
      </c>
      <c r="W462">
        <v>6.9800000000000001E-2</v>
      </c>
      <c r="X462">
        <v>0.18690543000000001</v>
      </c>
      <c r="Y462">
        <v>0.16550000000000001</v>
      </c>
      <c r="Z462">
        <v>0.2026</v>
      </c>
      <c r="AA462">
        <v>0.75280000000000002</v>
      </c>
      <c r="AB462">
        <v>0.67410000000000003</v>
      </c>
      <c r="AC462">
        <v>8.4400000000000003E-2</v>
      </c>
    </row>
    <row r="463" spans="1:29" x14ac:dyDescent="0.25">
      <c r="A463" s="1">
        <v>761</v>
      </c>
      <c r="J463">
        <v>5.9999999999999995E-4</v>
      </c>
      <c r="R463">
        <v>6.6E-3</v>
      </c>
      <c r="S463">
        <v>6.8400000000000002E-2</v>
      </c>
      <c r="T463">
        <v>1.29E-2</v>
      </c>
      <c r="U463">
        <v>5.3900000000000003E-2</v>
      </c>
      <c r="V463">
        <v>7.8200000000000006E-2</v>
      </c>
      <c r="W463">
        <v>7.0499999999999993E-2</v>
      </c>
      <c r="X463">
        <v>0.18300822</v>
      </c>
      <c r="Y463">
        <v>0.16639999999999999</v>
      </c>
      <c r="Z463">
        <v>0.1968</v>
      </c>
      <c r="AA463">
        <v>0.78339999999999999</v>
      </c>
      <c r="AB463">
        <v>0.71160000000000001</v>
      </c>
      <c r="AC463">
        <v>9.2100000000000001E-2</v>
      </c>
    </row>
    <row r="464" spans="1:29" x14ac:dyDescent="0.25">
      <c r="A464" s="1">
        <v>762</v>
      </c>
      <c r="J464">
        <v>5.9999999999999995E-4</v>
      </c>
      <c r="R464">
        <v>6.1999999999999998E-3</v>
      </c>
      <c r="S464">
        <v>6.7900000000000002E-2</v>
      </c>
      <c r="T464">
        <v>1.21E-2</v>
      </c>
      <c r="U464">
        <v>5.3900000000000003E-2</v>
      </c>
      <c r="V464">
        <v>7.5200000000000003E-2</v>
      </c>
      <c r="W464">
        <v>6.4600000000000005E-2</v>
      </c>
      <c r="X464">
        <v>0.18299824000000001</v>
      </c>
      <c r="Y464">
        <v>0.16619999999999999</v>
      </c>
      <c r="Z464">
        <v>0.1865</v>
      </c>
      <c r="AA464">
        <v>0.80789999999999995</v>
      </c>
      <c r="AB464">
        <v>0.73380000000000001</v>
      </c>
      <c r="AC464">
        <v>0.10290000000000001</v>
      </c>
    </row>
    <row r="465" spans="1:29" x14ac:dyDescent="0.25">
      <c r="A465" s="1">
        <v>763</v>
      </c>
      <c r="J465">
        <v>5.0000000000000001E-4</v>
      </c>
      <c r="R465">
        <v>5.8999999999999999E-3</v>
      </c>
      <c r="S465">
        <v>6.6199999999999995E-2</v>
      </c>
      <c r="T465">
        <v>1.2E-2</v>
      </c>
      <c r="U465">
        <v>4.6899999999999997E-2</v>
      </c>
      <c r="V465">
        <v>7.2300000000000003E-2</v>
      </c>
      <c r="W465">
        <v>6.2799999999999995E-2</v>
      </c>
      <c r="X465">
        <v>0.17910105000000001</v>
      </c>
      <c r="Y465">
        <v>0.1603</v>
      </c>
      <c r="Z465">
        <v>0.18099999999999999</v>
      </c>
      <c r="AA465">
        <v>0.82220000000000004</v>
      </c>
      <c r="AB465">
        <v>0.77929999999999999</v>
      </c>
      <c r="AC465">
        <v>0.1149</v>
      </c>
    </row>
    <row r="466" spans="1:29" x14ac:dyDescent="0.25">
      <c r="A466" s="1">
        <v>764</v>
      </c>
      <c r="J466">
        <v>5.9999999999999995E-4</v>
      </c>
      <c r="R466">
        <v>5.7000000000000002E-3</v>
      </c>
      <c r="S466">
        <v>6.4699999999999994E-2</v>
      </c>
      <c r="T466">
        <v>1.2699999999999999E-2</v>
      </c>
      <c r="U466">
        <v>4.6899999999999997E-2</v>
      </c>
      <c r="V466">
        <v>7.0000000000000007E-2</v>
      </c>
      <c r="W466">
        <v>6.3E-2</v>
      </c>
      <c r="X466">
        <v>0.17520384</v>
      </c>
      <c r="Y466">
        <v>0.15820000000000001</v>
      </c>
      <c r="Z466">
        <v>0.1754</v>
      </c>
      <c r="AA466">
        <v>0.82220000000000004</v>
      </c>
      <c r="AB466">
        <v>0.79759999999999998</v>
      </c>
      <c r="AC466">
        <v>0.12590000000000001</v>
      </c>
    </row>
    <row r="467" spans="1:29" x14ac:dyDescent="0.25">
      <c r="A467" s="1">
        <v>765</v>
      </c>
      <c r="J467">
        <v>5.9999999999999995E-4</v>
      </c>
      <c r="R467">
        <v>6.0000000000000001E-3</v>
      </c>
      <c r="S467">
        <v>6.2300000000000001E-2</v>
      </c>
      <c r="T467">
        <v>1.12E-2</v>
      </c>
      <c r="U467">
        <v>4.3499999999999997E-2</v>
      </c>
      <c r="V467">
        <v>6.6600000000000006E-2</v>
      </c>
      <c r="W467">
        <v>5.9200000000000003E-2</v>
      </c>
      <c r="X467">
        <v>0.17325525999999999</v>
      </c>
      <c r="Y467">
        <v>0.15060000000000001</v>
      </c>
      <c r="Z467">
        <v>0.17269999999999999</v>
      </c>
      <c r="AA467">
        <v>0.86109999999999998</v>
      </c>
      <c r="AB467">
        <v>0.82840000000000003</v>
      </c>
      <c r="AC467">
        <v>0.1363</v>
      </c>
    </row>
    <row r="468" spans="1:29" x14ac:dyDescent="0.25">
      <c r="A468" s="1">
        <v>766</v>
      </c>
      <c r="J468">
        <v>5.0000000000000001E-4</v>
      </c>
      <c r="R468">
        <v>5.7000000000000002E-3</v>
      </c>
      <c r="S468">
        <v>5.8400000000000001E-2</v>
      </c>
      <c r="T468">
        <v>1.0999999999999999E-2</v>
      </c>
      <c r="U468">
        <v>4.3499999999999997E-2</v>
      </c>
      <c r="V468">
        <v>6.4799999999999996E-2</v>
      </c>
      <c r="W468">
        <v>5.8000000000000003E-2</v>
      </c>
      <c r="X468">
        <v>0.16936805999999999</v>
      </c>
      <c r="Y468">
        <v>0.15190000000000001</v>
      </c>
      <c r="Z468">
        <v>0.16389999999999999</v>
      </c>
      <c r="AA468">
        <v>0.90190000000000003</v>
      </c>
      <c r="AB468">
        <v>0.84899999999999998</v>
      </c>
      <c r="AC468">
        <v>0.14829999999999999</v>
      </c>
    </row>
    <row r="469" spans="1:29" x14ac:dyDescent="0.25">
      <c r="A469" s="1">
        <v>767</v>
      </c>
      <c r="J469">
        <v>5.0000000000000001E-4</v>
      </c>
      <c r="R469">
        <v>5.5999999999999999E-3</v>
      </c>
      <c r="S469">
        <v>6.13E-2</v>
      </c>
      <c r="T469">
        <v>9.9000000000000008E-3</v>
      </c>
      <c r="U469">
        <v>4.3499999999999997E-2</v>
      </c>
      <c r="V469">
        <v>6.3100000000000003E-2</v>
      </c>
      <c r="W469">
        <v>5.5199999999999999E-2</v>
      </c>
      <c r="X469">
        <v>0.16935806</v>
      </c>
      <c r="Y469">
        <v>0.1472</v>
      </c>
      <c r="Z469">
        <v>0.15590000000000001</v>
      </c>
      <c r="AA469">
        <v>0.91830000000000001</v>
      </c>
      <c r="AB469">
        <v>0.87190000000000001</v>
      </c>
      <c r="AC469">
        <v>0.16200000000000001</v>
      </c>
    </row>
    <row r="470" spans="1:29" x14ac:dyDescent="0.25">
      <c r="A470" s="1">
        <v>768</v>
      </c>
      <c r="J470">
        <v>5.9999999999999995E-4</v>
      </c>
      <c r="R470">
        <v>5.1000000000000004E-3</v>
      </c>
      <c r="S470">
        <v>5.6800000000000003E-2</v>
      </c>
      <c r="T470">
        <v>9.9000000000000008E-3</v>
      </c>
      <c r="U470">
        <v>0.04</v>
      </c>
      <c r="V470">
        <v>6.1100000000000002E-2</v>
      </c>
      <c r="W470">
        <v>5.4100000000000002E-2</v>
      </c>
      <c r="X470">
        <v>0.16157366000000001</v>
      </c>
      <c r="Y470">
        <v>0.14660000000000001</v>
      </c>
      <c r="Z470">
        <v>0.15260000000000001</v>
      </c>
      <c r="AA470">
        <v>0.92649999999999999</v>
      </c>
      <c r="AB470">
        <v>0.89990000000000003</v>
      </c>
      <c r="AC470">
        <v>0.17710000000000001</v>
      </c>
    </row>
    <row r="471" spans="1:29" x14ac:dyDescent="0.25">
      <c r="A471" s="1">
        <v>769</v>
      </c>
      <c r="J471">
        <v>5.0000000000000001E-4</v>
      </c>
      <c r="R471">
        <v>5.4000000000000003E-3</v>
      </c>
      <c r="S471">
        <v>5.5E-2</v>
      </c>
      <c r="T471">
        <v>1.06E-2</v>
      </c>
      <c r="U471">
        <v>0.04</v>
      </c>
      <c r="V471">
        <v>5.9200000000000003E-2</v>
      </c>
      <c r="W471">
        <v>5.1400000000000001E-2</v>
      </c>
      <c r="X471">
        <v>0.16157366000000001</v>
      </c>
      <c r="Y471">
        <v>0.14419999999999999</v>
      </c>
      <c r="Z471">
        <v>0.14899999999999999</v>
      </c>
      <c r="AA471">
        <v>0.93669999999999998</v>
      </c>
      <c r="AB471">
        <v>0.91439999999999999</v>
      </c>
      <c r="AC471">
        <v>0.19170000000000001</v>
      </c>
    </row>
    <row r="472" spans="1:29" x14ac:dyDescent="0.25">
      <c r="A472" s="1">
        <v>770</v>
      </c>
      <c r="J472">
        <v>5.0000000000000001E-4</v>
      </c>
      <c r="R472">
        <v>4.7000000000000002E-3</v>
      </c>
      <c r="S472">
        <v>5.6399999999999999E-2</v>
      </c>
      <c r="T472">
        <v>1.0500000000000001E-2</v>
      </c>
      <c r="U472">
        <v>3.6499999999999998E-2</v>
      </c>
      <c r="V472">
        <v>5.6800000000000003E-2</v>
      </c>
      <c r="W472">
        <v>4.9000000000000002E-2</v>
      </c>
      <c r="X472">
        <v>0.15572788000000001</v>
      </c>
      <c r="Y472">
        <v>0.14299999999999999</v>
      </c>
      <c r="Z472">
        <v>0.14510000000000001</v>
      </c>
      <c r="AA472">
        <v>0.95099999999999996</v>
      </c>
      <c r="AB472">
        <v>0.93200000000000005</v>
      </c>
      <c r="AC472">
        <v>0.20780000000000001</v>
      </c>
    </row>
    <row r="473" spans="1:29" x14ac:dyDescent="0.25">
      <c r="A473" s="1">
        <v>771</v>
      </c>
      <c r="J473">
        <v>5.0000000000000001E-4</v>
      </c>
      <c r="R473">
        <v>4.5999999999999999E-3</v>
      </c>
      <c r="S473">
        <v>5.3600000000000002E-2</v>
      </c>
      <c r="T473">
        <v>8.6999999999999994E-3</v>
      </c>
      <c r="U473">
        <v>3.6499999999999998E-2</v>
      </c>
      <c r="V473">
        <v>5.6500000000000002E-2</v>
      </c>
      <c r="W473">
        <v>4.5400000000000003E-2</v>
      </c>
      <c r="X473">
        <v>0.15183067</v>
      </c>
      <c r="Y473">
        <v>0.14000000000000001</v>
      </c>
      <c r="Z473">
        <v>0.13769999999999999</v>
      </c>
      <c r="AA473">
        <v>0.96120000000000005</v>
      </c>
      <c r="AB473">
        <v>0.94899999999999995</v>
      </c>
      <c r="AC473">
        <v>0.2225</v>
      </c>
    </row>
    <row r="474" spans="1:29" x14ac:dyDescent="0.25">
      <c r="A474" s="1">
        <v>772</v>
      </c>
      <c r="J474">
        <v>5.0000000000000001E-4</v>
      </c>
      <c r="R474">
        <v>4.4999999999999997E-3</v>
      </c>
      <c r="S474">
        <v>5.0799999999999998E-2</v>
      </c>
      <c r="T474">
        <v>8.8999999999999999E-3</v>
      </c>
      <c r="U474">
        <v>3.6499999999999998E-2</v>
      </c>
      <c r="V474">
        <v>5.5300000000000002E-2</v>
      </c>
      <c r="W474">
        <v>4.7E-2</v>
      </c>
      <c r="X474">
        <v>0.14794347999999999</v>
      </c>
      <c r="Y474">
        <v>0.1346</v>
      </c>
      <c r="Z474">
        <v>0.13789999999999999</v>
      </c>
      <c r="AA474">
        <v>0.97750000000000004</v>
      </c>
      <c r="AB474">
        <v>0.96750000000000003</v>
      </c>
      <c r="AC474">
        <v>0.2404</v>
      </c>
    </row>
    <row r="475" spans="1:29" x14ac:dyDescent="0.25">
      <c r="A475" s="1">
        <v>773</v>
      </c>
      <c r="J475">
        <v>5.0000000000000001E-4</v>
      </c>
      <c r="R475">
        <v>4.4999999999999997E-3</v>
      </c>
      <c r="S475">
        <v>5.1400000000000001E-2</v>
      </c>
      <c r="T475">
        <v>8.8999999999999999E-3</v>
      </c>
      <c r="U475">
        <v>3.6499999999999998E-2</v>
      </c>
      <c r="V475">
        <v>5.3400000000000003E-2</v>
      </c>
      <c r="W475">
        <v>4.2500000000000003E-2</v>
      </c>
      <c r="X475">
        <v>0.14404628999999999</v>
      </c>
      <c r="Y475">
        <v>0.1328</v>
      </c>
      <c r="Z475">
        <v>0.13339999999999999</v>
      </c>
      <c r="AA475">
        <v>0.98570000000000002</v>
      </c>
      <c r="AB475">
        <v>0.98329999999999995</v>
      </c>
      <c r="AC475">
        <v>0.25750000000000001</v>
      </c>
    </row>
    <row r="476" spans="1:29" x14ac:dyDescent="0.25">
      <c r="A476" s="1">
        <v>774</v>
      </c>
      <c r="J476">
        <v>5.0000000000000001E-4</v>
      </c>
      <c r="R476">
        <v>4.4000000000000003E-3</v>
      </c>
      <c r="S476">
        <v>5.0299999999999997E-2</v>
      </c>
      <c r="T476">
        <v>8.0999999999999996E-3</v>
      </c>
      <c r="U476">
        <v>3.3000000000000002E-2</v>
      </c>
      <c r="V476">
        <v>5.1299999999999998E-2</v>
      </c>
      <c r="W476">
        <v>4.2599999999999999E-2</v>
      </c>
      <c r="X476">
        <v>0.14209769999999999</v>
      </c>
      <c r="Y476">
        <v>0.1313</v>
      </c>
      <c r="Z476">
        <v>0.12959999999999999</v>
      </c>
      <c r="AA476">
        <v>0.99590000000000001</v>
      </c>
      <c r="AB476">
        <v>0.99029999999999996</v>
      </c>
      <c r="AC476">
        <v>0.27200000000000002</v>
      </c>
    </row>
    <row r="477" spans="1:29" x14ac:dyDescent="0.25">
      <c r="A477" s="1">
        <v>775</v>
      </c>
      <c r="J477">
        <v>4.0000000000000002E-4</v>
      </c>
      <c r="R477">
        <v>4.1999999999999997E-3</v>
      </c>
      <c r="S477">
        <v>4.9099999999999998E-2</v>
      </c>
      <c r="T477">
        <v>8.9999999999999993E-3</v>
      </c>
      <c r="U477">
        <v>3.3000000000000002E-2</v>
      </c>
      <c r="V477">
        <v>4.99E-2</v>
      </c>
      <c r="W477">
        <v>4.0399999999999998E-2</v>
      </c>
      <c r="X477">
        <v>0.1382005</v>
      </c>
      <c r="Y477">
        <v>0.12709999999999999</v>
      </c>
      <c r="Z477">
        <v>0.125</v>
      </c>
      <c r="AA477">
        <v>1</v>
      </c>
      <c r="AB477">
        <v>0.99719999999999998</v>
      </c>
      <c r="AC477">
        <v>0.28770000000000001</v>
      </c>
    </row>
    <row r="478" spans="1:29" x14ac:dyDescent="0.25">
      <c r="A478" s="1">
        <v>776</v>
      </c>
      <c r="J478">
        <v>5.0000000000000001E-4</v>
      </c>
      <c r="S478">
        <v>4.6399999999999997E-2</v>
      </c>
      <c r="U478">
        <v>2.9499999999999998E-2</v>
      </c>
      <c r="V478">
        <v>4.7199999999999999E-2</v>
      </c>
      <c r="W478">
        <v>3.9300000000000002E-2</v>
      </c>
      <c r="X478">
        <v>0.13819049999999999</v>
      </c>
      <c r="Y478">
        <v>0.12470000000000001</v>
      </c>
      <c r="Z478">
        <v>0.1236</v>
      </c>
      <c r="AA478">
        <v>1</v>
      </c>
      <c r="AB478">
        <v>1</v>
      </c>
      <c r="AC478">
        <v>0.30940000000000001</v>
      </c>
    </row>
    <row r="479" spans="1:29" x14ac:dyDescent="0.25">
      <c r="A479" s="1">
        <v>777</v>
      </c>
      <c r="J479">
        <v>4.0000000000000002E-4</v>
      </c>
      <c r="S479">
        <v>4.4900000000000002E-2</v>
      </c>
      <c r="U479">
        <v>2.9600000000000001E-2</v>
      </c>
      <c r="V479">
        <v>4.6399999999999997E-2</v>
      </c>
      <c r="W479">
        <v>3.78E-2</v>
      </c>
      <c r="X479">
        <v>0.13040610999999999</v>
      </c>
      <c r="Y479">
        <v>0.1232</v>
      </c>
      <c r="Z479">
        <v>0.12230000000000001</v>
      </c>
      <c r="AA479">
        <v>1</v>
      </c>
      <c r="AB479">
        <v>0.99850000000000005</v>
      </c>
      <c r="AC479">
        <v>0.33610000000000001</v>
      </c>
    </row>
    <row r="480" spans="1:29" x14ac:dyDescent="0.25">
      <c r="A480" s="1">
        <v>778</v>
      </c>
      <c r="J480">
        <v>4.0000000000000002E-4</v>
      </c>
      <c r="S480">
        <v>4.7E-2</v>
      </c>
      <c r="U480">
        <v>2.9600000000000001E-2</v>
      </c>
      <c r="V480">
        <v>4.4299999999999999E-2</v>
      </c>
      <c r="W480">
        <v>3.6400000000000002E-2</v>
      </c>
      <c r="X480">
        <v>0.12651889999999999</v>
      </c>
      <c r="Y480">
        <v>0.1205</v>
      </c>
      <c r="Z480">
        <v>0.1201</v>
      </c>
      <c r="AA480">
        <v>1</v>
      </c>
      <c r="AB480">
        <v>0.99539999999999995</v>
      </c>
      <c r="AC480">
        <v>0.36249999999999999</v>
      </c>
    </row>
    <row r="481" spans="1:29" x14ac:dyDescent="0.25">
      <c r="A481" s="1">
        <v>779</v>
      </c>
      <c r="J481">
        <v>4.0000000000000002E-4</v>
      </c>
      <c r="S481">
        <v>4.3299999999999998E-2</v>
      </c>
      <c r="U481">
        <v>2.9600000000000001E-2</v>
      </c>
      <c r="V481">
        <v>4.3299999999999998E-2</v>
      </c>
      <c r="W481">
        <v>3.49E-2</v>
      </c>
      <c r="X481">
        <v>0.12456032</v>
      </c>
      <c r="Y481">
        <v>0.1166</v>
      </c>
      <c r="Z481">
        <v>0.1186</v>
      </c>
      <c r="AA481">
        <v>1</v>
      </c>
      <c r="AB481">
        <v>0.9929</v>
      </c>
      <c r="AC481">
        <v>0.39019999999999999</v>
      </c>
    </row>
    <row r="482" spans="1:29" x14ac:dyDescent="0.25">
      <c r="A482" s="1">
        <v>780</v>
      </c>
      <c r="J482">
        <v>2.9999999999999997E-4</v>
      </c>
      <c r="S482">
        <v>4.3099999999999999E-2</v>
      </c>
      <c r="U482">
        <v>2.9600000000000001E-2</v>
      </c>
      <c r="V482">
        <v>4.2700000000000002E-2</v>
      </c>
      <c r="W482">
        <v>3.4700000000000002E-2</v>
      </c>
      <c r="X482">
        <v>0.12067311999999999</v>
      </c>
      <c r="Y482">
        <v>0.1163</v>
      </c>
      <c r="Z482">
        <v>0.1134</v>
      </c>
      <c r="AA482">
        <v>1</v>
      </c>
      <c r="AB482">
        <v>0.99080000000000001</v>
      </c>
      <c r="AC482">
        <v>0.41649999999999998</v>
      </c>
    </row>
    <row r="483" spans="1:29" x14ac:dyDescent="0.25">
      <c r="A483" s="1">
        <v>781</v>
      </c>
      <c r="J483">
        <v>4.0000000000000002E-4</v>
      </c>
      <c r="S483">
        <v>4.4499999999999998E-2</v>
      </c>
      <c r="U483">
        <v>2.9600000000000001E-2</v>
      </c>
      <c r="V483">
        <v>4.1700000000000001E-2</v>
      </c>
      <c r="W483">
        <v>3.4299999999999997E-2</v>
      </c>
      <c r="X483">
        <v>0.11677592000000001</v>
      </c>
      <c r="Y483">
        <v>0.1147</v>
      </c>
      <c r="Z483">
        <v>0.1115</v>
      </c>
      <c r="AA483">
        <v>0.99180000000000001</v>
      </c>
      <c r="AB483">
        <v>0.98319999999999996</v>
      </c>
      <c r="AC483">
        <v>0.44569999999999999</v>
      </c>
    </row>
    <row r="484" spans="1:29" x14ac:dyDescent="0.25">
      <c r="A484" s="1">
        <v>782</v>
      </c>
      <c r="J484">
        <v>4.0000000000000002E-4</v>
      </c>
      <c r="S484">
        <v>4.36E-2</v>
      </c>
      <c r="U484">
        <v>2.7799999999999998E-2</v>
      </c>
      <c r="V484">
        <v>3.95E-2</v>
      </c>
      <c r="W484">
        <v>3.3000000000000002E-2</v>
      </c>
      <c r="X484">
        <v>0.10899153</v>
      </c>
      <c r="Y484">
        <v>0.111</v>
      </c>
      <c r="Z484">
        <v>0.1076</v>
      </c>
      <c r="AA484">
        <v>0.98570000000000002</v>
      </c>
      <c r="AB484">
        <v>0.97250000000000003</v>
      </c>
      <c r="AC484">
        <v>0.47839999999999999</v>
      </c>
    </row>
    <row r="485" spans="1:29" x14ac:dyDescent="0.25">
      <c r="A485" s="1">
        <v>783</v>
      </c>
      <c r="J485">
        <v>2.9999999999999997E-4</v>
      </c>
      <c r="S485">
        <v>3.7600000000000001E-2</v>
      </c>
      <c r="U485">
        <v>2.7799999999999998E-2</v>
      </c>
      <c r="V485">
        <v>3.85E-2</v>
      </c>
      <c r="W485">
        <v>3.2099999999999997E-2</v>
      </c>
      <c r="X485">
        <v>0.10899153</v>
      </c>
      <c r="Y485">
        <v>0.10539999999999999</v>
      </c>
      <c r="Z485">
        <v>0.1074</v>
      </c>
      <c r="AA485">
        <v>0.97130000000000005</v>
      </c>
      <c r="AB485">
        <v>0.9677</v>
      </c>
      <c r="AC485">
        <v>0.51170000000000004</v>
      </c>
    </row>
    <row r="486" spans="1:29" x14ac:dyDescent="0.25">
      <c r="A486" s="1">
        <v>784</v>
      </c>
      <c r="J486">
        <v>2.9999999999999997E-4</v>
      </c>
      <c r="S486">
        <v>4.3299999999999998E-2</v>
      </c>
      <c r="U486">
        <v>2.7799999999999998E-2</v>
      </c>
      <c r="V486">
        <v>3.7100000000000001E-2</v>
      </c>
      <c r="W486">
        <v>3.1300000000000001E-2</v>
      </c>
      <c r="X486">
        <v>0.10314574</v>
      </c>
      <c r="Y486">
        <v>0.1018</v>
      </c>
      <c r="Z486">
        <v>0.1019</v>
      </c>
      <c r="AA486">
        <v>0.96519999999999995</v>
      </c>
      <c r="AB486">
        <v>0.9597</v>
      </c>
      <c r="AC486">
        <v>0.54449999999999998</v>
      </c>
    </row>
    <row r="487" spans="1:29" x14ac:dyDescent="0.25">
      <c r="A487" s="1">
        <v>785</v>
      </c>
      <c r="J487">
        <v>2.9999999999999997E-4</v>
      </c>
      <c r="S487">
        <v>4.1200000000000001E-2</v>
      </c>
      <c r="U487">
        <v>2.7900000000000001E-2</v>
      </c>
      <c r="V487">
        <v>3.5900000000000001E-2</v>
      </c>
      <c r="W487">
        <v>3.04E-2</v>
      </c>
      <c r="X487">
        <v>9.9248539999999996E-2</v>
      </c>
      <c r="Y487">
        <v>0.1028</v>
      </c>
      <c r="Z487">
        <v>9.98E-2</v>
      </c>
      <c r="AA487">
        <v>0.94679999999999997</v>
      </c>
      <c r="AB487">
        <v>0.94399999999999995</v>
      </c>
      <c r="AC487">
        <v>0.57330000000000003</v>
      </c>
    </row>
    <row r="488" spans="1:29" x14ac:dyDescent="0.25">
      <c r="A488" s="1">
        <v>786</v>
      </c>
      <c r="J488">
        <v>2.9999999999999997E-4</v>
      </c>
      <c r="S488">
        <v>3.73E-2</v>
      </c>
      <c r="U488">
        <v>2.7900000000000001E-2</v>
      </c>
      <c r="V488">
        <v>3.5900000000000001E-2</v>
      </c>
      <c r="W488">
        <v>2.9499999999999998E-2</v>
      </c>
      <c r="X488">
        <v>9.5361340000000003E-2</v>
      </c>
      <c r="Y488">
        <v>9.9000000000000005E-2</v>
      </c>
      <c r="Z488">
        <v>9.8699999999999996E-2</v>
      </c>
      <c r="AA488">
        <v>0.91200000000000003</v>
      </c>
      <c r="AB488">
        <v>0.92059999999999997</v>
      </c>
      <c r="AC488">
        <v>0.60809999999999997</v>
      </c>
    </row>
    <row r="489" spans="1:29" x14ac:dyDescent="0.25">
      <c r="A489" s="1">
        <v>787</v>
      </c>
      <c r="J489">
        <v>2.9999999999999997E-4</v>
      </c>
      <c r="S489">
        <v>3.7699999999999997E-2</v>
      </c>
      <c r="U489">
        <v>2.7900000000000001E-2</v>
      </c>
      <c r="V489">
        <v>3.4500000000000003E-2</v>
      </c>
      <c r="W489">
        <v>2.86E-2</v>
      </c>
      <c r="X489">
        <v>9.1464149999999994E-2</v>
      </c>
      <c r="Y489">
        <v>9.6000000000000002E-2</v>
      </c>
      <c r="Z489">
        <v>9.6100000000000005E-2</v>
      </c>
      <c r="AA489">
        <v>0.90590000000000004</v>
      </c>
      <c r="AB489">
        <v>0.9113</v>
      </c>
      <c r="AC489">
        <v>0.64510000000000001</v>
      </c>
    </row>
    <row r="490" spans="1:29" x14ac:dyDescent="0.25">
      <c r="A490" s="1">
        <v>788</v>
      </c>
      <c r="J490">
        <v>2.9999999999999997E-4</v>
      </c>
      <c r="S490">
        <v>0.04</v>
      </c>
      <c r="U490">
        <v>2.4400000000000002E-2</v>
      </c>
      <c r="V490">
        <v>3.4099999999999998E-2</v>
      </c>
      <c r="W490">
        <v>2.7799999999999998E-2</v>
      </c>
      <c r="X490">
        <v>8.9515549999999999E-2</v>
      </c>
      <c r="Y490">
        <v>9.3200000000000005E-2</v>
      </c>
      <c r="Z490">
        <v>9.3700000000000006E-2</v>
      </c>
      <c r="AA490">
        <v>0.89570000000000005</v>
      </c>
      <c r="AB490">
        <v>0.89200000000000002</v>
      </c>
      <c r="AC490">
        <v>0.68400000000000005</v>
      </c>
    </row>
    <row r="491" spans="1:29" x14ac:dyDescent="0.25">
      <c r="A491" s="1">
        <v>789</v>
      </c>
      <c r="J491">
        <v>2.0000000000000001E-4</v>
      </c>
      <c r="S491">
        <v>3.9E-2</v>
      </c>
      <c r="U491">
        <v>2.4400000000000002E-2</v>
      </c>
      <c r="V491">
        <v>3.3700000000000001E-2</v>
      </c>
      <c r="W491">
        <v>2.69E-2</v>
      </c>
      <c r="X491">
        <v>8.5618353999999994E-2</v>
      </c>
      <c r="Y491">
        <v>9.2600000000000002E-2</v>
      </c>
      <c r="Z491">
        <v>9.6600000000000005E-2</v>
      </c>
      <c r="AA491">
        <v>0.87319999999999998</v>
      </c>
      <c r="AB491">
        <v>0.87949999999999995</v>
      </c>
      <c r="AC491">
        <v>0.71789999999999998</v>
      </c>
    </row>
    <row r="492" spans="1:29" x14ac:dyDescent="0.25">
      <c r="A492" s="1">
        <v>790</v>
      </c>
      <c r="J492">
        <v>2.9999999999999997E-4</v>
      </c>
      <c r="S492">
        <v>3.9300000000000002E-2</v>
      </c>
      <c r="U492">
        <v>2.4400000000000002E-2</v>
      </c>
      <c r="V492">
        <v>3.32E-2</v>
      </c>
      <c r="W492">
        <v>2.5999999999999999E-2</v>
      </c>
      <c r="X492">
        <v>8.5608359999999994E-2</v>
      </c>
      <c r="Y492">
        <v>8.9300000000000004E-2</v>
      </c>
      <c r="Z492">
        <v>9.3100000000000002E-2</v>
      </c>
      <c r="AA492">
        <v>0.85270000000000001</v>
      </c>
      <c r="AB492">
        <v>0.85670000000000002</v>
      </c>
      <c r="AC492">
        <v>0.75219999999999998</v>
      </c>
    </row>
    <row r="493" spans="1:29" x14ac:dyDescent="0.25">
      <c r="A493" s="1">
        <v>791</v>
      </c>
      <c r="J493">
        <v>2.9999999999999997E-4</v>
      </c>
      <c r="S493">
        <v>3.8899999999999997E-2</v>
      </c>
      <c r="U493">
        <v>2.4400000000000002E-2</v>
      </c>
      <c r="V493">
        <v>3.3700000000000001E-2</v>
      </c>
      <c r="W493">
        <v>2.5100000000000001E-2</v>
      </c>
      <c r="X493">
        <v>8.1721163999999999E-2</v>
      </c>
      <c r="Y493">
        <v>8.5599999999999996E-2</v>
      </c>
      <c r="Z493">
        <v>9.1200000000000003E-2</v>
      </c>
      <c r="AA493">
        <v>0.82820000000000005</v>
      </c>
      <c r="AB493">
        <v>0.8377</v>
      </c>
      <c r="AC493">
        <v>0.78369999999999995</v>
      </c>
    </row>
    <row r="494" spans="1:29" x14ac:dyDescent="0.25">
      <c r="A494" s="1">
        <v>792</v>
      </c>
      <c r="J494">
        <v>2.0000000000000001E-4</v>
      </c>
      <c r="S494">
        <v>3.4799999999999998E-2</v>
      </c>
      <c r="U494">
        <v>2.4400000000000002E-2</v>
      </c>
      <c r="V494">
        <v>3.2500000000000001E-2</v>
      </c>
      <c r="W494">
        <v>2.4299999999999999E-2</v>
      </c>
      <c r="X494">
        <v>7.7823970000000006E-2</v>
      </c>
      <c r="Y494">
        <v>8.4900000000000003E-2</v>
      </c>
      <c r="Z494">
        <v>8.9399999999999993E-2</v>
      </c>
      <c r="AA494">
        <v>0.7873</v>
      </c>
      <c r="AB494">
        <v>0.81179999999999997</v>
      </c>
      <c r="AC494">
        <v>0.81520000000000004</v>
      </c>
    </row>
    <row r="495" spans="1:29" x14ac:dyDescent="0.25">
      <c r="A495" s="1">
        <v>793</v>
      </c>
      <c r="J495">
        <v>2.0000000000000001E-4</v>
      </c>
      <c r="S495">
        <v>3.4799999999999998E-2</v>
      </c>
      <c r="U495">
        <v>2.4400000000000002E-2</v>
      </c>
      <c r="V495">
        <v>3.1099999999999999E-2</v>
      </c>
      <c r="W495">
        <v>2.3400000000000001E-2</v>
      </c>
      <c r="X495">
        <v>7.5875369999999998E-2</v>
      </c>
      <c r="Y495">
        <v>8.2299999999999998E-2</v>
      </c>
      <c r="Z495">
        <v>8.7499999999999994E-2</v>
      </c>
      <c r="AA495">
        <v>0.77300000000000002</v>
      </c>
      <c r="AB495">
        <v>0.78010000000000002</v>
      </c>
      <c r="AC495">
        <v>0.8427</v>
      </c>
    </row>
    <row r="496" spans="1:29" x14ac:dyDescent="0.25">
      <c r="A496" s="1">
        <v>794</v>
      </c>
      <c r="J496">
        <v>2.0000000000000001E-4</v>
      </c>
      <c r="S496">
        <v>3.4599999999999999E-2</v>
      </c>
      <c r="U496">
        <v>2.4400000000000002E-2</v>
      </c>
      <c r="V496">
        <v>2.93E-2</v>
      </c>
      <c r="W496">
        <v>2.2499999999999999E-2</v>
      </c>
      <c r="X496">
        <v>7.1978174000000006E-2</v>
      </c>
      <c r="Y496">
        <v>7.7100000000000002E-2</v>
      </c>
      <c r="Z496">
        <v>8.5699999999999998E-2</v>
      </c>
      <c r="AA496">
        <v>0.72389999999999999</v>
      </c>
      <c r="AB496">
        <v>0.75370000000000004</v>
      </c>
      <c r="AC496">
        <v>0.85909999999999997</v>
      </c>
    </row>
    <row r="497" spans="1:29" x14ac:dyDescent="0.25">
      <c r="A497" s="1">
        <v>795</v>
      </c>
      <c r="J497">
        <v>2.0000000000000001E-4</v>
      </c>
      <c r="S497">
        <v>3.2800000000000003E-2</v>
      </c>
      <c r="U497">
        <v>2.4400000000000002E-2</v>
      </c>
      <c r="V497">
        <v>2.8899999999999999E-2</v>
      </c>
      <c r="W497">
        <v>2.1600000000000001E-2</v>
      </c>
      <c r="X497">
        <v>7.1968180000000007E-2</v>
      </c>
      <c r="Y497">
        <v>7.46E-2</v>
      </c>
      <c r="Z497">
        <v>8.3799999999999999E-2</v>
      </c>
      <c r="AA497">
        <v>0.69940000000000002</v>
      </c>
      <c r="AB497">
        <v>0.72889999999999999</v>
      </c>
      <c r="AC497">
        <v>0.86729999999999996</v>
      </c>
    </row>
    <row r="498" spans="1:29" x14ac:dyDescent="0.25">
      <c r="A498" s="1">
        <v>796</v>
      </c>
      <c r="J498">
        <v>2.0000000000000001E-4</v>
      </c>
      <c r="S498">
        <v>3.5900000000000001E-2</v>
      </c>
      <c r="U498">
        <v>2.4400000000000002E-2</v>
      </c>
      <c r="V498">
        <v>2.8199999999999999E-2</v>
      </c>
      <c r="W498">
        <v>2.0799999999999999E-2</v>
      </c>
      <c r="X498">
        <v>6.8070985000000001E-2</v>
      </c>
      <c r="Y498">
        <v>7.0900000000000005E-2</v>
      </c>
      <c r="Z498">
        <v>8.2000000000000003E-2</v>
      </c>
      <c r="AA498">
        <v>0.68920000000000003</v>
      </c>
      <c r="AB498">
        <v>0.70689999999999997</v>
      </c>
      <c r="AC498">
        <v>0.89149999999999996</v>
      </c>
    </row>
    <row r="499" spans="1:29" x14ac:dyDescent="0.25">
      <c r="A499" s="1">
        <v>797</v>
      </c>
      <c r="J499">
        <v>1E-4</v>
      </c>
      <c r="S499">
        <v>3.39E-2</v>
      </c>
      <c r="U499">
        <v>2.4400000000000002E-2</v>
      </c>
      <c r="V499">
        <v>2.8000000000000001E-2</v>
      </c>
      <c r="W499">
        <v>1.9900000000000001E-2</v>
      </c>
      <c r="X499">
        <v>6.4183790000000004E-2</v>
      </c>
      <c r="Y499">
        <v>7.0499999999999993E-2</v>
      </c>
      <c r="Z499">
        <v>8.0100000000000005E-2</v>
      </c>
      <c r="AA499">
        <v>0.67900000000000005</v>
      </c>
      <c r="AB499">
        <v>0.67910000000000004</v>
      </c>
      <c r="AC499">
        <v>0.92310000000000003</v>
      </c>
    </row>
    <row r="500" spans="1:29" x14ac:dyDescent="0.25">
      <c r="A500" s="1">
        <v>798</v>
      </c>
      <c r="J500">
        <v>2.0000000000000001E-4</v>
      </c>
      <c r="S500">
        <v>3.3599999999999998E-2</v>
      </c>
      <c r="U500">
        <v>2.0899999999999998E-2</v>
      </c>
      <c r="V500">
        <v>2.6599999999999999E-2</v>
      </c>
      <c r="W500">
        <v>1.9E-2</v>
      </c>
      <c r="X500">
        <v>6.4173795000000006E-2</v>
      </c>
      <c r="Y500">
        <v>6.8199999999999997E-2</v>
      </c>
      <c r="Z500">
        <v>7.8299999999999995E-2</v>
      </c>
      <c r="AA500">
        <v>0.65439999999999998</v>
      </c>
      <c r="AB500">
        <v>0.64780000000000004</v>
      </c>
      <c r="AC500">
        <v>0.94699999999999995</v>
      </c>
    </row>
    <row r="501" spans="1:29" x14ac:dyDescent="0.25">
      <c r="A501" s="1">
        <v>799</v>
      </c>
      <c r="J501">
        <v>2.0000000000000001E-4</v>
      </c>
      <c r="S501">
        <v>3.3500000000000002E-2</v>
      </c>
      <c r="U501">
        <v>2.0899999999999998E-2</v>
      </c>
      <c r="V501">
        <v>2.6200000000000001E-2</v>
      </c>
      <c r="W501">
        <v>1.8200000000000001E-2</v>
      </c>
      <c r="Y501">
        <v>6.6500000000000004E-2</v>
      </c>
      <c r="Z501">
        <v>7.6399999999999996E-2</v>
      </c>
      <c r="AA501">
        <v>0.62990000000000002</v>
      </c>
      <c r="AB501">
        <v>0.61960000000000004</v>
      </c>
      <c r="AC501">
        <v>0.95089999999999997</v>
      </c>
    </row>
    <row r="502" spans="1:29" x14ac:dyDescent="0.25">
      <c r="A502" s="1">
        <v>800</v>
      </c>
      <c r="J502">
        <v>2.0000000000000001E-4</v>
      </c>
      <c r="S502">
        <v>3.2000000000000001E-2</v>
      </c>
      <c r="V502">
        <v>2.5700000000000001E-2</v>
      </c>
      <c r="W502">
        <v>1.7299999999999999E-2</v>
      </c>
      <c r="Y502">
        <v>6.3100000000000003E-2</v>
      </c>
      <c r="Z502">
        <v>7.46E-2</v>
      </c>
      <c r="AA502">
        <v>0.58289999999999997</v>
      </c>
      <c r="AB502">
        <v>0.58089999999999997</v>
      </c>
      <c r="AC502">
        <v>0.96609999999999996</v>
      </c>
    </row>
    <row r="503" spans="1:29" x14ac:dyDescent="0.25">
      <c r="A503" s="1">
        <v>801</v>
      </c>
      <c r="Z503">
        <v>7.2700000000000001E-2</v>
      </c>
      <c r="AA503">
        <v>0.5706</v>
      </c>
      <c r="AB503">
        <v>0.56620000000000004</v>
      </c>
      <c r="AC503">
        <v>0.98</v>
      </c>
    </row>
    <row r="504" spans="1:29" x14ac:dyDescent="0.25">
      <c r="A504" s="1">
        <v>802</v>
      </c>
      <c r="Z504">
        <v>7.0900000000000005E-2</v>
      </c>
      <c r="AA504">
        <v>0.53580000000000005</v>
      </c>
      <c r="AB504">
        <v>0.52049999999999996</v>
      </c>
      <c r="AC504">
        <v>0.98699999999999999</v>
      </c>
    </row>
    <row r="505" spans="1:29" x14ac:dyDescent="0.25">
      <c r="A505" s="1">
        <v>803</v>
      </c>
      <c r="Z505">
        <v>6.9000000000000006E-2</v>
      </c>
      <c r="AA505">
        <v>0.51539999999999997</v>
      </c>
      <c r="AB505">
        <v>0.50660000000000005</v>
      </c>
      <c r="AC505">
        <v>0.98809999999999998</v>
      </c>
    </row>
    <row r="506" spans="1:29" x14ac:dyDescent="0.25">
      <c r="A506" s="1">
        <v>804</v>
      </c>
      <c r="Z506">
        <v>6.7199999999999996E-2</v>
      </c>
      <c r="AA506">
        <v>0.49490000000000001</v>
      </c>
      <c r="AB506">
        <v>0.48139999999999999</v>
      </c>
      <c r="AC506">
        <v>0.99350000000000005</v>
      </c>
    </row>
    <row r="507" spans="1:29" x14ac:dyDescent="0.25">
      <c r="A507" s="1">
        <v>805</v>
      </c>
      <c r="Z507">
        <v>6.54E-2</v>
      </c>
      <c r="AA507">
        <v>0.48470000000000002</v>
      </c>
      <c r="AB507">
        <v>0.45519999999999999</v>
      </c>
      <c r="AC507">
        <v>1</v>
      </c>
    </row>
    <row r="508" spans="1:29" x14ac:dyDescent="0.25">
      <c r="A508" s="1">
        <v>806</v>
      </c>
      <c r="Z508">
        <v>6.3500000000000001E-2</v>
      </c>
      <c r="AA508">
        <v>0.47449999999999998</v>
      </c>
      <c r="AB508">
        <v>0.44590000000000002</v>
      </c>
      <c r="AC508">
        <v>0.99239999999999995</v>
      </c>
    </row>
    <row r="509" spans="1:29" x14ac:dyDescent="0.25">
      <c r="A509" s="1">
        <v>807</v>
      </c>
      <c r="Z509">
        <v>6.1699999999999998E-2</v>
      </c>
      <c r="AA509">
        <v>0.45400000000000001</v>
      </c>
      <c r="AB509">
        <v>0.41360000000000002</v>
      </c>
      <c r="AC509">
        <v>0.98980000000000001</v>
      </c>
    </row>
    <row r="510" spans="1:29" x14ac:dyDescent="0.25">
      <c r="A510" s="1">
        <v>808</v>
      </c>
      <c r="Z510">
        <v>5.9799999999999999E-2</v>
      </c>
      <c r="AA510">
        <v>0.41520000000000001</v>
      </c>
      <c r="AB510">
        <v>0.39679999999999999</v>
      </c>
      <c r="AC510">
        <v>0.98750000000000004</v>
      </c>
    </row>
    <row r="511" spans="1:29" x14ac:dyDescent="0.25">
      <c r="A511" s="1">
        <v>809</v>
      </c>
      <c r="Z511">
        <v>5.8000000000000003E-2</v>
      </c>
      <c r="AA511">
        <v>0.40910000000000002</v>
      </c>
      <c r="AB511">
        <v>0.3846</v>
      </c>
      <c r="AC511">
        <v>0.97509999999999997</v>
      </c>
    </row>
    <row r="512" spans="1:29" x14ac:dyDescent="0.25">
      <c r="A512" s="1">
        <v>810</v>
      </c>
      <c r="Z512">
        <v>5.6099999999999997E-2</v>
      </c>
      <c r="AA512">
        <v>0.40089999999999998</v>
      </c>
      <c r="AB512">
        <v>0.35970000000000002</v>
      </c>
      <c r="AC512">
        <v>0.9516</v>
      </c>
    </row>
    <row r="513" spans="1:29" x14ac:dyDescent="0.25">
      <c r="A513" s="1">
        <v>811</v>
      </c>
      <c r="Z513">
        <v>5.4300000000000001E-2</v>
      </c>
      <c r="AA513">
        <v>0.37019999999999997</v>
      </c>
      <c r="AB513">
        <v>0.34670000000000001</v>
      </c>
      <c r="AC513">
        <v>0.92159999999999997</v>
      </c>
    </row>
    <row r="514" spans="1:29" x14ac:dyDescent="0.25">
      <c r="A514" s="1">
        <v>812</v>
      </c>
      <c r="Z514">
        <v>5.2400000000000002E-2</v>
      </c>
      <c r="AA514">
        <v>0.35589999999999999</v>
      </c>
      <c r="AB514">
        <v>0.33139999999999997</v>
      </c>
      <c r="AC514">
        <v>0.89910000000000001</v>
      </c>
    </row>
    <row r="515" spans="1:29" x14ac:dyDescent="0.25">
      <c r="A515" s="1">
        <v>813</v>
      </c>
      <c r="Z515">
        <v>5.0599999999999999E-2</v>
      </c>
      <c r="AA515">
        <v>0.34160000000000001</v>
      </c>
      <c r="AB515">
        <v>0.31929999999999997</v>
      </c>
      <c r="AC515">
        <v>0.88970000000000005</v>
      </c>
    </row>
    <row r="516" spans="1:29" x14ac:dyDescent="0.25">
      <c r="A516" s="1">
        <v>814</v>
      </c>
      <c r="Z516">
        <v>4.87E-2</v>
      </c>
      <c r="AA516">
        <v>0.33539999999999998</v>
      </c>
      <c r="AB516">
        <v>0.3135</v>
      </c>
      <c r="AC516">
        <v>0.86680000000000001</v>
      </c>
    </row>
    <row r="517" spans="1:29" x14ac:dyDescent="0.25">
      <c r="A517" s="1">
        <v>815</v>
      </c>
      <c r="Z517">
        <v>4.6899999999999997E-2</v>
      </c>
      <c r="AA517">
        <v>0.32729999999999998</v>
      </c>
      <c r="AB517">
        <v>0.28670000000000001</v>
      </c>
      <c r="AC517">
        <v>0.82709999999999995</v>
      </c>
    </row>
    <row r="518" spans="1:29" x14ac:dyDescent="0.25">
      <c r="A518" s="1">
        <v>816</v>
      </c>
      <c r="Z518">
        <v>4.4999999999999998E-2</v>
      </c>
      <c r="AA518">
        <v>0.30480000000000002</v>
      </c>
      <c r="AB518">
        <v>0.2707</v>
      </c>
      <c r="AC518">
        <v>0.79449999999999998</v>
      </c>
    </row>
    <row r="519" spans="1:29" x14ac:dyDescent="0.25">
      <c r="A519" s="1">
        <v>817</v>
      </c>
      <c r="Z519">
        <v>4.3200000000000002E-2</v>
      </c>
      <c r="AA519">
        <v>0.29659999999999997</v>
      </c>
      <c r="AB519">
        <v>0.26869999999999999</v>
      </c>
      <c r="AC519">
        <v>0.77829999999999999</v>
      </c>
    </row>
    <row r="520" spans="1:29" x14ac:dyDescent="0.25">
      <c r="A520" s="1">
        <v>818</v>
      </c>
      <c r="Z520">
        <v>4.1300000000000003E-2</v>
      </c>
      <c r="AA520">
        <v>0.29049999999999998</v>
      </c>
      <c r="AB520">
        <v>0.26</v>
      </c>
      <c r="AC520">
        <v>0.75880000000000003</v>
      </c>
    </row>
    <row r="521" spans="1:29" x14ac:dyDescent="0.25">
      <c r="A521" s="1">
        <v>819</v>
      </c>
      <c r="Z521">
        <v>3.95E-2</v>
      </c>
      <c r="AA521">
        <v>0.2823</v>
      </c>
      <c r="AB521">
        <v>0.25419999999999998</v>
      </c>
      <c r="AC521">
        <v>0.70520000000000005</v>
      </c>
    </row>
    <row r="522" spans="1:29" x14ac:dyDescent="0.25">
      <c r="A522" s="1">
        <v>820</v>
      </c>
      <c r="Z522">
        <v>3.7600000000000001E-2</v>
      </c>
      <c r="AA522">
        <v>0.27200000000000002</v>
      </c>
      <c r="AB522">
        <v>0.22900000000000001</v>
      </c>
      <c r="AC522">
        <v>0.66710000000000003</v>
      </c>
    </row>
    <row r="523" spans="1:29" x14ac:dyDescent="0.25">
      <c r="A523" s="1">
        <v>821</v>
      </c>
      <c r="Z523">
        <v>3.5799999999999998E-2</v>
      </c>
      <c r="AA523">
        <v>0.25159999999999999</v>
      </c>
      <c r="AB523">
        <v>0.23300000000000001</v>
      </c>
      <c r="AC523">
        <v>0.63139999999999996</v>
      </c>
    </row>
    <row r="524" spans="1:29" x14ac:dyDescent="0.25">
      <c r="A524" s="1">
        <v>822</v>
      </c>
      <c r="Z524">
        <v>3.39E-2</v>
      </c>
      <c r="AA524">
        <v>0.2475</v>
      </c>
      <c r="AB524">
        <v>0.2152</v>
      </c>
      <c r="AC524">
        <v>0.60650000000000004</v>
      </c>
    </row>
    <row r="525" spans="1:29" x14ac:dyDescent="0.25">
      <c r="A525" s="1">
        <v>823</v>
      </c>
      <c r="Z525">
        <v>3.3399999999999999E-2</v>
      </c>
      <c r="AA525">
        <v>0.2455</v>
      </c>
      <c r="AB525">
        <v>0.2087</v>
      </c>
      <c r="AC525">
        <v>0.56630000000000003</v>
      </c>
    </row>
    <row r="526" spans="1:29" x14ac:dyDescent="0.25">
      <c r="A526" s="1">
        <v>824</v>
      </c>
      <c r="Z526">
        <v>3.2399999999999998E-2</v>
      </c>
      <c r="AA526">
        <v>0.2311</v>
      </c>
      <c r="AB526">
        <v>0.19470000000000001</v>
      </c>
      <c r="AC526">
        <v>0.54490000000000005</v>
      </c>
    </row>
    <row r="527" spans="1:29" x14ac:dyDescent="0.25">
      <c r="A527" s="1">
        <v>825</v>
      </c>
      <c r="Z527">
        <v>2.9100000000000001E-2</v>
      </c>
      <c r="AA527">
        <v>0.223</v>
      </c>
      <c r="AB527">
        <v>0.1865</v>
      </c>
      <c r="AC527">
        <v>0.52349999999999997</v>
      </c>
    </row>
    <row r="528" spans="1:29" x14ac:dyDescent="0.25">
      <c r="A528" s="1">
        <v>826</v>
      </c>
      <c r="Z528">
        <v>2.98E-2</v>
      </c>
      <c r="AA528">
        <v>0.22090000000000001</v>
      </c>
      <c r="AB528">
        <v>0.18890000000000001</v>
      </c>
      <c r="AC528">
        <v>0.50590000000000002</v>
      </c>
    </row>
    <row r="529" spans="1:29" x14ac:dyDescent="0.25">
      <c r="A529" s="1">
        <v>827</v>
      </c>
      <c r="Z529">
        <v>2.6700000000000002E-2</v>
      </c>
      <c r="AA529">
        <v>0.21679999999999999</v>
      </c>
      <c r="AB529">
        <v>0.1731</v>
      </c>
      <c r="AC529">
        <v>0.48139999999999999</v>
      </c>
    </row>
    <row r="530" spans="1:29" x14ac:dyDescent="0.25">
      <c r="A530" s="1">
        <v>828</v>
      </c>
      <c r="Z530">
        <v>2.5000000000000001E-2</v>
      </c>
      <c r="AA530">
        <v>0.2107</v>
      </c>
      <c r="AB530">
        <v>0.16669999999999999</v>
      </c>
      <c r="AC530">
        <v>0.46379999999999999</v>
      </c>
    </row>
    <row r="531" spans="1:29" x14ac:dyDescent="0.25">
      <c r="A531" s="1">
        <v>829</v>
      </c>
      <c r="Z531">
        <v>2.5899999999999999E-2</v>
      </c>
      <c r="AA531">
        <v>0.20660000000000001</v>
      </c>
      <c r="AB531">
        <v>0.15890000000000001</v>
      </c>
      <c r="AC531">
        <v>0.4395</v>
      </c>
    </row>
    <row r="532" spans="1:29" x14ac:dyDescent="0.25">
      <c r="A532" s="1">
        <v>830</v>
      </c>
      <c r="Z532">
        <v>2.1999999999999999E-2</v>
      </c>
      <c r="AA532">
        <v>0.19639999999999999</v>
      </c>
      <c r="AB532">
        <v>0.14829999999999999</v>
      </c>
      <c r="AC532">
        <v>0.41980000000000001</v>
      </c>
    </row>
    <row r="533" spans="1:29" x14ac:dyDescent="0.25">
      <c r="A533" s="1">
        <v>831</v>
      </c>
      <c r="Z533">
        <v>2.1299999999999999E-2</v>
      </c>
      <c r="AA533">
        <v>0.1963</v>
      </c>
      <c r="AB533">
        <v>0.14580000000000001</v>
      </c>
      <c r="AC533">
        <v>0.39710000000000001</v>
      </c>
    </row>
    <row r="534" spans="1:29" x14ac:dyDescent="0.25">
      <c r="A534" s="1">
        <v>832</v>
      </c>
      <c r="Z534">
        <v>2.18E-2</v>
      </c>
      <c r="AA534">
        <v>0.18820000000000001</v>
      </c>
      <c r="AB534">
        <v>0.1414</v>
      </c>
      <c r="AC534">
        <v>0.38619999999999999</v>
      </c>
    </row>
    <row r="535" spans="1:29" x14ac:dyDescent="0.25">
      <c r="A535" s="1">
        <v>833</v>
      </c>
      <c r="Z535">
        <v>2.0799999999999999E-2</v>
      </c>
      <c r="AA535">
        <v>0.18609999999999999</v>
      </c>
      <c r="AB535">
        <v>0.14460000000000001</v>
      </c>
      <c r="AC535">
        <v>0.37269999999999998</v>
      </c>
    </row>
    <row r="536" spans="1:29" x14ac:dyDescent="0.25">
      <c r="A536" s="1">
        <v>834</v>
      </c>
      <c r="Z536">
        <v>1.9099999999999999E-2</v>
      </c>
      <c r="AA536">
        <v>0.1779</v>
      </c>
      <c r="AB536">
        <v>0.1384</v>
      </c>
      <c r="AC536">
        <v>0.36890000000000001</v>
      </c>
    </row>
    <row r="537" spans="1:29" x14ac:dyDescent="0.25">
      <c r="A537" s="1">
        <v>835</v>
      </c>
      <c r="Z537">
        <v>1.84E-2</v>
      </c>
      <c r="AA537">
        <v>0.1759</v>
      </c>
      <c r="AB537">
        <v>0.14130000000000001</v>
      </c>
      <c r="AC537">
        <v>0.35470000000000002</v>
      </c>
    </row>
    <row r="538" spans="1:29" x14ac:dyDescent="0.25">
      <c r="A538" s="1">
        <v>836</v>
      </c>
      <c r="Z538">
        <v>1.72E-2</v>
      </c>
      <c r="AA538">
        <v>0.1759</v>
      </c>
      <c r="AB538">
        <v>0.1361</v>
      </c>
      <c r="AC538">
        <v>0.34279999999999999</v>
      </c>
    </row>
    <row r="539" spans="1:29" x14ac:dyDescent="0.25">
      <c r="A539" s="1">
        <v>837</v>
      </c>
      <c r="Z539">
        <v>1.5100000000000001E-2</v>
      </c>
      <c r="AA539">
        <v>0.17180000000000001</v>
      </c>
      <c r="AB539">
        <v>0.1328</v>
      </c>
      <c r="AC539">
        <v>0.3347</v>
      </c>
    </row>
    <row r="540" spans="1:29" x14ac:dyDescent="0.25">
      <c r="A540" s="1">
        <v>838</v>
      </c>
      <c r="Z540">
        <v>1.52E-2</v>
      </c>
      <c r="AA540">
        <v>0.1656</v>
      </c>
      <c r="AB540">
        <v>0.13</v>
      </c>
      <c r="AC540">
        <v>0.3301</v>
      </c>
    </row>
    <row r="541" spans="1:29" x14ac:dyDescent="0.25">
      <c r="A541" s="1">
        <v>839</v>
      </c>
      <c r="Z541">
        <v>1.4999999999999999E-2</v>
      </c>
      <c r="AA541">
        <v>0.16159999999999999</v>
      </c>
      <c r="AB541">
        <v>0.1246</v>
      </c>
      <c r="AC541">
        <v>0.31340000000000001</v>
      </c>
    </row>
    <row r="542" spans="1:29" x14ac:dyDescent="0.25">
      <c r="A542" s="1">
        <v>840</v>
      </c>
      <c r="Z542">
        <v>1.43E-2</v>
      </c>
      <c r="AA542">
        <v>0.1615</v>
      </c>
      <c r="AB542">
        <v>0.122</v>
      </c>
      <c r="AC542">
        <v>0.29320000000000002</v>
      </c>
    </row>
    <row r="543" spans="1:29" x14ac:dyDescent="0.25">
      <c r="A543" s="1">
        <v>841</v>
      </c>
      <c r="Z543">
        <v>1.43E-2</v>
      </c>
      <c r="AA543">
        <v>0.1575</v>
      </c>
      <c r="AB543">
        <v>0.12330000000000001</v>
      </c>
      <c r="AC543">
        <v>0.28239999999999998</v>
      </c>
    </row>
    <row r="544" spans="1:29" x14ac:dyDescent="0.25">
      <c r="A544" s="1">
        <v>842</v>
      </c>
      <c r="Z544">
        <v>1.41E-2</v>
      </c>
      <c r="AA544">
        <v>0.15340000000000001</v>
      </c>
      <c r="AB544">
        <v>0.1119</v>
      </c>
      <c r="AC544">
        <v>0.27410000000000001</v>
      </c>
    </row>
    <row r="545" spans="1:29" x14ac:dyDescent="0.25">
      <c r="A545" s="1">
        <v>843</v>
      </c>
      <c r="Z545">
        <v>1.21E-2</v>
      </c>
      <c r="AA545">
        <v>0.15329999999999999</v>
      </c>
      <c r="AB545">
        <v>0.11219999999999999</v>
      </c>
      <c r="AC545">
        <v>0.2581</v>
      </c>
    </row>
    <row r="546" spans="1:29" x14ac:dyDescent="0.25">
      <c r="A546" s="1">
        <v>844</v>
      </c>
      <c r="Z546">
        <v>1.06E-2</v>
      </c>
      <c r="AA546">
        <v>0.15329999999999999</v>
      </c>
      <c r="AB546">
        <v>0.10290000000000001</v>
      </c>
      <c r="AC546">
        <v>0.23910000000000001</v>
      </c>
    </row>
    <row r="547" spans="1:29" x14ac:dyDescent="0.25">
      <c r="A547" s="1">
        <v>845</v>
      </c>
      <c r="Z547">
        <v>1.12E-2</v>
      </c>
      <c r="AA547">
        <v>0.15129999999999999</v>
      </c>
      <c r="AB547">
        <v>0.1077</v>
      </c>
      <c r="AC547">
        <v>0.21909999999999999</v>
      </c>
    </row>
    <row r="548" spans="1:29" x14ac:dyDescent="0.25">
      <c r="A548" s="1">
        <v>846</v>
      </c>
      <c r="Z548">
        <v>1.12E-2</v>
      </c>
      <c r="AA548">
        <v>0.1472</v>
      </c>
      <c r="AB548">
        <v>9.69E-2</v>
      </c>
      <c r="AC548">
        <v>0.20039999999999999</v>
      </c>
    </row>
    <row r="549" spans="1:29" x14ac:dyDescent="0.25">
      <c r="A549" s="1">
        <v>847</v>
      </c>
      <c r="Z549">
        <v>8.0999999999999996E-3</v>
      </c>
      <c r="AA549">
        <v>0.1472</v>
      </c>
      <c r="AB549">
        <v>9.8699999999999996E-2</v>
      </c>
      <c r="AC549">
        <v>0.1845</v>
      </c>
    </row>
    <row r="550" spans="1:29" x14ac:dyDescent="0.25">
      <c r="A550" s="1">
        <v>848</v>
      </c>
      <c r="Z550">
        <v>1.0200000000000001E-2</v>
      </c>
      <c r="AA550">
        <v>0.1472</v>
      </c>
      <c r="AB550">
        <v>9.0700000000000003E-2</v>
      </c>
      <c r="AC550">
        <v>0.17860000000000001</v>
      </c>
    </row>
    <row r="551" spans="1:29" x14ac:dyDescent="0.25">
      <c r="A551" s="1">
        <v>849</v>
      </c>
      <c r="Z551">
        <v>8.8999999999999999E-3</v>
      </c>
      <c r="AA551">
        <v>0.1472</v>
      </c>
      <c r="AB551">
        <v>9.1999999999999998E-2</v>
      </c>
      <c r="AC551">
        <v>0.17319999999999999</v>
      </c>
    </row>
    <row r="552" spans="1:29" x14ac:dyDescent="0.25">
      <c r="A552" s="1">
        <v>850</v>
      </c>
      <c r="Z552">
        <v>9.1999999999999998E-3</v>
      </c>
      <c r="AB552">
        <v>8.4900000000000003E-2</v>
      </c>
      <c r="AC552">
        <v>0.1598</v>
      </c>
    </row>
    <row r="553" spans="1:29" x14ac:dyDescent="0.25">
      <c r="A553" s="1">
        <v>851</v>
      </c>
      <c r="AB553">
        <v>8.1199999999999994E-2</v>
      </c>
      <c r="AC553">
        <v>0.1439</v>
      </c>
    </row>
    <row r="554" spans="1:29" x14ac:dyDescent="0.25">
      <c r="A554" s="1">
        <v>852</v>
      </c>
      <c r="AB554">
        <v>8.72E-2</v>
      </c>
      <c r="AC554">
        <v>0.13519999999999999</v>
      </c>
    </row>
    <row r="555" spans="1:29" x14ac:dyDescent="0.25">
      <c r="A555" s="1">
        <v>853</v>
      </c>
      <c r="AB555">
        <v>7.5300000000000006E-2</v>
      </c>
      <c r="AC555">
        <v>0.13020000000000001</v>
      </c>
    </row>
    <row r="556" spans="1:29" x14ac:dyDescent="0.25">
      <c r="A556" s="1">
        <v>854</v>
      </c>
      <c r="AB556">
        <v>7.0800000000000002E-2</v>
      </c>
      <c r="AC556">
        <v>0.1216</v>
      </c>
    </row>
    <row r="557" spans="1:29" x14ac:dyDescent="0.25">
      <c r="A557" s="1">
        <v>855</v>
      </c>
      <c r="AB557">
        <v>6.6100000000000006E-2</v>
      </c>
      <c r="AC557">
        <v>0.11070000000000001</v>
      </c>
    </row>
    <row r="558" spans="1:29" x14ac:dyDescent="0.25">
      <c r="A558" s="1">
        <v>856</v>
      </c>
      <c r="AB558">
        <v>6.5500000000000003E-2</v>
      </c>
      <c r="AC558">
        <v>0.1067</v>
      </c>
    </row>
    <row r="559" spans="1:29" x14ac:dyDescent="0.25">
      <c r="A559" s="1">
        <v>857</v>
      </c>
      <c r="AB559">
        <v>6.3100000000000003E-2</v>
      </c>
      <c r="AC559">
        <v>0.10199999999999999</v>
      </c>
    </row>
    <row r="560" spans="1:29" x14ac:dyDescent="0.25">
      <c r="A560" s="1">
        <v>858</v>
      </c>
      <c r="AB560">
        <v>6.1400000000000003E-2</v>
      </c>
      <c r="AC560">
        <v>9.4299999999999995E-2</v>
      </c>
    </row>
    <row r="561" spans="1:29" x14ac:dyDescent="0.25">
      <c r="A561" s="1">
        <v>859</v>
      </c>
      <c r="AB561">
        <v>6.1199999999999997E-2</v>
      </c>
      <c r="AC561">
        <v>8.1799999999999998E-2</v>
      </c>
    </row>
    <row r="562" spans="1:29" x14ac:dyDescent="0.25">
      <c r="A562" s="1">
        <v>860</v>
      </c>
      <c r="AB562">
        <v>5.9499999999999997E-2</v>
      </c>
      <c r="AC562">
        <v>7.4700000000000003E-2</v>
      </c>
    </row>
    <row r="563" spans="1:29" x14ac:dyDescent="0.25">
      <c r="A563" s="1">
        <v>861</v>
      </c>
    </row>
    <row r="564" spans="1:29" x14ac:dyDescent="0.25">
      <c r="A564" s="1">
        <v>862</v>
      </c>
    </row>
    <row r="565" spans="1:29" x14ac:dyDescent="0.25">
      <c r="A565" s="1">
        <v>863</v>
      </c>
    </row>
    <row r="566" spans="1:29" x14ac:dyDescent="0.25">
      <c r="A566" s="1">
        <v>864</v>
      </c>
    </row>
    <row r="567" spans="1:29" x14ac:dyDescent="0.25">
      <c r="A567" s="1">
        <v>865</v>
      </c>
    </row>
    <row r="568" spans="1:29" x14ac:dyDescent="0.25">
      <c r="A568" s="1">
        <v>866</v>
      </c>
    </row>
    <row r="569" spans="1:29" x14ac:dyDescent="0.25">
      <c r="A569" s="1">
        <v>867</v>
      </c>
    </row>
    <row r="570" spans="1:29" x14ac:dyDescent="0.25">
      <c r="A570" s="1">
        <v>868</v>
      </c>
    </row>
    <row r="571" spans="1:29" x14ac:dyDescent="0.25">
      <c r="A571" s="1">
        <v>869</v>
      </c>
    </row>
    <row r="572" spans="1:29" x14ac:dyDescent="0.25">
      <c r="A572" s="1">
        <v>870</v>
      </c>
    </row>
    <row r="573" spans="1:29" x14ac:dyDescent="0.25">
      <c r="A573" s="1">
        <v>871</v>
      </c>
    </row>
    <row r="574" spans="1:29" x14ac:dyDescent="0.25">
      <c r="A574" s="1">
        <v>872</v>
      </c>
    </row>
    <row r="575" spans="1:29" x14ac:dyDescent="0.25">
      <c r="A575" s="1">
        <v>873</v>
      </c>
    </row>
    <row r="576" spans="1:29" x14ac:dyDescent="0.25">
      <c r="A576" s="1">
        <v>874</v>
      </c>
    </row>
    <row r="577" spans="1:1" x14ac:dyDescent="0.25">
      <c r="A577" s="1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spectral diagram</vt:lpstr>
      <vt:lpstr>A1 PMT</vt:lpstr>
      <vt:lpstr>A1 spectral</vt:lpstr>
      <vt:lpstr>CytoFlex</vt:lpstr>
      <vt:lpstr>list</vt:lpstr>
      <vt:lpstr>excitation</vt:lpstr>
      <vt:lpstr>emission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Hochreiter</dc:creator>
  <cp:lastModifiedBy>Windows User</cp:lastModifiedBy>
  <dcterms:created xsi:type="dcterms:W3CDTF">2019-04-27T18:56:17Z</dcterms:created>
  <dcterms:modified xsi:type="dcterms:W3CDTF">2019-05-15T15:56:07Z</dcterms:modified>
</cp:coreProperties>
</file>