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5/"/>
    </mc:Choice>
  </mc:AlternateContent>
  <xr:revisionPtr revIDLastSave="9147" documentId="11_F25DC773A252ABDACC104863C91E5CB45BDE58E9" xr6:coauthVersionLast="47" xr6:coauthVersionMax="47" xr10:uidLastSave="{2CE27DD4-3080-46B7-B75B-478F6782E1AA}"/>
  <bookViews>
    <workbookView xWindow="-120" yWindow="-120" windowWidth="38640" windowHeight="21120" tabRatio="951" xr2:uid="{00000000-000D-0000-FFFF-FFFF00000000}"/>
  </bookViews>
  <sheets>
    <sheet name="TAKE" sheetId="33" r:id="rId1"/>
    <sheet name="DROP" sheetId="19" r:id="rId2"/>
    <sheet name="VGSales" sheetId="10" r:id="rId3"/>
    <sheet name="Exercises" sheetId="34" r:id="rId4"/>
    <sheet name="Exercises (solutions)" sheetId="35" r:id="rId5"/>
    <sheet name="e00eb4de3c8a421cba9b8f4cb8546ec" sheetId="4" state="veryHidden" r:id="rId6"/>
  </sheets>
  <definedNames>
    <definedName name="GRADES_CUTTOFFS">{91;80;70;50;40;0}</definedName>
    <definedName name="GRADES_LETTERS">{"A";"B";"C";"D";"E";"F"}</definedName>
    <definedName name="TABLEROW">_xlfn.LAMBDA(_xlpm.table_name,_xlpm.column_name, INDIRECT(_xlpm.table_name &amp; "[" &amp; _xlpm.column_name &amp; "]"))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A31" i="35" a="1"/>
  <c r="A31" i="35" s="1"/>
  <c r="A22" i="35" a="1"/>
  <c r="A22" i="35" s="1"/>
  <c r="A15" i="35" a="1"/>
  <c r="A15" i="35" s="1"/>
  <c r="A8" i="35" a="1"/>
  <c r="A8" i="35" s="1"/>
  <c r="A85" i="33" a="1"/>
  <c r="A85" i="33" s="1"/>
  <c r="A78" i="33" a="1"/>
  <c r="A78" i="33" s="1"/>
  <c r="A84" i="33"/>
  <c r="A77" i="33"/>
  <c r="A56" i="33" l="1" a="1"/>
  <c r="A56" i="33" s="1"/>
  <c r="A47" i="33" a="1"/>
  <c r="A47" i="33" s="1"/>
  <c r="A38" i="33" a="1"/>
  <c r="A38" i="33" s="1"/>
  <c r="A29" i="33" a="1"/>
  <c r="A29" i="33" s="1"/>
  <c r="A20" i="33" a="1"/>
  <c r="A20" i="33" s="1"/>
  <c r="A22" i="19" l="1" a="1"/>
  <c r="A22" i="1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<sst xmlns="http://schemas.openxmlformats.org/spreadsheetml/2006/main" count="52285" uniqueCount="10308">
  <si>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</si>
  <si>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</si>
  <si>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</si>
  <si>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</si>
  <si>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</si>
  <si>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</si>
  <si>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</si>
  <si>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</si>
  <si>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</si>
  <si>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</si>
  <si>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</si>
  <si>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</si>
  <si>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</si>
  <si>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</si>
  <si>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</si>
  <si>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</si>
  <si>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</si>
  <si>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</si>
  <si>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</si>
  <si>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</si>
  <si>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</si>
  <si>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</si>
  <si>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</si>
  <si>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</si>
  <si>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</si>
  <si>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</si>
  <si>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</si>
  <si>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</si>
  <si>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</si>
  <si>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</si>
  <si>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</si>
  <si>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</si>
  <si>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</si>
  <si>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</si>
  <si>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</si>
  <si>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</si>
  <si>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</si>
  <si>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</si>
  <si>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</si>
  <si>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</si>
  <si>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</si>
  <si>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</si>
  <si>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</si>
  <si>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</si>
  <si>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</si>
  <si>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</si>
  <si>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</si>
  <si>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</si>
  <si>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</si>
  <si>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</si>
  <si>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</si>
  <si>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</si>
  <si>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</si>
  <si>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</si>
  <si>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</si>
  <si>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</si>
  <si>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</si>
  <si>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</si>
  <si>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</si>
  <si>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</si>
  <si>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</si>
  <si>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</si>
  <si>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</si>
  <si>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</si>
  <si>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</si>
  <si>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</si>
  <si>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</si>
  <si>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</si>
  <si>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</si>
  <si>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</si>
  <si>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</si>
  <si>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</si>
  <si>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</si>
  <si>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</si>
  <si>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</si>
  <si>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</si>
  <si>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</si>
  <si>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</si>
  <si>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</si>
  <si>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</si>
  <si>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</si>
  <si>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</si>
  <si>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</si>
  <si>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</si>
  <si>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</si>
  <si>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</si>
  <si>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</si>
  <si>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</si>
  <si>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</si>
  <si>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</si>
  <si>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</si>
  <si>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</si>
  <si>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</si>
  <si>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</si>
  <si>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</si>
  <si>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</si>
  <si>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</si>
  <si>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</si>
  <si>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</si>
  <si>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</si>
  <si>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</si>
  <si>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</si>
  <si>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</si>
  <si>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</si>
  <si>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</si>
  <si>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</si>
  <si>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</si>
  <si>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</si>
  <si>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</si>
  <si>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</si>
  <si>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</si>
  <si>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</si>
  <si>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</si>
  <si>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</si>
  <si>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</si>
  <si>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</si>
  <si>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</si>
  <si>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</si>
  <si>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</si>
  <si>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</si>
  <si>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</si>
  <si>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</si>
  <si>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</si>
  <si>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</si>
  <si>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</si>
  <si>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</si>
  <si>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</si>
  <si>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</si>
  <si>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</si>
  <si>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</si>
  <si>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</si>
  <si>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</si>
  <si>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</si>
  <si>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</si>
  <si>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</si>
  <si>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</si>
  <si>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</si>
  <si>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</si>
  <si>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</si>
  <si>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</si>
  <si>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</si>
  <si>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</si>
  <si>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</si>
  <si>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</si>
  <si>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</si>
  <si>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</si>
  <si>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</si>
  <si>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</si>
  <si>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</si>
  <si>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</si>
  <si>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</si>
  <si>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</si>
  <si>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</si>
  <si>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</si>
  <si>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</si>
  <si>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</si>
  <si>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</si>
  <si>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</si>
  <si>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</si>
  <si>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</si>
  <si>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</si>
  <si>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</si>
  <si>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</si>
  <si>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</si>
  <si>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</si>
  <si>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</si>
  <si>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</si>
  <si>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</si>
  <si>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</si>
  <si>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</si>
  <si>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</si>
  <si>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</si>
  <si>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</si>
  <si>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</si>
  <si>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</si>
  <si>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</si>
  <si>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</si>
  <si>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</si>
  <si>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</si>
  <si>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</si>
  <si>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</si>
  <si>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</si>
  <si>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</si>
  <si>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</si>
  <si>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</si>
  <si>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</si>
  <si>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</si>
  <si>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</si>
  <si>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</si>
  <si>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</si>
  <si>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</si>
  <si>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</si>
  <si>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</si>
  <si>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</si>
  <si>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</si>
  <si>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</si>
  <si>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</si>
  <si>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</si>
  <si>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</si>
  <si>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</si>
  <si>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</si>
  <si>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</si>
  <si>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</si>
  <si>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</si>
  <si>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</si>
  <si>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</si>
  <si>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</si>
  <si>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</si>
  <si>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</si>
  <si>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</si>
  <si>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</si>
  <si>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</si>
  <si>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</si>
  <si>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</si>
  <si>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</si>
  <si>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</si>
  <si>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</si>
  <si>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</si>
  <si>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</si>
  <si>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</si>
  <si>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</si>
  <si>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</si>
  <si>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</si>
  <si>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</si>
  <si>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</si>
  <si>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</si>
  <si>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</si>
  <si>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</si>
  <si>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</si>
  <si>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</si>
  <si>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</si>
  <si>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</si>
  <si>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</si>
  <si>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</si>
  <si>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</si>
  <si>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</si>
  <si>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</si>
  <si>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</si>
  <si>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</si>
  <si>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</si>
  <si>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</si>
  <si>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</si>
  <si>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</si>
  <si>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</si>
  <si>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</si>
  <si>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</si>
  <si>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</si>
  <si>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</si>
  <si>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</si>
  <si>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</si>
  <si>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</si>
  <si>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</si>
  <si>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</si>
  <si>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</si>
  <si>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</si>
  <si>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</si>
  <si>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</si>
  <si>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</si>
  <si>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</si>
  <si>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</si>
  <si>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</si>
  <si>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</si>
  <si>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</si>
  <si>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</si>
  <si>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</si>
  <si>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</si>
  <si>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</si>
  <si>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</si>
  <si>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</si>
  <si>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</si>
  <si>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</si>
  <si>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</si>
  <si>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</si>
  <si>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</si>
  <si>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</si>
  <si>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</si>
  <si>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</si>
  <si>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</si>
  <si>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</si>
  <si>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</si>
  <si>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</si>
  <si>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</si>
  <si>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</si>
  <si>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</si>
  <si>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</si>
  <si>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</si>
  <si>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</si>
  <si>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</si>
  <si>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</si>
  <si>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</si>
  <si>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</si>
  <si>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</si>
  <si>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</si>
  <si>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</si>
  <si>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</si>
  <si>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</si>
  <si>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</si>
  <si>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</si>
  <si>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</si>
  <si>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</si>
  <si>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</si>
  <si>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</si>
  <si>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</si>
  <si>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</si>
  <si>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</si>
  <si>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</si>
  <si>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</si>
  <si>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</si>
  <si>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</si>
  <si>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</si>
  <si>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</si>
  <si>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</si>
  <si>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</si>
  <si>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</si>
  <si>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</si>
  <si>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</si>
  <si>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</si>
  <si>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</si>
  <si>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</si>
  <si>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</si>
  <si>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</si>
  <si>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</si>
  <si>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</si>
  <si>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</si>
  <si>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</si>
  <si>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</si>
  <si>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</si>
  <si>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</si>
  <si>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</si>
  <si>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</si>
  <si>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</si>
  <si>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</si>
  <si>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</si>
  <si>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</si>
  <si>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</si>
  <si>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</si>
  <si>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</si>
  <si>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</si>
  <si>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</si>
  <si>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</si>
  <si>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</si>
  <si>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</si>
  <si>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</si>
  <si>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</si>
  <si>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</si>
  <si>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</si>
  <si>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</si>
  <si>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</si>
  <si>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</si>
  <si>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</si>
  <si>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</si>
  <si>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</si>
  <si>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</si>
  <si>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</si>
  <si>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</si>
  <si>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</si>
  <si>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</si>
  <si>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</si>
  <si>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</si>
  <si>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</si>
  <si>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</si>
  <si>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</si>
  <si>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</si>
  <si>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</si>
  <si>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</si>
  <si>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</si>
  <si>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</si>
  <si>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</si>
  <si>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</si>
  <si>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</si>
  <si>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</si>
  <si>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</si>
  <si>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</si>
  <si>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</si>
  <si>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</si>
  <si>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</si>
  <si>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</si>
  <si>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</si>
  <si>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</si>
  <si>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</si>
  <si>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</si>
  <si>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</si>
  <si>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</si>
  <si>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</si>
  <si>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</si>
  <si>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</si>
  <si>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</si>
  <si>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</si>
  <si>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</si>
  <si>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</si>
  <si>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</si>
  <si>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</si>
  <si>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</si>
  <si>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</si>
  <si>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</si>
  <si>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</si>
  <si>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</si>
  <si>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</si>
  <si>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</si>
  <si>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</si>
  <si>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</si>
  <si>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</si>
  <si>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</si>
  <si>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</si>
  <si>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</si>
  <si>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</si>
  <si>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</si>
  <si>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</si>
  <si>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</si>
  <si>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</si>
  <si>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</si>
  <si>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</si>
  <si>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</si>
  <si>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</si>
  <si>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</si>
  <si>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</si>
  <si>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</si>
  <si>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</si>
  <si>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</si>
  <si>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</si>
  <si>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</si>
  <si>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</si>
  <si>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</si>
  <si>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</si>
  <si>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</si>
  <si>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</si>
  <si>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</si>
  <si>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</si>
  <si>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</si>
  <si>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</si>
  <si>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</si>
  <si>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</si>
  <si>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</si>
  <si>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</si>
  <si>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</si>
  <si>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</si>
  <si>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</si>
  <si>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</si>
  <si>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</si>
  <si>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</si>
  <si>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</si>
  <si>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</si>
  <si>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</si>
  <si>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</si>
  <si>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</si>
  <si>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</si>
  <si>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</si>
  <si>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</si>
  <si>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</si>
  <si>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</si>
  <si>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</si>
  <si>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</si>
  <si>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</si>
  <si>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</si>
  <si>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</si>
  <si>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</si>
  <si>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</si>
  <si>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</si>
  <si>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</si>
  <si>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</si>
  <si>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</si>
  <si>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</si>
  <si>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</si>
  <si>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</si>
  <si>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</si>
  <si>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</si>
  <si>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</si>
  <si>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</si>
  <si>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</si>
  <si>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</si>
  <si>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</si>
  <si>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</si>
  <si>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</si>
  <si>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</si>
  <si>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</si>
  <si>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</si>
  <si>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</si>
  <si>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</si>
  <si>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</si>
  <si>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</si>
  <si>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</si>
  <si>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</si>
  <si>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</si>
  <si>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</si>
  <si>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</si>
  <si>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</si>
  <si>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</si>
  <si>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</si>
  <si>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</si>
  <si>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</si>
  <si>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</si>
  <si>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</si>
  <si>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</si>
  <si>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</si>
  <si>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</si>
  <si>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</si>
  <si>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</si>
  <si>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</si>
  <si>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</si>
  <si>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</si>
  <si>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</si>
  <si>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</si>
  <si>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</si>
  <si>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</si>
  <si>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</si>
  <si>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</si>
  <si>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</si>
  <si>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</si>
  <si>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</si>
  <si>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</si>
  <si>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</si>
  <si>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</si>
  <si>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</si>
  <si>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</si>
  <si>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</si>
  <si>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</si>
  <si>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</si>
  <si>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</si>
  <si>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</si>
  <si>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</si>
  <si>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</si>
  <si>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</si>
  <si>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</si>
  <si>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</si>
  <si>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</si>
  <si>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</si>
  <si>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</si>
  <si>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</si>
  <si>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</si>
  <si>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</si>
  <si>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</si>
  <si>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</si>
  <si>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</si>
  <si>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</si>
  <si>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</si>
  <si>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</si>
  <si>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</si>
  <si>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</si>
  <si>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</si>
  <si>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</si>
  <si>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</si>
  <si>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</si>
  <si>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</si>
  <si>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</si>
  <si>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</si>
  <si>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</si>
  <si>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</si>
  <si>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</si>
  <si>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</si>
  <si>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</si>
  <si>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</si>
  <si>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</si>
  <si>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</si>
  <si>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</si>
  <si>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</si>
  <si>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</si>
  <si>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</si>
  <si>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</si>
  <si>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</si>
  <si>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</si>
  <si>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</si>
  <si>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</si>
  <si>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</si>
  <si>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</si>
  <si>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</si>
  <si>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</si>
  <si>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</si>
  <si>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</si>
  <si>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</si>
  <si>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</si>
  <si>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</si>
  <si>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</si>
  <si>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</si>
  <si>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</si>
  <si>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</si>
  <si>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</si>
  <si>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</si>
  <si>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</si>
  <si>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</si>
  <si>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</si>
  <si>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</si>
  <si>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</si>
  <si>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</si>
  <si>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</si>
  <si>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</si>
  <si>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</si>
  <si>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</si>
  <si>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</si>
  <si>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</si>
  <si>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</si>
  <si>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</si>
  <si>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</si>
  <si>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</si>
  <si>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</si>
  <si>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</si>
  <si>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</si>
  <si>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</si>
  <si>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</si>
  <si>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</si>
  <si>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</si>
  <si>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</si>
  <si>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</si>
  <si>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</si>
  <si>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</si>
  <si>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</si>
  <si>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</si>
  <si>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</si>
  <si>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</si>
  <si>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</si>
  <si>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</si>
  <si>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</si>
  <si>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</si>
  <si>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</si>
  <si>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</si>
  <si>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</si>
  <si>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</si>
  <si>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</si>
  <si>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</si>
  <si>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</si>
  <si>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</si>
  <si>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</si>
  <si>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</si>
  <si>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</si>
  <si>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</si>
  <si>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</si>
  <si>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</si>
  <si>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</si>
  <si>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</si>
  <si>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</si>
  <si>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</si>
  <si>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</si>
  <si>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</si>
  <si>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</si>
  <si>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</si>
  <si>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</si>
  <si>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</si>
  <si>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</si>
  <si>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</si>
  <si>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</si>
  <si>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</si>
  <si>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</si>
  <si>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</si>
  <si>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</si>
  <si>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</si>
  <si>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</si>
  <si>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</si>
  <si>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</si>
  <si>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</si>
  <si>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</si>
  <si>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</si>
  <si>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</si>
  <si>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</si>
  <si>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</si>
  <si>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</si>
  <si>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</si>
  <si>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</si>
  <si>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</si>
  <si>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</si>
  <si>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</si>
  <si>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</si>
  <si>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</si>
  <si>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</si>
  <si>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</si>
  <si>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</si>
  <si>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</si>
  <si>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</si>
  <si>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</si>
  <si>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</si>
  <si>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</si>
  <si>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</si>
  <si>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</si>
  <si>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</si>
  <si>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</si>
  <si>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</si>
  <si>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</si>
  <si>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</si>
  <si>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</si>
  <si>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</si>
  <si>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</si>
  <si>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</si>
  <si>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</si>
  <si>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</si>
  <si>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</si>
  <si>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</si>
  <si>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</si>
  <si>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</si>
  <si>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</si>
  <si>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</si>
  <si>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</si>
  <si>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</si>
  <si>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</si>
  <si>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</si>
  <si>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</si>
  <si>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</si>
  <si>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</si>
  <si>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</si>
  <si>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</si>
  <si>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</si>
  <si>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</si>
  <si>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</si>
  <si>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</si>
  <si>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</si>
  <si>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</si>
  <si>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</si>
  <si>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</si>
  <si>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</si>
  <si>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</si>
  <si>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</si>
  <si>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</si>
  <si>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</si>
  <si>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</si>
  <si>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</si>
  <si>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</si>
  <si>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</si>
  <si>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</si>
  <si>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</si>
  <si>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</si>
  <si>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</si>
  <si>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</si>
  <si>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</si>
  <si>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</si>
  <si>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</si>
  <si>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</si>
  <si>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</si>
  <si>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</si>
  <si>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</si>
  <si>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</si>
  <si>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</si>
  <si>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</si>
  <si>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</si>
  <si>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</si>
  <si>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</si>
  <si>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</si>
  <si>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</si>
  <si>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</si>
  <si>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</si>
  <si>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</si>
  <si>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</si>
  <si>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</si>
  <si>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</si>
  <si>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</si>
  <si>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</si>
  <si>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</si>
  <si>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</si>
  <si>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</si>
  <si>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</si>
  <si>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</si>
  <si>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</si>
  <si>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</si>
  <si>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</si>
  <si>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</si>
  <si>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</si>
  <si>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</si>
  <si>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</si>
  <si>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</si>
  <si>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</si>
  <si>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</si>
  <si>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</si>
  <si>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</si>
  <si>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</si>
  <si>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</si>
  <si>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</si>
  <si>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</si>
  <si>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</si>
  <si>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</si>
  <si>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</si>
  <si>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</si>
  <si>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</si>
  <si>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</si>
  <si>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</si>
  <si>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</si>
  <si>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</si>
  <si>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</si>
  <si>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</si>
  <si>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</si>
  <si>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</si>
  <si>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</si>
  <si>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</si>
  <si>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</si>
  <si>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</si>
  <si>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</si>
  <si>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</si>
  <si>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</si>
  <si>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</si>
  <si>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</si>
  <si>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</si>
  <si>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</si>
  <si>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</si>
  <si>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</si>
  <si>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</si>
  <si>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</si>
  <si>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</si>
  <si>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</si>
  <si>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</si>
  <si>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</si>
  <si>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</si>
  <si>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</si>
  <si>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</si>
  <si>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</si>
  <si>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</si>
  <si>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</si>
  <si>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</si>
  <si>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</si>
  <si>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</si>
  <si>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</si>
  <si>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</si>
  <si>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</si>
  <si>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</si>
  <si>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</si>
  <si>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</si>
  <si>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</si>
  <si>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</si>
  <si>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</si>
  <si>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</si>
  <si>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</si>
  <si>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</si>
  <si>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</si>
  <si>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</si>
  <si>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</si>
  <si>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</si>
  <si>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</si>
  <si>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</si>
  <si>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</si>
  <si>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</si>
  <si>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</si>
  <si>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</si>
  <si>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</si>
  <si>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</si>
  <si>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</si>
  <si>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</si>
  <si>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</si>
  <si>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</si>
  <si>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</si>
  <si>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</si>
  <si>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</si>
  <si>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</si>
  <si>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</si>
  <si>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</si>
  <si>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</si>
  <si>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</si>
  <si>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</si>
  <si>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</si>
  <si>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</si>
  <si>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</si>
  <si>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</si>
  <si>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</si>
  <si>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</si>
  <si>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</si>
  <si>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</si>
  <si>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</si>
  <si>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</si>
  <si>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</si>
  <si>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</si>
  <si>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</si>
  <si>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</si>
  <si>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</si>
  <si>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</si>
  <si>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</si>
  <si>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</si>
  <si>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</si>
  <si>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</si>
  <si>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</si>
  <si>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</si>
  <si>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</si>
  <si>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</si>
  <si>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</si>
  <si>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</si>
  <si>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</si>
  <si>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</si>
  <si>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</si>
  <si>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</si>
  <si>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</si>
  <si>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</si>
  <si>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</si>
  <si>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</si>
  <si>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</si>
  <si>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</si>
  <si>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</si>
  <si>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</si>
  <si>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</si>
  <si>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</si>
  <si>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</si>
  <si>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</si>
  <si>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</si>
  <si>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</si>
  <si>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</si>
  <si>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</si>
  <si>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</si>
  <si>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</si>
  <si>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</si>
  <si>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</si>
  <si>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</si>
  <si>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</si>
  <si>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</si>
  <si>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</si>
  <si>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</si>
  <si>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</si>
  <si>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</si>
  <si>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</si>
  <si>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</si>
  <si>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</si>
  <si>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</si>
  <si>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</si>
  <si>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</si>
  <si>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</si>
  <si>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</si>
  <si>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</si>
  <si>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</si>
  <si>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</si>
  <si>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</si>
  <si>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</si>
  <si>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</si>
  <si>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</si>
  <si>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</si>
  <si>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</si>
  <si>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</si>
  <si>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</si>
  <si>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</si>
  <si>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</si>
  <si>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</si>
  <si>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</si>
  <si>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</si>
  <si>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</si>
  <si>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</si>
  <si>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</si>
  <si>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</si>
  <si>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</si>
  <si>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</si>
  <si>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</si>
  <si>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</si>
  <si>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</si>
  <si>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</si>
  <si>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</si>
  <si>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</si>
  <si>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</si>
  <si>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</si>
  <si>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</si>
  <si>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</si>
  <si>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</si>
  <si>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</si>
  <si>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</si>
  <si>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</si>
  <si>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</si>
  <si>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</si>
  <si>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</si>
  <si>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</si>
  <si>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</si>
  <si>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</si>
  <si>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</si>
  <si>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</si>
  <si>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</si>
  <si>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</si>
  <si>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</si>
  <si>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</si>
  <si>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</si>
  <si>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</si>
  <si>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</si>
  <si>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</si>
  <si>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</si>
  <si>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</si>
  <si>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</si>
  <si>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</si>
  <si>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</si>
  <si>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</si>
  <si>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</si>
  <si>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</si>
  <si>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</si>
  <si>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</si>
  <si>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</si>
  <si>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</si>
  <si>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</si>
  <si>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</si>
  <si>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</si>
  <si>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</si>
  <si>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</si>
  <si>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</si>
  <si>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</si>
  <si>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</si>
  <si>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</si>
  <si>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</si>
  <si>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</si>
  <si>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</si>
  <si>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</si>
  <si>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</si>
  <si>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</si>
  <si>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</si>
  <si>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</si>
  <si>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</si>
  <si>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</si>
  <si>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</si>
  <si>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</si>
  <si>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</si>
  <si>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</si>
  <si>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</si>
  <si>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</si>
  <si>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</si>
  <si>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</si>
  <si>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</si>
  <si>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</si>
  <si>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</si>
  <si>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</si>
  <si>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</si>
  <si>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</si>
  <si>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</si>
  <si>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</si>
  <si>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</si>
  <si>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</si>
  <si>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</si>
  <si>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</si>
  <si>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</si>
  <si>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</si>
  <si>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</si>
  <si>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</si>
  <si>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</si>
  <si>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</si>
  <si>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</si>
  <si>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</si>
  <si>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</si>
  <si>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</si>
  <si>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</si>
  <si>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</si>
  <si>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</si>
  <si>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</si>
  <si>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</si>
  <si>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</si>
  <si>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</si>
  <si>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</si>
  <si>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</si>
  <si>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</si>
  <si>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</si>
  <si>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</si>
  <si>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</si>
  <si>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</si>
  <si>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</si>
  <si>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</si>
  <si>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</si>
  <si>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</si>
  <si>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</si>
  <si>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</si>
  <si>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</si>
  <si>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</si>
  <si>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</si>
  <si>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</si>
  <si>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</si>
  <si>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</si>
  <si>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</si>
  <si>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</si>
  <si>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</si>
  <si>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</si>
  <si>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</si>
  <si>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</si>
  <si>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</si>
  <si>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</si>
  <si>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</si>
  <si>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</si>
  <si>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</si>
  <si>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</si>
  <si>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</si>
  <si>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</si>
  <si>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</si>
  <si>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</si>
  <si>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</si>
  <si>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</si>
  <si>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</si>
  <si>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</si>
  <si>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</si>
  <si>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</si>
  <si>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</si>
  <si>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</si>
  <si>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</si>
  <si>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</si>
  <si>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</si>
  <si>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</si>
  <si>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</si>
  <si>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</si>
  <si>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</si>
  <si>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</si>
  <si>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</si>
  <si>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</si>
  <si>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</si>
  <si>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</si>
  <si>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</si>
  <si>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</si>
  <si>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</si>
  <si>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</si>
  <si>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</si>
  <si>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</si>
  <si>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</si>
  <si>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</si>
  <si>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</si>
  <si>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</si>
  <si>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</si>
  <si>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</si>
  <si>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</si>
  <si>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</si>
  <si>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</si>
  <si>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</si>
  <si>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</si>
  <si>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</si>
  <si>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</si>
  <si>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</si>
  <si>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</si>
  <si>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</si>
  <si>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</si>
  <si>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</si>
  <si>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</si>
  <si>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</si>
  <si>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</si>
  <si>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</si>
  <si>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</si>
  <si>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</si>
  <si>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</si>
  <si>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</si>
  <si>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</si>
  <si>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</si>
  <si>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</si>
  <si>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</si>
  <si>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</si>
  <si>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</si>
  <si>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</si>
  <si>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</si>
  <si>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</si>
  <si>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</si>
  <si>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</si>
  <si>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</si>
  <si>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</si>
  <si>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</si>
  <si>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</si>
  <si>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</si>
  <si>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</si>
  <si>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</si>
  <si>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</si>
  <si>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</si>
  <si>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</si>
  <si>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</si>
  <si>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</si>
  <si>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</si>
  <si>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</si>
  <si>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</si>
  <si>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</si>
  <si>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</si>
  <si>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</si>
  <si>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</si>
  <si>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</si>
  <si>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</si>
  <si>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</si>
  <si>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</si>
  <si>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</si>
  <si>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</si>
  <si>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</si>
  <si>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</si>
  <si>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</si>
  <si>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</si>
  <si>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</si>
  <si>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</si>
  <si>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</si>
  <si>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</si>
  <si>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</si>
  <si>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</si>
  <si>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</si>
  <si>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</si>
  <si>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</si>
  <si>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</si>
  <si>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</si>
  <si>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</si>
  <si>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</si>
  <si>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</si>
  <si>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</si>
  <si>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</si>
  <si>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</si>
  <si>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</si>
  <si>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</si>
  <si>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</si>
  <si>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</si>
  <si>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</si>
  <si>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</si>
  <si>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</si>
  <si>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</si>
  <si>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</si>
  <si>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</si>
  <si>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</si>
  <si>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</si>
  <si>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</si>
  <si>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</si>
  <si>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</si>
  <si>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</si>
  <si>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</si>
  <si>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</si>
  <si>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</si>
  <si>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</si>
  <si>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</si>
  <si>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</si>
  <si>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</si>
  <si>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</si>
  <si>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</si>
  <si>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</si>
  <si>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</si>
  <si>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</si>
  <si>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</si>
  <si>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</si>
  <si>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</si>
  <si>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</si>
  <si>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</si>
  <si>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</si>
  <si>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</si>
  <si>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</si>
  <si>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</si>
  <si>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</si>
  <si>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</si>
  <si>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</si>
  <si>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</si>
  <si>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</si>
  <si>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</si>
  <si>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</si>
  <si>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</si>
  <si>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</si>
  <si>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</si>
  <si>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</si>
  <si>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</si>
  <si>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</si>
  <si>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</si>
  <si>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</si>
  <si>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</si>
  <si>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</si>
  <si>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</si>
  <si>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</si>
  <si>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</si>
  <si>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</si>
  <si>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</si>
  <si>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</si>
  <si>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</si>
  <si>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</si>
  <si>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</si>
  <si>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</si>
  <si>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</si>
  <si>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</si>
  <si>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</si>
  <si>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</si>
  <si>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</si>
  <si>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</si>
  <si>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</si>
  <si>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</si>
  <si>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</si>
  <si>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</si>
  <si>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</si>
  <si>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</si>
  <si>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</si>
  <si>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</si>
  <si>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</si>
  <si>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</si>
  <si>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</si>
  <si>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</si>
  <si>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</si>
  <si>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</si>
  <si>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</si>
  <si>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</si>
  <si>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</si>
  <si>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</si>
  <si>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</si>
  <si>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</si>
  <si>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</si>
  <si>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</si>
  <si>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</si>
  <si>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</si>
  <si>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</si>
  <si>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</si>
  <si>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</si>
  <si>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</si>
  <si>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</si>
  <si>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</si>
  <si>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</si>
  <si>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</si>
  <si>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</si>
  <si>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</si>
  <si>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</si>
  <si>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</si>
  <si>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</si>
  <si>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</si>
  <si>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</si>
  <si>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</si>
  <si>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</si>
  <si>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</si>
  <si>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</si>
  <si>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</si>
  <si>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</si>
  <si>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</si>
  <si>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</si>
  <si>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</si>
  <si>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</si>
  <si>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</si>
  <si>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</si>
  <si>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</si>
  <si>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</si>
  <si>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</si>
  <si>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</si>
  <si>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</si>
  <si>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</si>
  <si>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</si>
  <si>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</si>
  <si>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</si>
  <si>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</si>
  <si>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</si>
  <si>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</si>
  <si>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</si>
  <si>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</si>
  <si>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</si>
  <si>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</si>
  <si>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</si>
  <si>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</si>
  <si>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</si>
  <si>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</si>
  <si>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</si>
  <si>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</si>
  <si>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</si>
  <si>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</si>
  <si>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</si>
  <si>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</si>
  <si>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</si>
  <si>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</si>
  <si>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</si>
  <si>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</si>
  <si>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</si>
  <si>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</si>
  <si>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</si>
  <si>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</si>
  <si>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</si>
  <si>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</si>
  <si>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</si>
  <si>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</si>
  <si>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</si>
  <si>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</si>
  <si>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</si>
  <si>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</si>
  <si>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</si>
  <si>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</si>
  <si>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</si>
  <si>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</si>
  <si>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</si>
  <si>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</si>
  <si>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</si>
  <si>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</si>
  <si>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</si>
  <si>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</si>
  <si>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</si>
  <si>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</si>
  <si>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</si>
  <si>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</si>
  <si>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</si>
  <si>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</si>
  <si>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</si>
  <si>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</si>
  <si>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</si>
  <si>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</si>
  <si>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</si>
  <si>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</si>
  <si>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</si>
  <si>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</si>
  <si>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</si>
  <si>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</si>
  <si>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</si>
  <si>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</si>
  <si>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</si>
  <si>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</si>
  <si>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</si>
  <si>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</si>
  <si>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</si>
  <si>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</si>
  <si>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</si>
  <si>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</si>
  <si>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</si>
  <si>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</si>
  <si>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</si>
  <si>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</si>
  <si>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</si>
  <si>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</si>
  <si>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</si>
  <si>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</si>
  <si>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</si>
  <si>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</si>
  <si>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</si>
  <si>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</si>
  <si>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</si>
  <si>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</si>
  <si>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</si>
  <si>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</si>
  <si>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</si>
  <si>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</si>
  <si>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</si>
  <si>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</si>
  <si>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</si>
  <si>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</si>
  <si>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</si>
  <si>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</si>
  <si>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</si>
  <si>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</si>
  <si>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</si>
  <si>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</si>
  <si>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</si>
  <si>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</si>
  <si>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</si>
  <si>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</si>
  <si>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</si>
  <si>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</si>
  <si>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</si>
  <si>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</si>
  <si>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</si>
  <si>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</si>
  <si>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</si>
  <si>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</si>
  <si>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</si>
  <si>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</si>
  <si>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</si>
  <si>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</si>
  <si>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</si>
  <si>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</si>
  <si>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</si>
  <si>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</si>
  <si>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</si>
  <si>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</si>
  <si>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</si>
  <si>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</si>
  <si>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</si>
  <si>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</si>
  <si>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</si>
  <si>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</si>
  <si>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</si>
  <si>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</si>
  <si>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</si>
  <si>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</si>
  <si>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</si>
  <si>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</si>
  <si>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</si>
  <si>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</si>
  <si>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</si>
  <si>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</si>
  <si>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</si>
  <si>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</si>
  <si>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</si>
  <si>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</si>
  <si>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</si>
  <si>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</si>
  <si>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</si>
  <si>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</si>
  <si>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</si>
  <si>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</si>
  <si>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</si>
  <si>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</si>
  <si>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</si>
  <si>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</si>
  <si>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</si>
  <si>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</si>
  <si>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</si>
  <si>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</si>
  <si>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</si>
  <si>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</si>
  <si>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</si>
  <si>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</si>
  <si>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</si>
  <si>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</si>
  <si>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</si>
  <si>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</si>
  <si>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</si>
  <si>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</si>
  <si>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</si>
  <si>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</si>
  <si>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</si>
  <si>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</si>
  <si>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</si>
  <si>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</si>
  <si>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</si>
  <si>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</si>
  <si>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</si>
  <si>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</si>
  <si>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</si>
  <si>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</si>
  <si>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</si>
  <si>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</si>
  <si>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</si>
  <si>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</si>
  <si>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</si>
  <si>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</si>
  <si>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</si>
  <si>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</si>
  <si>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</si>
  <si>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</si>
  <si>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</si>
  <si>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</si>
  <si>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</si>
  <si>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</si>
  <si>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</si>
  <si>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</si>
  <si>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</si>
  <si>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</si>
  <si>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</si>
  <si>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</si>
  <si>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</si>
  <si>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</si>
  <si>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</si>
  <si>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</si>
  <si>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</si>
  <si>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</si>
  <si>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</si>
  <si>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</si>
  <si>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</si>
  <si>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</si>
  <si>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</si>
  <si>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</si>
  <si>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</si>
  <si>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</si>
  <si>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</si>
  <si>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</si>
  <si>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</si>
  <si>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</si>
  <si>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</si>
  <si>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</si>
  <si>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</si>
  <si>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</si>
  <si>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</si>
  <si>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</si>
  <si>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</si>
  <si>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</si>
  <si>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</si>
  <si>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</si>
  <si>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</si>
  <si>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</si>
  <si>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</si>
  <si>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</si>
  <si>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</si>
  <si>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</si>
  <si>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</si>
  <si>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</si>
  <si>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</si>
  <si>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</si>
  <si>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</si>
  <si>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</si>
  <si>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</si>
  <si>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</si>
  <si>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</si>
  <si>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</si>
  <si>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</si>
  <si>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</si>
  <si>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</si>
  <si>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</si>
  <si>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</si>
  <si>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</si>
  <si>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</si>
  <si>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</si>
  <si>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</si>
  <si>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</si>
  <si>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</si>
  <si>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</si>
  <si>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</si>
  <si>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</si>
  <si>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</si>
  <si>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</si>
  <si>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</si>
  <si>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</si>
  <si>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</si>
  <si>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</si>
  <si>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</si>
  <si>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</si>
  <si>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</si>
  <si>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</si>
  <si>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</si>
  <si>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</si>
  <si>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</si>
  <si>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</si>
  <si>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</si>
  <si>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</si>
  <si>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</si>
  <si>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</si>
  <si>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</si>
  <si>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</si>
  <si>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</si>
  <si>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</si>
  <si>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</si>
  <si>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</si>
  <si>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</si>
  <si>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</si>
  <si>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</si>
  <si>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</si>
  <si>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</si>
  <si>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</si>
  <si>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</si>
  <si>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</si>
  <si>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</si>
  <si>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</si>
  <si>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</si>
  <si>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</si>
  <si>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</si>
  <si>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</si>
  <si>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</si>
  <si>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</si>
  <si>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</si>
  <si>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</si>
  <si>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</si>
  <si>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</si>
  <si>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</si>
  <si>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</si>
  <si>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</si>
  <si>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</si>
  <si>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</si>
  <si>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</si>
  <si>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</si>
  <si>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</si>
  <si>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</si>
  <si>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</si>
  <si>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</si>
  <si>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</si>
  <si>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</si>
  <si>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</si>
  <si>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</si>
  <si>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</si>
  <si>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</si>
  <si>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</si>
  <si>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</si>
  <si>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</si>
  <si>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</si>
  <si>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</si>
  <si>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</si>
  <si>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</si>
  <si>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</si>
  <si>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</si>
  <si>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</si>
  <si>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</si>
  <si>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</si>
  <si>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</si>
  <si>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</si>
  <si>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</si>
  <si>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</si>
  <si>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</si>
  <si>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</si>
  <si>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</si>
  <si>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</si>
  <si>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</si>
  <si>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</si>
  <si>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</si>
  <si>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</si>
  <si>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</si>
  <si>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</si>
  <si>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</si>
  <si>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</si>
  <si>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</si>
  <si>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</si>
  <si>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</si>
  <si>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</si>
  <si>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</si>
  <si>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</si>
  <si>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</si>
  <si>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</si>
  <si>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</si>
  <si>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</si>
  <si>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</si>
  <si>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</si>
  <si>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</si>
  <si>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</si>
  <si>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</si>
  <si>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</si>
  <si>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</si>
  <si>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</si>
  <si>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</si>
  <si>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</si>
  <si>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</si>
  <si>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</si>
  <si>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</si>
  <si>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</si>
  <si>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</si>
  <si>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</si>
  <si>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</si>
  <si>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</si>
  <si>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</si>
  <si>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</si>
  <si>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</si>
  <si>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</si>
  <si>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</si>
  <si>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</si>
  <si>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</si>
  <si>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</si>
  <si>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</si>
  <si>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</si>
  <si>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</si>
  <si>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</si>
  <si>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</si>
  <si>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</si>
  <si>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</si>
  <si>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</si>
  <si>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</si>
  <si>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</si>
  <si>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</si>
  <si>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</si>
  <si>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</si>
  <si>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</si>
  <si>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</si>
  <si>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</si>
  <si>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</si>
  <si>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</si>
  <si>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</si>
  <si>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</si>
  <si>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</si>
  <si>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</si>
  <si>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</si>
  <si>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</si>
  <si>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</si>
  <si>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</si>
  <si>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</si>
  <si>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</si>
  <si>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</si>
  <si>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</si>
  <si>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</si>
  <si>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</si>
  <si>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</si>
  <si>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</si>
  <si>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</si>
  <si>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</si>
  <si>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</si>
  <si>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</si>
  <si>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</si>
  <si>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</si>
  <si>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</si>
  <si>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</si>
  <si>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</si>
  <si>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</si>
  <si>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</si>
  <si>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</si>
  <si>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</si>
  <si>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</si>
  <si>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</si>
  <si>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</si>
  <si>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</si>
  <si>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</si>
  <si>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</si>
  <si>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</si>
  <si>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</si>
  <si>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</si>
  <si>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</si>
  <si>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</si>
  <si>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</si>
  <si>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</si>
  <si>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</si>
  <si>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</si>
  <si>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</si>
  <si>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</si>
  <si>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</si>
  <si>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</si>
  <si>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</si>
  <si>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</si>
  <si>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</si>
  <si>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</si>
  <si>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</si>
  <si>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</si>
  <si>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</si>
  <si>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</si>
  <si>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</si>
  <si>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</si>
  <si>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</si>
  <si>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</si>
  <si>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</si>
  <si>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</si>
  <si>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</si>
  <si>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</si>
  <si>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</si>
  <si>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</si>
  <si>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</si>
  <si>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</si>
  <si>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</si>
  <si>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</si>
  <si>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</si>
  <si>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</si>
  <si>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</si>
  <si>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</si>
  <si>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</si>
  <si>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</si>
  <si>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</si>
  <si>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</si>
  <si>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</si>
  <si>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</si>
  <si>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</si>
  <si>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</si>
  <si>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</si>
  <si>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</si>
  <si>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</si>
  <si>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</si>
  <si>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</si>
  <si>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</si>
  <si>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</si>
  <si>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</si>
  <si>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</si>
  <si>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</si>
  <si>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</si>
  <si>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</si>
  <si>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</si>
  <si>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</si>
  <si>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</si>
  <si>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</si>
  <si>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</si>
  <si>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</si>
  <si>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</si>
  <si>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</si>
  <si>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</si>
  <si>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</si>
  <si>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</si>
  <si>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</si>
  <si>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</si>
  <si>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</si>
  <si>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</si>
  <si>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</si>
  <si>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</si>
  <si>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</si>
  <si>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</si>
  <si>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</si>
  <si>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</si>
  <si>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</si>
  <si>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</si>
  <si>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</si>
  <si>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</si>
  <si>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</si>
  <si>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</si>
  <si>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</si>
  <si>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</si>
  <si>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</si>
  <si>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</si>
  <si>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</si>
  <si>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</si>
  <si>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</si>
  <si>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</si>
  <si>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</si>
  <si>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</si>
  <si>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</si>
  <si>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</si>
  <si>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</si>
  <si>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</si>
  <si>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</si>
  <si>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</si>
  <si>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</si>
  <si>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</si>
  <si>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</si>
  <si>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</si>
  <si>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</si>
  <si>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</si>
  <si>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</si>
  <si>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</si>
  <si>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</si>
  <si>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</si>
  <si>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</si>
  <si>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</si>
  <si>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</si>
  <si>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</si>
  <si>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</si>
  <si>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</si>
  <si>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</si>
  <si>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</si>
  <si>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</si>
  <si>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</si>
  <si>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</si>
  <si>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</si>
  <si>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</si>
  <si>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</si>
  <si>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</si>
  <si>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</si>
  <si>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</si>
  <si>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</si>
  <si>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</si>
  <si>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</si>
  <si>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</si>
  <si>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</si>
  <si>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</si>
  <si>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</si>
  <si>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</si>
  <si>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</si>
  <si>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</si>
  <si>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</si>
  <si>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</si>
  <si>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</si>
  <si>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</si>
  <si>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</si>
  <si>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</si>
  <si>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</si>
  <si>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</si>
  <si>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</si>
  <si>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</si>
  <si>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</si>
  <si>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</si>
  <si>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</si>
  <si>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</si>
  <si>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</si>
  <si>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</si>
  <si>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</si>
  <si>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</si>
  <si>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</si>
  <si>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</si>
  <si>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</si>
  <si>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</si>
  <si>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</si>
  <si>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</si>
  <si>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</si>
  <si>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</si>
  <si>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</si>
  <si>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</si>
  <si>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</si>
  <si>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</si>
  <si>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</si>
  <si>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</si>
  <si>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</si>
  <si>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</si>
  <si>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</si>
  <si>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</si>
  <si>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</si>
  <si>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</si>
  <si>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</si>
  <si>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</si>
  <si>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</si>
  <si>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</si>
  <si>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</si>
  <si>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</si>
  <si>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</si>
  <si>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</si>
  <si>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</si>
  <si>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</si>
  <si>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</si>
  <si>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</si>
  <si>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</si>
  <si>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</si>
  <si>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</si>
  <si>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</si>
  <si>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</si>
  <si>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</si>
  <si>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</si>
  <si>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</si>
  <si>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</si>
  <si>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</si>
  <si>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</si>
  <si>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</si>
  <si>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</si>
  <si>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</si>
  <si>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</si>
  <si>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</si>
  <si>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</si>
  <si>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</si>
  <si>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</si>
  <si>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</si>
  <si>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</si>
  <si>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</si>
  <si>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</si>
  <si>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</si>
  <si>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</si>
  <si>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</si>
  <si>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</si>
  <si>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</si>
  <si>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</si>
  <si>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</si>
  <si>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</si>
  <si>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</si>
  <si>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</si>
  <si>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</si>
  <si>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</si>
  <si>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</si>
  <si>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</si>
  <si>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</si>
  <si>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</si>
  <si>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</si>
  <si>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</si>
  <si>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</si>
  <si>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</si>
  <si>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</si>
  <si>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</si>
  <si>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</si>
  <si>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</si>
  <si>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</si>
  <si>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</si>
  <si>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</si>
  <si>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</si>
  <si>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</si>
  <si>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</si>
  <si>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</si>
  <si>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</si>
  <si>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</si>
  <si>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</si>
  <si>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</si>
  <si>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</si>
  <si>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</si>
  <si>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</si>
  <si>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</si>
  <si>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</si>
  <si>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</si>
  <si>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</si>
  <si>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</si>
  <si>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</si>
  <si>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</si>
  <si>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</si>
  <si>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</si>
  <si>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</si>
  <si>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</si>
  <si>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</si>
  <si>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</si>
  <si>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</si>
  <si>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</si>
  <si>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</si>
  <si>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</si>
  <si>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</si>
  <si>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</si>
  <si>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</si>
  <si>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</si>
  <si>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</si>
  <si>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</si>
  <si>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</si>
  <si>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</si>
  <si>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</si>
  <si>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</si>
  <si>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</si>
  <si>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</si>
  <si>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</si>
  <si>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</si>
  <si>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</si>
  <si>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</si>
  <si>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</si>
  <si>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</si>
  <si>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</si>
  <si>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</si>
  <si>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</si>
  <si>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</si>
  <si>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</si>
  <si>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</si>
  <si>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</si>
  <si>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</si>
  <si>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</si>
  <si>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</si>
  <si>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</si>
  <si>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</si>
  <si>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</si>
  <si>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</si>
  <si>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</si>
  <si>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</si>
  <si>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</si>
  <si>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</si>
  <si>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</si>
  <si>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</si>
  <si>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</si>
  <si>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</si>
  <si>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</si>
  <si>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</si>
  <si>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</si>
  <si>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</si>
  <si>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</si>
  <si>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</si>
  <si>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</si>
  <si>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</si>
  <si>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</si>
  <si>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</si>
  <si>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</si>
  <si>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</si>
  <si>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</si>
  <si>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</si>
  <si>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</si>
  <si>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</si>
  <si>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</si>
  <si>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</si>
  <si>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</si>
  <si>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</si>
  <si>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</si>
  <si>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</si>
  <si>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</si>
  <si>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</si>
  <si>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</si>
  <si>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</si>
  <si>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</si>
  <si>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</si>
  <si>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</si>
  <si>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</si>
  <si>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</si>
  <si>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</si>
  <si>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</si>
  <si>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</si>
  <si>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</si>
  <si>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</si>
  <si>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</si>
  <si>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</si>
  <si>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</si>
  <si>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</si>
  <si>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</si>
  <si>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</si>
  <si>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</si>
  <si>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</si>
  <si>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</si>
  <si>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</si>
  <si>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</si>
  <si>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</si>
  <si>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</si>
  <si>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</si>
  <si>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</si>
  <si>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</si>
  <si>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</si>
  <si>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</si>
  <si>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</si>
  <si>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</si>
  <si>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</si>
  <si>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</si>
  <si>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</si>
  <si>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</si>
  <si>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</si>
  <si>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</si>
  <si>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</si>
  <si>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</si>
  <si>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</si>
  <si>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</si>
  <si>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</si>
  <si>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</si>
  <si>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</si>
  <si>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</si>
  <si>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</si>
  <si>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</si>
  <si>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</si>
  <si>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</si>
  <si>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</si>
  <si>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</si>
  <si>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</si>
  <si>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</si>
  <si>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</si>
  <si>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</si>
  <si>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</si>
  <si>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</si>
  <si>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</si>
  <si>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</si>
  <si>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</si>
  <si>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</si>
  <si>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</si>
  <si>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</si>
  <si>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</si>
  <si>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</si>
  <si>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</si>
  <si>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</si>
  <si>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</si>
  <si>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</si>
  <si>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</si>
  <si>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</si>
  <si>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</si>
  <si>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</si>
  <si>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</si>
  <si>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</si>
  <si>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</si>
  <si>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</si>
  <si>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</si>
  <si>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</si>
  <si>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</si>
  <si>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</si>
  <si>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</si>
  <si>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</si>
  <si>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</si>
  <si>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</si>
  <si>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</si>
  <si>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</si>
  <si>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</si>
  <si>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</si>
  <si>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</si>
  <si>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</si>
  <si>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</si>
  <si>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</si>
  <si>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</si>
  <si>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</si>
  <si>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</si>
  <si>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</si>
  <si>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</si>
  <si>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</si>
  <si>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</si>
  <si>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</si>
  <si>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</si>
  <si>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</si>
  <si>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</si>
  <si>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</si>
  <si>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</si>
  <si>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</si>
  <si>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</si>
  <si>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</si>
  <si>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</si>
  <si>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</si>
  <si>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</si>
  <si>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</si>
  <si>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</si>
  <si>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</si>
  <si>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</si>
  <si>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</si>
  <si>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</si>
  <si>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</si>
  <si>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</si>
  <si>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</si>
  <si>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</si>
  <si>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</si>
  <si>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</si>
  <si>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</si>
  <si>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</si>
  <si>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</si>
  <si>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</si>
  <si>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</si>
  <si>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</si>
  <si>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</si>
  <si>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</si>
  <si>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</si>
  <si>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</si>
  <si>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</si>
  <si>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</si>
  <si>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</si>
  <si>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</si>
  <si>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</si>
  <si>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</si>
  <si>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</si>
  <si>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</si>
  <si>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</si>
  <si>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</si>
  <si>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</si>
  <si>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</si>
  <si>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</si>
  <si>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</si>
  <si>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</si>
  <si>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</si>
  <si>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</si>
  <si>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</si>
  <si>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</si>
  <si>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</si>
  <si>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</si>
  <si>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</si>
  <si>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</si>
  <si>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</si>
  <si>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</si>
  <si>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</si>
  <si>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</si>
  <si>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</si>
  <si>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</si>
  <si>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</si>
  <si>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</si>
  <si>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</si>
  <si>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</si>
  <si>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</si>
  <si>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</si>
  <si>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</si>
  <si>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</si>
  <si>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</si>
  <si>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</si>
  <si>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</si>
  <si>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</si>
  <si>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</si>
  <si>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</si>
  <si>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</si>
  <si>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</si>
  <si>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</si>
  <si>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</si>
  <si>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</si>
  <si>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</si>
  <si>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</si>
  <si>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</si>
  <si>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</si>
  <si>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</si>
  <si>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</si>
  <si>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</si>
  <si>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</si>
  <si>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</si>
  <si>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</si>
  <si>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</si>
  <si>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</si>
  <si>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</si>
  <si>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</si>
  <si>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</si>
  <si>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</si>
  <si>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</si>
  <si>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</si>
  <si>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</si>
  <si>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</si>
  <si>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</si>
  <si>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</si>
  <si>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</si>
  <si>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</si>
  <si>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</si>
  <si>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</si>
  <si>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</si>
  <si>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</si>
  <si>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</si>
  <si>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</si>
  <si>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</si>
  <si>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</si>
  <si>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</si>
  <si>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</si>
  <si>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</si>
  <si>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</si>
  <si>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</si>
  <si>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</si>
  <si>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</si>
  <si>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</si>
  <si>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</si>
  <si>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</si>
  <si>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</si>
  <si>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</si>
  <si>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</si>
  <si>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</si>
  <si>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</si>
  <si>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</si>
  <si>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</si>
  <si>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</si>
  <si>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</si>
  <si>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</si>
  <si>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</si>
  <si>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</si>
  <si>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</si>
  <si>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</si>
  <si>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</si>
  <si>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</si>
  <si>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</si>
  <si>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</si>
  <si>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</si>
  <si>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</si>
  <si>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</si>
  <si>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</si>
  <si>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</si>
  <si>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</si>
  <si>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</si>
  <si>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</si>
  <si>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</si>
  <si>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</si>
  <si>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</si>
  <si>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</si>
  <si>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</si>
  <si>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</si>
  <si>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</si>
  <si>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</si>
  <si>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</si>
  <si>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</si>
  <si>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</si>
  <si>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</si>
  <si>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</si>
  <si>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</si>
  <si>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</si>
  <si>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</si>
  <si>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</si>
  <si>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</si>
  <si>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</si>
  <si>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</si>
  <si>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</si>
  <si>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</si>
  <si>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</si>
  <si>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</si>
  <si>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</si>
  <si>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</si>
  <si>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</si>
  <si>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</si>
  <si>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</si>
  <si>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</si>
  <si>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</si>
  <si>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</si>
  <si>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</si>
  <si>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</si>
  <si>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</si>
  <si>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</si>
  <si>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</si>
  <si>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</si>
  <si>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</si>
  <si>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</si>
  <si>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</si>
  <si>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</si>
  <si>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</si>
  <si>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</si>
  <si>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</si>
  <si>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</si>
  <si>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</si>
  <si>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</si>
  <si>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</si>
  <si>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</si>
  <si>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</si>
  <si>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</si>
  <si>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</si>
  <si>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</si>
  <si>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</si>
  <si>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</si>
  <si>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</si>
  <si>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</si>
  <si>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</si>
  <si>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</si>
  <si>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</si>
  <si>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</si>
  <si>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</si>
  <si>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</si>
  <si>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</si>
  <si>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</si>
  <si>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</si>
  <si>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</si>
  <si>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</si>
  <si>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</si>
  <si>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</si>
  <si>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</si>
  <si>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</si>
  <si>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</si>
  <si>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</si>
  <si>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</si>
  <si>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</si>
  <si>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</si>
  <si>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</si>
  <si>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</si>
  <si>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</si>
  <si>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</si>
  <si>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</si>
  <si>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</si>
  <si>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</si>
  <si>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</si>
  <si>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</si>
  <si>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</si>
  <si>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</si>
  <si>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</si>
  <si>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</si>
  <si>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</si>
  <si>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</si>
  <si>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</si>
  <si>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</si>
  <si>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</si>
  <si>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</si>
  <si>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</si>
  <si>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</si>
  <si>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</si>
  <si>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</si>
  <si>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</si>
  <si>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</si>
  <si>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</si>
  <si>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</si>
  <si>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</si>
  <si>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</si>
  <si>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</si>
  <si>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</si>
  <si>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</si>
  <si>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</si>
  <si>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</si>
  <si>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</si>
  <si>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</si>
  <si>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</si>
  <si>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</si>
  <si>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</si>
  <si>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</si>
  <si>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</si>
  <si>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</si>
  <si>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</si>
  <si>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</si>
  <si>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</si>
  <si>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</si>
  <si>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</si>
  <si>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</si>
  <si>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</si>
  <si>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</si>
  <si>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</si>
  <si>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</si>
  <si>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</si>
  <si>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</si>
  <si>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</si>
  <si>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</si>
  <si>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</si>
  <si>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</si>
  <si>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</si>
  <si>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</si>
  <si>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</si>
  <si>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</si>
  <si>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</si>
  <si>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</si>
  <si>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</si>
  <si>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</si>
  <si>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</si>
  <si>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</si>
  <si>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</si>
  <si>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</si>
  <si>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</si>
  <si>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</si>
  <si>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</si>
  <si>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</si>
  <si>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</si>
  <si>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</si>
  <si>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</si>
  <si>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</si>
  <si>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</si>
  <si>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</si>
  <si>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</si>
  <si>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</si>
  <si>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</si>
  <si>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</si>
  <si>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</si>
  <si>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</si>
  <si>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</si>
  <si>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</si>
  <si>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</si>
  <si>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</si>
  <si>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</si>
  <si>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</si>
  <si>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</si>
  <si>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</si>
  <si>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</si>
  <si>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</si>
  <si>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</si>
  <si>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</si>
  <si>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</si>
  <si>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</si>
  <si>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</si>
  <si>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</si>
  <si>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</si>
  <si>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</si>
  <si>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</si>
  <si>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</si>
  <si>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</si>
  <si>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</si>
  <si>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</si>
  <si>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</si>
  <si>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</si>
  <si>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</si>
  <si>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</si>
  <si>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</si>
  <si>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</si>
  <si>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</si>
  <si>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</si>
  <si>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</si>
  <si>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</si>
  <si>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</si>
  <si>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</si>
  <si>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</si>
  <si>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</si>
  <si>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</si>
  <si>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</si>
  <si>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</si>
  <si>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</si>
  <si>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</si>
  <si>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</si>
  <si>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</si>
  <si>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</si>
  <si>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</si>
  <si>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</si>
  <si>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</si>
  <si>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</si>
  <si>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</si>
  <si>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</si>
  <si>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</si>
  <si>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</si>
  <si>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</si>
  <si>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</si>
  <si>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</si>
  <si>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</si>
  <si>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</si>
  <si>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</si>
  <si>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</si>
  <si>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</si>
  <si>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</si>
  <si>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</si>
  <si>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</si>
  <si>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</si>
  <si>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</si>
  <si>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</si>
  <si>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</si>
  <si>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</si>
  <si>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</si>
  <si>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</si>
  <si>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</si>
  <si>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</si>
  <si>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</si>
  <si>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</si>
  <si>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</si>
  <si>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</si>
  <si>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</si>
  <si>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</si>
  <si>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</si>
  <si>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</si>
  <si>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</si>
  <si>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</si>
  <si>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</si>
  <si>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</si>
  <si>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</si>
  <si>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</si>
  <si>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</si>
  <si>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</si>
  <si>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</si>
  <si>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</si>
  <si>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</si>
  <si>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</si>
  <si>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</si>
  <si>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</si>
  <si>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</si>
  <si>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</si>
  <si>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</si>
  <si>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</si>
  <si>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</si>
  <si>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</si>
  <si>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</si>
  <si>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</si>
  <si>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</si>
  <si>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</si>
  <si>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</si>
  <si>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</si>
  <si>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</si>
  <si>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</si>
  <si>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</si>
  <si>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</si>
  <si>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</si>
  <si>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</si>
  <si>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</si>
  <si>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</si>
  <si>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</si>
  <si>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</si>
  <si>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</si>
  <si>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</si>
  <si>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</si>
  <si>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</si>
  <si>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</si>
  <si>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</si>
  <si>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</si>
  <si>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</si>
  <si>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</si>
  <si>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</si>
  <si>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</si>
  <si>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</si>
  <si>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</si>
  <si>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</si>
  <si>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</si>
  <si>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</si>
  <si>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</si>
  <si>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</si>
  <si>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</si>
  <si>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</si>
  <si>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</si>
  <si>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</si>
  <si>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</si>
  <si>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</si>
  <si>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</si>
  <si>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</si>
  <si>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</si>
  <si>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</si>
  <si>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</si>
  <si>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</si>
  <si>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</si>
  <si>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</si>
  <si>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</si>
  <si>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</si>
  <si>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</si>
  <si>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</si>
  <si>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</si>
  <si>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</si>
  <si>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</si>
  <si>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</si>
  <si>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</si>
  <si>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</si>
  <si>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</si>
  <si>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</si>
  <si>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</si>
  <si>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</si>
  <si>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</si>
  <si>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</si>
  <si>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</si>
  <si>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</si>
  <si>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</si>
  <si>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</si>
  <si>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</si>
  <si>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</si>
  <si>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</si>
  <si>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</si>
  <si>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</si>
  <si>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</si>
  <si>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</si>
  <si>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</si>
  <si>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</si>
  <si>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</si>
  <si>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</si>
  <si>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</si>
  <si>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</si>
  <si>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</si>
  <si>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</si>
  <si>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</si>
  <si>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</si>
  <si>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</si>
  <si>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</si>
  <si>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</si>
  <si>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</si>
  <si>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</si>
  <si>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</si>
  <si>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</si>
  <si>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</si>
  <si>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</si>
  <si>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</si>
  <si>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</si>
  <si>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</si>
  <si>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</si>
  <si>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</si>
  <si>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</si>
  <si>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</si>
  <si>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</si>
  <si>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</si>
  <si>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</si>
  <si>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</si>
  <si>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</si>
  <si>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</si>
  <si>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</si>
  <si>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</si>
  <si>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</si>
  <si>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</si>
  <si>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</si>
  <si>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</si>
  <si>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</si>
  <si>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</si>
  <si>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</si>
  <si>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</si>
  <si>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</si>
  <si>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</si>
  <si>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</si>
  <si>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</si>
  <si>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</si>
  <si>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</si>
  <si>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</si>
  <si>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</si>
  <si>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</si>
  <si>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</si>
  <si>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</si>
  <si>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</si>
  <si>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</si>
  <si>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</si>
  <si>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</si>
  <si>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</si>
  <si>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</si>
  <si>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</si>
  <si>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</si>
  <si>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</si>
  <si>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</si>
  <si>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</si>
  <si>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</si>
  <si>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</si>
  <si>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</si>
  <si>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</si>
  <si>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</si>
  <si>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</si>
  <si>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</si>
  <si>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</si>
  <si>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</si>
  <si>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</si>
  <si>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</si>
  <si>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</si>
  <si>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</si>
  <si>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</si>
  <si>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</si>
  <si>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</si>
  <si>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</si>
  <si>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</si>
  <si>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</si>
  <si>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</si>
  <si>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</si>
  <si>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</si>
  <si>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</si>
  <si>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</si>
  <si>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</si>
  <si>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</si>
  <si>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</si>
  <si>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</si>
  <si>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</si>
  <si>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</si>
  <si>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</si>
  <si>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</si>
  <si>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</si>
  <si>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</si>
  <si>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</si>
  <si>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</si>
  <si>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</si>
  <si>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</si>
  <si>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</si>
  <si>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</si>
  <si>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</si>
  <si>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</si>
  <si>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</si>
  <si>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</si>
  <si>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</si>
  <si>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</si>
  <si>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</si>
  <si>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</si>
  <si>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</si>
  <si>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</si>
  <si>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</si>
  <si>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</si>
  <si>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</si>
  <si>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</si>
  <si>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</si>
  <si>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</si>
  <si>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</si>
  <si>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</si>
  <si>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</si>
  <si>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</si>
  <si>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</si>
  <si>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</si>
  <si>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</si>
  <si>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</si>
  <si>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</si>
  <si>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</si>
  <si>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</si>
  <si>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</si>
  <si>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</si>
  <si>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</si>
  <si>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</si>
  <si>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</si>
  <si>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</si>
  <si>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</si>
  <si>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</si>
  <si>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</si>
  <si>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</si>
  <si>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</si>
  <si>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</si>
  <si>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</si>
  <si>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</si>
  <si>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</si>
  <si>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</si>
  <si>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</si>
  <si>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</si>
  <si>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</si>
  <si>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</si>
  <si>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</si>
  <si>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</si>
  <si>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</si>
  <si>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</si>
  <si>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</si>
  <si>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</si>
  <si>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</si>
  <si>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</si>
  <si>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</si>
  <si>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</si>
  <si>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</si>
  <si>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</si>
  <si>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</si>
  <si>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</si>
  <si>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</si>
  <si>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</si>
  <si>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</si>
  <si>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</si>
  <si>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</si>
  <si>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</si>
  <si>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</si>
  <si>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</si>
  <si>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</si>
  <si>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</si>
  <si>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</si>
  <si>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</si>
  <si>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</si>
  <si>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</si>
  <si>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</si>
  <si>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</si>
  <si>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</si>
  <si>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</si>
  <si>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</si>
  <si>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</si>
  <si>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</si>
  <si>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</si>
  <si>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</si>
  <si>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</si>
  <si>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</si>
  <si>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</si>
  <si>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</si>
  <si>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</si>
  <si>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</si>
  <si>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</si>
  <si>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</si>
  <si>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</si>
  <si>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</si>
  <si>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</si>
  <si>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</si>
  <si>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</si>
  <si>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</si>
  <si>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</si>
  <si>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</si>
  <si>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</si>
  <si>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</si>
  <si>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</si>
  <si>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</si>
  <si>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</si>
  <si>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</si>
  <si>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</si>
  <si>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</si>
  <si>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</si>
  <si>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</si>
  <si>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</si>
  <si>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</si>
  <si>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</si>
  <si>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</si>
  <si>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</si>
  <si>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</si>
  <si>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</si>
  <si>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</si>
  <si>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</si>
  <si>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</si>
  <si>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</si>
  <si>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</si>
  <si>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</si>
  <si>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</si>
  <si>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</si>
  <si>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</si>
  <si>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</si>
  <si>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</si>
  <si>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</si>
  <si>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</si>
  <si>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</si>
  <si>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</si>
  <si>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</si>
  <si>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</si>
  <si>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</si>
  <si>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</si>
  <si>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</si>
  <si>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</si>
  <si>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</si>
  <si>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</si>
  <si>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</si>
  <si>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</si>
  <si>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</si>
  <si>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</si>
  <si>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</si>
  <si>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</si>
  <si>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</si>
  <si>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</si>
  <si>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</si>
  <si>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</si>
  <si>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</si>
  <si>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</si>
  <si>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</si>
  <si>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</si>
  <si>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</si>
  <si>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</si>
  <si>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</si>
  <si>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</si>
  <si>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</si>
  <si>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</si>
  <si>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</si>
  <si>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</si>
  <si>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</si>
  <si>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</si>
  <si>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</si>
  <si>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</si>
  <si>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</si>
  <si>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</si>
  <si>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</si>
  <si>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</si>
  <si>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</si>
  <si>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</si>
  <si>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</si>
  <si>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</si>
  <si>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</si>
  <si>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</si>
  <si>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</si>
  <si>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</si>
  <si>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</si>
  <si>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</si>
  <si>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</si>
  <si>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</si>
  <si>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</si>
  <si>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</si>
  <si>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</si>
  <si>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</si>
  <si>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</si>
  <si>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</si>
  <si>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</si>
  <si>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</si>
  <si>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</si>
  <si>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</si>
  <si>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</si>
  <si>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</si>
  <si>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</si>
  <si>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</si>
  <si>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</si>
  <si>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</si>
  <si>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</si>
  <si>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</si>
  <si>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</si>
  <si>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</si>
  <si>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</si>
  <si>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</si>
  <si>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</si>
  <si>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</si>
  <si>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</si>
  <si>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</si>
  <si>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</si>
  <si>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</si>
  <si>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</si>
  <si>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</si>
  <si>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</si>
  <si>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</si>
  <si>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</si>
  <si>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</si>
  <si>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</si>
  <si>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</si>
  <si>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</si>
  <si>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</si>
  <si>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</si>
  <si>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</si>
  <si>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</si>
  <si>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</si>
  <si>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</si>
  <si>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</si>
  <si>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</si>
  <si>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</si>
  <si>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</si>
  <si>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</si>
  <si>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</si>
  <si>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</si>
  <si>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</si>
  <si>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</si>
  <si>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</si>
  <si>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</si>
  <si>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</si>
  <si>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</si>
  <si>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</si>
  <si>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</si>
  <si>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</si>
  <si>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</si>
  <si>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</si>
  <si>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</si>
  <si>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</si>
  <si>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</si>
  <si>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</si>
  <si>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</si>
  <si>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</si>
  <si>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</si>
  <si>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</si>
  <si>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</si>
  <si>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</si>
  <si>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</si>
  <si>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</si>
  <si>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</si>
  <si>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</si>
  <si>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</si>
  <si>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</si>
  <si>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</si>
  <si>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</si>
  <si>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</si>
  <si>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</si>
  <si>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</si>
  <si>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</si>
  <si>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</si>
  <si>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</si>
  <si>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</si>
  <si>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</si>
  <si>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</si>
  <si>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</si>
  <si>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</si>
  <si>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</si>
  <si>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</si>
  <si>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</si>
  <si>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</si>
  <si>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</si>
  <si>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</si>
  <si>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</si>
  <si>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</si>
  <si>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</si>
  <si>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</si>
  <si>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</si>
  <si>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</si>
  <si>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</si>
  <si>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</si>
  <si>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</si>
  <si>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</si>
  <si>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</si>
  <si>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</si>
  <si>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</si>
  <si>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</si>
  <si>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</si>
  <si>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</si>
  <si>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</si>
  <si>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</si>
  <si>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</si>
  <si>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</si>
  <si>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</si>
  <si>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</si>
  <si>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</si>
  <si>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</si>
  <si>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</si>
  <si>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</si>
  <si>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</si>
  <si>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</si>
  <si>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</si>
  <si>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</si>
  <si>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</si>
  <si>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</si>
  <si>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</si>
  <si>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</si>
  <si>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</si>
  <si>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</si>
  <si>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</si>
  <si>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</si>
  <si>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</si>
  <si>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</si>
  <si>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</si>
  <si>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</si>
  <si>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</si>
  <si>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</si>
  <si>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</si>
  <si>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</si>
  <si>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</si>
  <si>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</si>
  <si>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</si>
  <si>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</si>
  <si>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</si>
  <si>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</si>
  <si>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</si>
  <si>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</si>
  <si>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</si>
  <si>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</si>
  <si>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</si>
  <si>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</si>
  <si>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</si>
  <si>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</si>
  <si>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</si>
  <si>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</si>
  <si>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</si>
  <si>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</si>
  <si>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</si>
  <si>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</si>
  <si>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</si>
  <si>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</si>
  <si>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</si>
  <si>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</si>
  <si>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</si>
  <si>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</si>
  <si>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</si>
  <si>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</si>
  <si>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</si>
  <si>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</si>
  <si>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</si>
  <si>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</si>
  <si>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</si>
  <si>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</si>
  <si>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</si>
  <si>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</si>
  <si>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</si>
  <si>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</si>
  <si>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</si>
  <si>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</si>
  <si>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</si>
  <si>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</si>
  <si>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</si>
  <si>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</si>
  <si>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</si>
  <si>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</si>
  <si>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</si>
  <si>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</si>
  <si>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</si>
  <si>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</si>
  <si>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</si>
  <si>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</si>
  <si>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</si>
  <si>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</si>
  <si>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</si>
  <si>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</si>
  <si>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</si>
  <si>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</si>
  <si>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</si>
  <si>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</si>
  <si>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</si>
  <si>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</si>
  <si>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</si>
  <si>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</si>
  <si>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</si>
  <si>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</si>
  <si>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</si>
  <si>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</si>
  <si>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</si>
  <si>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</si>
  <si>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</si>
  <si>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</si>
  <si>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</si>
  <si>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</si>
  <si>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</si>
  <si>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</si>
  <si>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</si>
  <si>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</si>
  <si>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</si>
  <si>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</si>
  <si>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</si>
  <si>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</si>
  <si>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</si>
  <si>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</si>
  <si>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</si>
  <si>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</si>
  <si>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</si>
  <si>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</si>
  <si>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</si>
  <si>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</si>
  <si>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</si>
  <si>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</si>
  <si>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</si>
  <si>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</si>
  <si>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</si>
  <si>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</si>
  <si>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</si>
  <si>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</si>
  <si>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</si>
  <si>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</si>
  <si>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</si>
  <si>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</si>
  <si>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</si>
  <si>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</si>
  <si>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</si>
  <si>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</si>
  <si>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</si>
  <si>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</si>
  <si>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</si>
  <si>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</si>
  <si>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</si>
  <si>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</si>
  <si>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</si>
  <si>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</si>
  <si>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</si>
  <si>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</si>
  <si>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</si>
  <si>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</si>
  <si>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</si>
  <si>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</si>
  <si>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</si>
  <si>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</si>
  <si>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</si>
  <si>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</si>
  <si>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</si>
  <si>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</si>
  <si>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</si>
  <si>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</si>
  <si>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</si>
  <si>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</si>
  <si>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</si>
  <si>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</si>
  <si>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</si>
  <si>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</si>
  <si>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</si>
  <si>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</si>
  <si>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</si>
  <si>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</si>
  <si>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</si>
  <si>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</si>
  <si>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</si>
  <si>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</si>
  <si>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</si>
  <si>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</si>
  <si>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</si>
  <si>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</si>
  <si>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</si>
  <si>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</si>
  <si>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</si>
  <si>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</si>
  <si>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</si>
  <si>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</si>
  <si>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</si>
  <si>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</si>
  <si>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</si>
  <si>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</si>
  <si>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</si>
  <si>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</si>
  <si>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</si>
  <si>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</si>
  <si>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</si>
  <si>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</si>
  <si>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</si>
  <si>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</si>
  <si>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</si>
  <si>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</si>
  <si>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</si>
  <si>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</si>
  <si>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</si>
  <si>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</si>
  <si>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</si>
  <si>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</si>
  <si>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</si>
  <si>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</si>
  <si>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</si>
  <si>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</si>
  <si>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</si>
  <si>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</si>
  <si>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</si>
  <si>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</si>
  <si>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</si>
  <si>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</si>
  <si>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</si>
  <si>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</si>
  <si>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</si>
  <si>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</si>
  <si>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</si>
  <si>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</si>
  <si>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</si>
  <si>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</si>
  <si>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</si>
  <si>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</si>
  <si>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</si>
  <si>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</si>
  <si>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</si>
  <si>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</si>
  <si>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</si>
  <si>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</si>
  <si>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</si>
  <si>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</si>
  <si>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</si>
  <si>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</si>
  <si>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</si>
  <si>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</si>
  <si>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</si>
  <si>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</si>
  <si>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</si>
  <si>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</si>
  <si>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</si>
  <si>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</si>
  <si>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</si>
  <si>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</si>
  <si>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</si>
  <si>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</si>
  <si>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</si>
  <si>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</si>
  <si>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</si>
  <si>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</si>
  <si>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</si>
  <si>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</si>
  <si>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</si>
  <si>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</si>
  <si>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</si>
  <si>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</si>
  <si>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</si>
  <si>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</si>
  <si>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</si>
  <si>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</si>
  <si>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</si>
  <si>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</si>
  <si>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</si>
  <si>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</si>
  <si>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</si>
  <si>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</si>
  <si>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</si>
  <si>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</si>
  <si>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</si>
  <si>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</si>
  <si>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</si>
  <si>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</si>
  <si>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</si>
  <si>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</si>
  <si>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</si>
  <si>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</si>
  <si>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</si>
  <si>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</si>
  <si>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</si>
  <si>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</si>
  <si>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</si>
  <si>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</si>
  <si>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</si>
  <si>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</si>
  <si>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</si>
  <si>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</si>
  <si>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</si>
  <si>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</si>
  <si>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</si>
  <si>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</si>
  <si>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</si>
  <si>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</si>
  <si>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</si>
  <si>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</si>
  <si>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</si>
  <si>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</si>
  <si>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</si>
  <si>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</si>
  <si>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</si>
  <si>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</si>
  <si>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</si>
  <si>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</si>
  <si>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</si>
  <si>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</si>
  <si>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</si>
  <si>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</si>
  <si>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</si>
  <si>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</si>
  <si>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</si>
  <si>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</si>
  <si>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</si>
  <si>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</si>
  <si>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</si>
  <si>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</si>
  <si>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</si>
  <si>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</si>
  <si>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</si>
  <si>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</si>
  <si>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</si>
  <si>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</si>
  <si>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</si>
  <si>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</si>
  <si>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</si>
  <si>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</si>
  <si>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</si>
  <si>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</si>
  <si>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</si>
  <si>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</si>
  <si>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</si>
  <si>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</si>
  <si>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</si>
  <si>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</si>
  <si>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</si>
  <si>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</si>
  <si>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</si>
  <si>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</si>
  <si>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</si>
  <si>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</si>
  <si>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</si>
  <si>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</si>
  <si>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</si>
  <si>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</si>
  <si>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</si>
  <si>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</si>
  <si>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</si>
  <si>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</si>
  <si>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</si>
  <si>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</si>
  <si>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</si>
  <si>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</si>
  <si>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</si>
  <si>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</si>
  <si>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</si>
  <si>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</si>
  <si>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</si>
  <si>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</si>
  <si>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</si>
  <si>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</si>
  <si>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</si>
  <si>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</si>
  <si>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</si>
  <si>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</si>
  <si>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</si>
  <si>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</si>
  <si>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</si>
  <si>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</si>
  <si>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</si>
  <si>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</si>
  <si>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</si>
  <si>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</si>
  <si>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</si>
  <si>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</si>
  <si>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</si>
  <si>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</si>
  <si>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</si>
  <si>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</si>
  <si>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</si>
  <si>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</si>
  <si>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</si>
  <si>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</si>
  <si>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</si>
  <si>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</si>
  <si>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</si>
  <si>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</si>
  <si>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</si>
  <si>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</si>
  <si>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</si>
  <si>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</si>
  <si>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</si>
  <si>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</si>
  <si>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</si>
  <si>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</si>
  <si>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</si>
  <si>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</si>
  <si>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</si>
  <si>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</si>
  <si>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</si>
  <si>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</si>
  <si>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</si>
  <si>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</si>
  <si>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</si>
  <si>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</si>
  <si>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</si>
  <si>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</si>
  <si>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</si>
  <si>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</si>
  <si>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</si>
  <si>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</si>
  <si>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</si>
  <si>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</si>
  <si>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</si>
  <si>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</si>
  <si>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</si>
  <si>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</si>
  <si>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</si>
  <si>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</si>
  <si>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</si>
  <si>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</si>
  <si>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</si>
  <si>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</si>
  <si>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</si>
  <si>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</si>
  <si>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</si>
  <si>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</si>
  <si>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</si>
  <si>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</si>
  <si>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</si>
  <si>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</si>
  <si>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</si>
  <si>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</si>
  <si>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</si>
  <si>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</si>
  <si>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</si>
  <si>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</si>
  <si>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</si>
  <si>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</si>
  <si>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</si>
  <si>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</si>
  <si>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</si>
  <si>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</si>
  <si>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</si>
  <si>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</si>
  <si>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</si>
  <si>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</si>
  <si>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</si>
  <si>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</si>
  <si>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</si>
  <si>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</si>
  <si>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</si>
  <si>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</si>
  <si>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</si>
  <si>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</si>
  <si>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</si>
  <si>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</si>
  <si>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</si>
  <si>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</si>
  <si>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</si>
  <si>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</si>
  <si>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</si>
  <si>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</si>
  <si>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</si>
  <si>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</si>
  <si>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</si>
  <si>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</si>
  <si>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</si>
  <si>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</si>
  <si>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</si>
  <si>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</si>
  <si>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</si>
  <si>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</si>
  <si>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</si>
  <si>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</si>
  <si>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</si>
  <si>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</si>
  <si>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</si>
  <si>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</si>
  <si>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</si>
  <si>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</si>
  <si>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</si>
  <si>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</si>
  <si>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</si>
  <si>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</si>
  <si>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</si>
  <si>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</si>
  <si>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</si>
  <si>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</si>
  <si>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</si>
  <si>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</si>
  <si>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</si>
  <si>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</si>
  <si>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</si>
  <si>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</si>
  <si>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</si>
  <si>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</si>
  <si>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</si>
  <si>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</si>
  <si>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</si>
  <si>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</si>
  <si>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</si>
  <si>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</si>
  <si>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</si>
  <si>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</si>
  <si>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</si>
  <si>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</si>
  <si>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</si>
  <si>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</si>
  <si>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</si>
  <si>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</si>
  <si>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</si>
  <si>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</si>
  <si>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</si>
  <si>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</si>
  <si>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</si>
  <si>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</si>
  <si>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</si>
  <si>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</si>
  <si>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</si>
  <si>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</si>
  <si>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</si>
  <si>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</si>
  <si>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</si>
  <si>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</si>
  <si>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</si>
  <si>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</si>
  <si>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</si>
  <si>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</si>
  <si>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</si>
  <si>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</si>
  <si>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</si>
  <si>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</si>
  <si>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</si>
  <si>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</si>
  <si>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</si>
  <si>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</si>
  <si>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</si>
  <si>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</si>
  <si>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</si>
  <si>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</si>
  <si>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</si>
  <si>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</si>
  <si>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</si>
  <si>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</si>
  <si>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</si>
  <si>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</si>
  <si>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</si>
  <si>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</si>
  <si>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</si>
  <si>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</si>
  <si>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</si>
  <si>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</si>
  <si>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</si>
  <si>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</si>
  <si>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</si>
  <si>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</si>
  <si>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</si>
  <si>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</si>
  <si>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</si>
  <si>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</si>
  <si>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</si>
  <si>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</si>
  <si>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</si>
  <si>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</si>
  <si>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</si>
  <si>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</si>
  <si>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</si>
  <si>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</si>
  <si>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</si>
  <si>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</si>
  <si>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</si>
  <si>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</si>
  <si>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</si>
  <si>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</si>
  <si>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</si>
  <si>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</si>
  <si>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</si>
  <si>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</si>
  <si>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</si>
  <si>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</si>
  <si>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</si>
  <si>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</si>
  <si>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</si>
  <si>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</si>
  <si>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</si>
  <si>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</si>
  <si>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</si>
  <si>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</si>
  <si>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</si>
  <si>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</si>
  <si>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</si>
  <si>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</si>
  <si>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</si>
  <si>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</si>
  <si>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</si>
  <si>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</si>
  <si>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</si>
  <si>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</si>
  <si>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</si>
  <si>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</si>
  <si>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</si>
  <si>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</si>
  <si>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</si>
  <si>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</si>
  <si>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</si>
  <si>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</si>
  <si>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</si>
  <si>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</si>
  <si>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</si>
  <si>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</si>
  <si>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</si>
  <si>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</si>
  <si>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</si>
  <si>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</si>
  <si>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</si>
  <si>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</si>
  <si>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</si>
  <si>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</si>
  <si>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</si>
  <si>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</si>
  <si>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</si>
  <si>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</si>
  <si>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</si>
  <si>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</si>
  <si>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</si>
  <si>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</si>
  <si>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</si>
  <si>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</si>
  <si>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</si>
  <si>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</si>
  <si>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</si>
  <si>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</si>
  <si>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</si>
  <si>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</si>
  <si>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</si>
  <si>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</si>
  <si>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</si>
  <si>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</si>
  <si>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</si>
  <si>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</si>
  <si>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</si>
  <si>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</si>
  <si>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</si>
  <si>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</si>
  <si>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</si>
  <si>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</si>
  <si>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</si>
  <si>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</si>
  <si>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</si>
  <si>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</si>
  <si>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</si>
  <si>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</si>
  <si>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</si>
  <si>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</si>
  <si>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</si>
  <si>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</si>
  <si>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</si>
  <si>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</si>
  <si>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</si>
  <si>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</si>
  <si>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</si>
  <si>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</si>
  <si>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</si>
  <si>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</si>
  <si>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</si>
  <si>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</si>
  <si>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</si>
  <si>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</si>
  <si>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</si>
  <si>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</si>
  <si>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</si>
  <si>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</si>
  <si>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</si>
  <si>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</si>
  <si>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</si>
  <si>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</si>
  <si>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</si>
  <si>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</si>
  <si>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</si>
  <si>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</si>
  <si>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</si>
  <si>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</si>
  <si>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</si>
  <si>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</si>
  <si>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</si>
  <si>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</si>
  <si>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</si>
  <si>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</si>
  <si>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</si>
  <si>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</si>
  <si>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</si>
  <si>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</si>
  <si>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</si>
  <si>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</si>
  <si>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</si>
  <si>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</si>
  <si>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</si>
  <si>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</si>
  <si>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</si>
  <si>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</si>
  <si>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</si>
  <si>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</si>
  <si>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</si>
  <si>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</si>
  <si>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</si>
  <si>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</si>
  <si>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</si>
  <si>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</si>
  <si>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</si>
  <si>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</si>
  <si>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</si>
  <si>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</si>
  <si>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</si>
  <si>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</si>
  <si>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</si>
  <si>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</si>
  <si>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</si>
  <si>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</si>
  <si>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</si>
  <si>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</si>
  <si>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</si>
  <si>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</si>
  <si>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</si>
  <si>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</si>
  <si>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</si>
  <si>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</si>
  <si>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</si>
  <si>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</si>
  <si>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</si>
  <si>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</si>
  <si>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</si>
  <si>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</si>
  <si>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</si>
  <si>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</si>
  <si>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</si>
  <si>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</si>
  <si>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</si>
  <si>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</si>
  <si>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</si>
  <si>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</si>
  <si>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</si>
  <si>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</si>
  <si>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</si>
  <si>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</si>
  <si>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</si>
  <si>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</si>
  <si>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</si>
  <si>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</si>
  <si>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</si>
  <si>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</si>
  <si>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</si>
  <si>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</si>
  <si>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</si>
  <si>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</si>
  <si>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</si>
  <si>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</si>
  <si>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</si>
  <si>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</si>
  <si>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</si>
  <si>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</si>
  <si>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</si>
  <si>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</si>
  <si>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</si>
  <si>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</si>
  <si>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</si>
  <si>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</si>
  <si>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</si>
  <si>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</si>
  <si>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</si>
  <si>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</si>
  <si>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</si>
  <si>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</si>
  <si>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</si>
  <si>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</si>
  <si>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</si>
  <si>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</si>
  <si>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</si>
  <si>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</si>
  <si>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</si>
  <si>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</si>
  <si>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</si>
  <si>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</si>
  <si>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</si>
  <si>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</si>
  <si>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</si>
  <si>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</si>
  <si>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</si>
  <si>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</si>
  <si>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</si>
  <si>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</si>
  <si>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</si>
  <si>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</si>
  <si>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</si>
  <si>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</si>
  <si>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</si>
  <si>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</si>
  <si>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</si>
  <si>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</si>
  <si>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</si>
  <si>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</si>
  <si>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</si>
  <si>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</si>
  <si>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</si>
  <si>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</si>
  <si>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</si>
  <si>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</si>
  <si>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</si>
  <si>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</si>
  <si>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</si>
  <si>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</si>
  <si>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</si>
  <si>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</si>
  <si>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</si>
  <si>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</si>
  <si>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</si>
  <si>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</si>
  <si>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</si>
  <si>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</si>
  <si>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</si>
  <si>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</si>
  <si>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</si>
  <si>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</si>
  <si>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</si>
  <si>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</si>
  <si>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</si>
  <si>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</si>
  <si>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</si>
  <si>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</si>
  <si>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</si>
  <si>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</si>
  <si>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</si>
  <si>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</si>
  <si>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</si>
  <si>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</si>
  <si>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</si>
  <si>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</si>
  <si>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</si>
  <si>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</si>
  <si>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</si>
  <si>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</si>
  <si>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</si>
  <si>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</si>
  <si>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</si>
  <si>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</si>
  <si>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</si>
  <si>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</si>
  <si>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</si>
  <si>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</si>
  <si>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</si>
  <si>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</si>
  <si>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</si>
  <si>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</si>
  <si>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</si>
  <si>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</si>
  <si>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</si>
  <si>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</si>
  <si>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</si>
  <si>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</si>
  <si>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</si>
  <si>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</si>
  <si>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</si>
  <si>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</si>
  <si>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</si>
  <si>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</si>
  <si>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</si>
  <si>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</si>
  <si>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</si>
  <si>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</si>
  <si>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</si>
  <si>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</si>
  <si>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</si>
  <si>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</si>
  <si>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</si>
  <si>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</si>
  <si>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</si>
  <si>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</si>
  <si>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</si>
  <si>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</si>
  <si>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</si>
  <si>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</si>
  <si>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</si>
  <si>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</si>
  <si>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</si>
  <si>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</si>
  <si>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</si>
  <si>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</si>
  <si>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</si>
  <si>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</si>
  <si>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</si>
  <si>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</si>
  <si>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</si>
  <si>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</si>
  <si>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</si>
  <si>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</si>
  <si>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</si>
  <si>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</si>
  <si>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</si>
  <si>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</si>
  <si>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</si>
  <si>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</si>
  <si>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</si>
  <si>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</si>
  <si>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</si>
  <si>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</si>
  <si>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</si>
  <si>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</si>
  <si>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</si>
  <si>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</si>
  <si>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</si>
  <si>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</si>
  <si>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</si>
  <si>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</si>
  <si>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</si>
  <si>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</si>
  <si>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</si>
  <si>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</si>
  <si>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</si>
  <si>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</si>
  <si>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</si>
  <si>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</si>
  <si>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</si>
  <si>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</si>
  <si>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</si>
  <si>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</si>
  <si>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</si>
  <si>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</si>
  <si>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</si>
  <si>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</si>
  <si>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</si>
  <si>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</si>
  <si>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</si>
  <si>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</si>
  <si>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</si>
  <si>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</si>
  <si>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</si>
  <si>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</si>
  <si>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</si>
  <si>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</si>
  <si>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</si>
  <si>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</si>
  <si>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</si>
  <si>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</si>
  <si>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</si>
  <si>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</si>
  <si>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</si>
  <si>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</si>
  <si>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</si>
  <si>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</si>
  <si>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</si>
  <si>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</si>
  <si>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</si>
  <si>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</si>
  <si>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</si>
  <si>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</si>
  <si>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</si>
  <si>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</si>
  <si>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</si>
  <si>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</si>
  <si>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</si>
  <si>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</si>
  <si>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</si>
  <si>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</si>
  <si>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</si>
  <si>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</si>
  <si>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</si>
  <si>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</si>
  <si>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</si>
  <si>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</si>
  <si>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</si>
  <si>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</si>
  <si>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</si>
  <si>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</si>
  <si>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</si>
  <si>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</si>
  <si>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</si>
  <si>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</si>
  <si>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</si>
  <si>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</si>
  <si>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</si>
  <si>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</si>
  <si>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</si>
  <si>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</si>
  <si>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</si>
  <si>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</si>
  <si>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</si>
  <si>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</si>
  <si>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</si>
  <si>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</si>
  <si>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</si>
  <si>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</si>
  <si>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</si>
  <si>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</si>
  <si>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</si>
  <si>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</si>
  <si>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</si>
  <si>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</si>
  <si>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</si>
  <si>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</si>
  <si>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</si>
  <si>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</si>
  <si>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</si>
  <si>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</si>
  <si>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</si>
  <si>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</si>
  <si>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</si>
  <si>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</si>
  <si>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</si>
  <si>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</si>
  <si>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</si>
  <si>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</si>
  <si>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</si>
  <si>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</si>
  <si>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</si>
  <si>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</si>
  <si>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</si>
  <si>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</si>
  <si>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</si>
  <si>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</si>
  <si>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</si>
  <si>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</si>
  <si>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</si>
  <si>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</si>
  <si>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</si>
  <si>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</si>
  <si>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</si>
  <si>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</si>
  <si>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</si>
  <si>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</si>
  <si>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</si>
  <si>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</si>
  <si>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</si>
  <si>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</si>
  <si>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</si>
  <si>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</si>
  <si>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</si>
  <si>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</si>
  <si>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</si>
  <si>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</si>
  <si>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</si>
  <si>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</si>
  <si>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</si>
  <si>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</si>
  <si>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</si>
  <si>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</si>
  <si>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</si>
  <si>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</si>
  <si>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</si>
  <si>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</si>
  <si>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</si>
  <si>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</si>
  <si>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</si>
  <si>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</si>
  <si>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</si>
  <si>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</si>
  <si>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</si>
  <si>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</si>
  <si>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</si>
  <si>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</si>
  <si>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</si>
  <si>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</si>
  <si>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</si>
  <si>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</si>
  <si>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</si>
  <si>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</si>
  <si>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</si>
  <si>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</si>
  <si>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</si>
  <si>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</si>
  <si>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</si>
  <si>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</si>
  <si>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</si>
  <si>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</si>
  <si>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</si>
  <si>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</si>
  <si>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</si>
  <si>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</si>
  <si>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</si>
  <si>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</si>
  <si>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</si>
  <si>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</si>
  <si>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</si>
  <si>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</si>
  <si>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</si>
  <si>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</si>
  <si>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</si>
  <si>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</si>
  <si>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</si>
  <si>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</si>
  <si>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</si>
  <si>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</si>
  <si>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</si>
  <si>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</si>
  <si>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</si>
  <si>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</si>
  <si>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</si>
  <si>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</si>
  <si>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</si>
  <si>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</si>
  <si>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</si>
  <si>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</si>
  <si>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</si>
  <si>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</si>
  <si>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</si>
  <si>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</si>
  <si>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</si>
  <si>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</si>
  <si>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</si>
  <si>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</si>
  <si>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</si>
  <si>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</si>
  <si>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</si>
  <si>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</si>
  <si>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</si>
  <si>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</si>
  <si>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</si>
  <si>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</si>
  <si>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</si>
  <si>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</si>
  <si>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</si>
  <si>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</si>
  <si>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</si>
  <si>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</si>
  <si>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</si>
  <si>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</si>
  <si>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</si>
  <si>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</si>
  <si>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</si>
  <si>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</si>
  <si>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</si>
  <si>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</si>
  <si>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</si>
  <si>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</si>
  <si>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</si>
  <si>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</si>
  <si>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</si>
  <si>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</si>
  <si>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</si>
  <si>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</si>
  <si>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</si>
  <si>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</si>
  <si>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</si>
  <si>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</si>
  <si>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</si>
  <si>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</si>
  <si>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</si>
  <si>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</si>
  <si>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</si>
  <si>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</si>
  <si>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</si>
  <si>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</si>
  <si>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</si>
  <si>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</si>
  <si>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</si>
  <si>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</si>
  <si>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</si>
  <si>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</si>
  <si>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</si>
  <si>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</si>
  <si>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</si>
  <si>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</si>
  <si>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</si>
  <si>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</si>
  <si>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</si>
  <si>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</si>
  <si>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</si>
  <si>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</si>
  <si>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</si>
  <si>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</si>
  <si>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</si>
  <si>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</si>
  <si>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</si>
  <si>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</si>
  <si>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</si>
  <si>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</si>
  <si>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</si>
  <si>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</si>
  <si>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</si>
  <si>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</si>
  <si>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</si>
  <si>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</si>
  <si>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</si>
  <si>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</si>
  <si>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</si>
  <si>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</si>
  <si>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</si>
  <si>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</si>
  <si>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</si>
  <si>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</si>
  <si>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</si>
  <si>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</si>
  <si>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</si>
  <si>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</si>
  <si>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</si>
  <si>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</si>
  <si>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</si>
  <si>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</si>
  <si>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</si>
  <si>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</si>
  <si>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</si>
  <si>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</si>
  <si>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</si>
  <si>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</si>
  <si>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</si>
  <si>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</si>
  <si>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</si>
  <si>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</si>
  <si>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</si>
  <si>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</si>
  <si>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</si>
  <si>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</si>
  <si>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</si>
  <si>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</si>
  <si>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</si>
  <si>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</si>
  <si>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</si>
  <si>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</si>
  <si>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</si>
  <si>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</si>
  <si>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</si>
  <si>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</si>
  <si>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</si>
  <si>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</si>
  <si>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</si>
  <si>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</si>
  <si>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</si>
  <si>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</si>
  <si>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</si>
  <si>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</si>
  <si>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</si>
  <si>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</si>
  <si>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</si>
  <si>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</si>
  <si>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</si>
  <si>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</si>
  <si>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</si>
  <si>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</si>
  <si>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</si>
  <si>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</si>
  <si>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</si>
  <si>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</si>
  <si>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</si>
  <si>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</si>
  <si>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</si>
  <si>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</si>
  <si>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</si>
  <si>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</si>
  <si>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</si>
  <si>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</si>
  <si>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</si>
  <si>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</si>
  <si>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</si>
  <si>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</si>
  <si>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</si>
  <si>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</si>
  <si>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</si>
  <si>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</si>
  <si>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</si>
  <si>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</si>
  <si>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</si>
  <si>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</si>
  <si>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</si>
  <si>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</si>
  <si>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</si>
  <si>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</si>
  <si>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</si>
  <si>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</si>
  <si>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</si>
  <si>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</si>
  <si>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</si>
  <si>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</si>
  <si>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</si>
  <si>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</si>
  <si>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</si>
  <si>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</si>
  <si>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</si>
  <si>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</si>
  <si>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</si>
  <si>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</si>
  <si>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</si>
  <si>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</si>
  <si>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</si>
  <si>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</si>
  <si>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</si>
  <si>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</si>
  <si>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</si>
  <si>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</si>
  <si>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</si>
  <si>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</si>
  <si>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</si>
  <si>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</si>
  <si>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</si>
  <si>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</si>
  <si>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</si>
  <si>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</si>
  <si>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</si>
  <si>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</si>
  <si>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</si>
  <si>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</si>
  <si>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</si>
  <si>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</si>
  <si>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</si>
  <si>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</si>
  <si>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</si>
  <si>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</si>
  <si>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</si>
  <si>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</si>
  <si>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</si>
  <si>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</si>
  <si>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</si>
  <si>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</si>
  <si>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</si>
  <si>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</si>
  <si>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</si>
  <si>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</si>
  <si>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</si>
  <si>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</si>
  <si>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</si>
  <si>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</si>
  <si>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</si>
  <si>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</si>
  <si>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</si>
  <si>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</si>
  <si>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</si>
  <si>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</si>
  <si>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</si>
  <si>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</si>
  <si>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</si>
  <si>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</si>
  <si>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</si>
  <si>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</si>
  <si>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</si>
  <si>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</si>
  <si>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</si>
  <si>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</si>
  <si>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</si>
  <si>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</si>
  <si>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</si>
  <si>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</si>
  <si>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</si>
  <si>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</si>
  <si>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</si>
  <si>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</si>
  <si>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</si>
  <si>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</si>
  <si>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</si>
  <si>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</si>
  <si>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</si>
  <si>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</si>
  <si>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</si>
  <si>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</si>
  <si>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</si>
  <si>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</si>
  <si>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</si>
  <si>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</si>
  <si>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</si>
  <si>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</si>
  <si>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</si>
  <si>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</si>
  <si>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</si>
  <si>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</si>
  <si>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</si>
  <si>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</si>
  <si>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</si>
  <si>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</si>
  <si>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</si>
  <si>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</si>
  <si>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</si>
  <si>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</si>
  <si>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</si>
  <si>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</si>
  <si>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</si>
  <si>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</si>
  <si>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</si>
  <si>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</si>
  <si>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</si>
  <si>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</si>
  <si>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</si>
  <si>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</si>
  <si>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</si>
  <si>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</si>
  <si>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</si>
  <si>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</si>
  <si>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</si>
  <si>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</si>
  <si>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</si>
  <si>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</si>
  <si>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</si>
  <si>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</si>
  <si>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</si>
  <si>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</si>
  <si>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</si>
  <si>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</si>
  <si>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</si>
  <si>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</si>
  <si>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</si>
  <si>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</si>
  <si>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</si>
  <si>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</si>
  <si>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</si>
  <si>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</si>
  <si>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</si>
  <si>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</si>
  <si>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</si>
  <si>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</si>
  <si>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</si>
  <si>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</si>
  <si>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</si>
  <si>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</si>
  <si>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</si>
  <si>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</si>
  <si>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</si>
  <si>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</si>
  <si>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</si>
  <si>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</si>
  <si>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</si>
  <si>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</si>
  <si>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</si>
  <si>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</si>
  <si>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</si>
  <si>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</si>
  <si>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</si>
  <si>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</si>
  <si>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</si>
  <si>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</si>
  <si>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</si>
  <si>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</si>
  <si>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</si>
  <si>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</si>
  <si>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</si>
  <si>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</si>
  <si>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</si>
  <si>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</si>
  <si>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</si>
  <si>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</si>
  <si>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</si>
  <si>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</si>
  <si>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</si>
  <si>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</si>
  <si>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</si>
  <si>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</si>
  <si>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</si>
  <si>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</si>
  <si>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</si>
  <si>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</si>
  <si>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</si>
  <si>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</si>
  <si>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</si>
  <si>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</si>
  <si>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</si>
  <si>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</si>
  <si>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</si>
  <si>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</si>
  <si>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</si>
  <si>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</si>
  <si>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</si>
  <si>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</si>
  <si>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</si>
  <si>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</si>
  <si>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</si>
  <si>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</si>
  <si>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</si>
  <si>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</si>
  <si>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</si>
  <si>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</si>
  <si>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</si>
  <si>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</si>
  <si>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</si>
  <si>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</si>
  <si>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</si>
  <si>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</si>
  <si>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</si>
  <si>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</si>
  <si>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</si>
  <si>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</si>
  <si>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</si>
  <si>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</si>
  <si>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</si>
  <si>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</si>
  <si>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</si>
  <si>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</si>
  <si>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</si>
  <si>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</si>
  <si>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</si>
  <si>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</si>
  <si>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</si>
  <si>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</si>
  <si>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</si>
  <si>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</si>
  <si>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</si>
  <si>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</si>
  <si>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</si>
  <si>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</si>
  <si>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</si>
  <si>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</si>
  <si>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</si>
  <si>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</si>
  <si>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</si>
  <si>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</si>
  <si>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</si>
  <si>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</si>
  <si>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</si>
  <si>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</si>
  <si>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</si>
  <si>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</si>
  <si>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</si>
  <si>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</si>
  <si>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</si>
  <si>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</si>
  <si>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</si>
  <si>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</si>
  <si>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</si>
  <si>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</si>
  <si>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</si>
  <si>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</si>
  <si>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</si>
  <si>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</si>
  <si>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</si>
  <si>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</si>
  <si>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</si>
  <si>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</si>
  <si>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</si>
  <si>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</si>
  <si>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</si>
  <si>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</si>
  <si>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</si>
  <si>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</si>
  <si>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</si>
  <si>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</si>
  <si>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</si>
  <si>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</si>
  <si>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</si>
  <si>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</si>
  <si>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</si>
  <si>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</si>
  <si>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</si>
  <si>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</si>
  <si>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</si>
  <si>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</si>
  <si>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</si>
  <si>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</si>
  <si>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</si>
  <si>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</si>
  <si>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</si>
  <si>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</si>
  <si>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</si>
  <si>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</si>
  <si>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</si>
  <si>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</si>
  <si>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</si>
  <si>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</si>
  <si>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</si>
  <si>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</si>
  <si>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</si>
  <si>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</si>
  <si>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</si>
  <si>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</si>
  <si>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</si>
  <si>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</si>
  <si>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</si>
  <si>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</si>
  <si>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</si>
  <si>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</si>
  <si>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</si>
  <si>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</si>
  <si>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</si>
  <si>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</si>
  <si>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</si>
  <si>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</si>
  <si>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</si>
  <si>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</si>
  <si>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</si>
  <si>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</si>
  <si>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</si>
  <si>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</si>
  <si>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</si>
  <si>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</si>
  <si>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</si>
  <si>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</si>
  <si>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</si>
  <si>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</si>
  <si>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</si>
  <si>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</si>
  <si>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</si>
  <si>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</si>
  <si>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</si>
  <si>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</si>
  <si>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</si>
  <si>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</si>
  <si>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</si>
  <si>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</si>
  <si>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</si>
  <si>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</si>
  <si>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</si>
  <si>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</si>
  <si>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</si>
  <si>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</si>
  <si>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</si>
  <si>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</si>
  <si>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</si>
  <si>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</si>
  <si>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</si>
  <si>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</si>
  <si>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</si>
  <si>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</si>
  <si>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</si>
  <si>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</si>
  <si>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</si>
  <si>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</si>
  <si>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</si>
  <si>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</si>
  <si>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</si>
  <si>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</si>
  <si>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</si>
  <si>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</si>
  <si>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</si>
  <si>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</si>
  <si>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</si>
  <si>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</si>
  <si>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</si>
  <si>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</si>
  <si>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</si>
  <si>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</si>
  <si>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</si>
  <si>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</si>
  <si>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</si>
  <si>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</si>
  <si>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</si>
  <si>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</si>
  <si>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</si>
  <si>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</si>
  <si>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</si>
  <si>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</si>
  <si>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</si>
  <si>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</si>
  <si>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</si>
  <si>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</si>
  <si>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</si>
  <si>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</si>
  <si>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</si>
  <si>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</si>
  <si>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</si>
  <si>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</si>
  <si>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</si>
  <si>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</si>
  <si>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</si>
  <si>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</si>
  <si>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</si>
  <si>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</si>
  <si>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</si>
  <si>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</si>
  <si>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</si>
  <si>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</si>
  <si>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</si>
  <si>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</si>
  <si>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</si>
  <si>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</si>
  <si>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</si>
  <si>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</si>
  <si>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</si>
  <si>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</si>
  <si>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</si>
  <si>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</si>
  <si>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</si>
  <si>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</si>
  <si>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</si>
  <si>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</si>
  <si>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</si>
  <si>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</si>
  <si>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</si>
  <si>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</si>
  <si>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</si>
  <si>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</si>
  <si>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</si>
  <si>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</si>
  <si>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</si>
  <si>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</si>
  <si>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</si>
  <si>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</si>
  <si>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</si>
  <si>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</si>
  <si>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</si>
  <si>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</si>
  <si>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</si>
  <si>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</si>
  <si>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</si>
  <si>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</si>
  <si>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</si>
  <si>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</si>
  <si>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</si>
  <si>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</si>
  <si>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</si>
  <si>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</si>
  <si>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</si>
  <si>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</si>
  <si>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</si>
  <si>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</si>
  <si>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</si>
  <si>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</si>
  <si>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</si>
  <si>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</si>
  <si>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</si>
  <si>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</si>
  <si>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</si>
  <si>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</si>
  <si>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</si>
  <si>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</si>
  <si>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</si>
  <si>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</si>
  <si>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</si>
  <si>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</si>
  <si>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</si>
  <si>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</si>
  <si>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</si>
  <si>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</si>
  <si>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</si>
  <si>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</si>
  <si>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</si>
  <si>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</si>
  <si>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</si>
  <si>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</si>
  <si>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</si>
  <si>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</si>
  <si>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</si>
  <si>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</si>
  <si>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</si>
  <si>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</si>
  <si>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</si>
  <si>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</si>
  <si>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</si>
  <si>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</si>
  <si>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</si>
  <si>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</si>
  <si>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</si>
  <si>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</si>
  <si>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</si>
  <si>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</si>
  <si>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</si>
  <si>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</si>
  <si>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</si>
  <si>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</si>
  <si>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</si>
  <si>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</si>
  <si>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</si>
  <si>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</si>
  <si>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</si>
  <si>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</si>
  <si>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</si>
  <si>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</si>
  <si>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</si>
  <si>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</si>
  <si>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</si>
  <si>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</si>
  <si>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</si>
  <si>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</si>
  <si>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</si>
  <si>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</si>
  <si>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</si>
  <si>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</si>
  <si>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</si>
  <si>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</si>
  <si>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</si>
  <si>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</si>
  <si>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</si>
  <si>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</si>
  <si>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</si>
  <si>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</si>
  <si>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</si>
  <si>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</si>
  <si>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</si>
  <si>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</si>
  <si>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</si>
  <si>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</si>
  <si>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</si>
  <si>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</si>
  <si>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</si>
  <si>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</si>
  <si>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</si>
  <si>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</si>
  <si>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</si>
  <si>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</si>
  <si>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</si>
  <si>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</si>
  <si>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</si>
  <si>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</si>
  <si>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</si>
  <si>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</si>
  <si>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</si>
  <si>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</si>
  <si>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</si>
  <si>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</si>
  <si>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</si>
  <si>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</si>
  <si>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</si>
  <si>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</si>
  <si>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</si>
  <si>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</si>
  <si>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</si>
  <si>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</si>
  <si>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</si>
  <si>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</si>
  <si>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</si>
  <si>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</si>
  <si>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</si>
  <si>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</si>
  <si>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</si>
  <si>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</si>
  <si>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</si>
  <si>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</si>
  <si>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</si>
  <si>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</si>
  <si>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</si>
  <si>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</si>
  <si>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</si>
  <si>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</si>
  <si>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</si>
  <si>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</si>
  <si>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</si>
  <si>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</si>
  <si>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</si>
  <si>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</si>
  <si>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</si>
  <si>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</si>
  <si>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</si>
  <si>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</si>
  <si>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</si>
  <si>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</si>
  <si>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</si>
  <si>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</si>
  <si>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</si>
  <si>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</si>
  <si>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</si>
  <si>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</si>
  <si>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</si>
  <si>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</si>
  <si>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</si>
  <si>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</si>
  <si>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</si>
  <si>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</si>
  <si>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</si>
  <si>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</si>
  <si>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</si>
  <si>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</si>
  <si>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</si>
  <si>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</si>
  <si>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</si>
  <si>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</si>
  <si>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</si>
  <si>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</si>
  <si>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</si>
  <si>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</si>
  <si>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</si>
  <si>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</si>
  <si>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</si>
  <si>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</si>
  <si>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</si>
  <si>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</si>
  <si>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</si>
  <si>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</si>
  <si>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</si>
  <si>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</si>
  <si>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</si>
  <si>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</si>
  <si>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</si>
  <si>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</si>
  <si>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</si>
  <si>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</si>
  <si>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</si>
  <si>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</si>
  <si>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</si>
  <si>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</si>
  <si>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</si>
  <si>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</si>
  <si>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</si>
  <si>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</si>
  <si>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</si>
  <si>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</si>
  <si>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</si>
  <si>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</si>
  <si>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</si>
  <si>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</si>
  <si>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</si>
  <si>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</si>
  <si>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</si>
  <si>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</si>
  <si>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</si>
  <si>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</si>
  <si>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</si>
  <si>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</si>
  <si>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</si>
  <si>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</si>
  <si>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</si>
  <si>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</si>
  <si>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</si>
  <si>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</si>
  <si>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</si>
  <si>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</si>
  <si>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</si>
  <si>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</si>
  <si>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</si>
  <si>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</si>
  <si>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</si>
  <si>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</si>
  <si>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</si>
  <si>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</si>
  <si>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</si>
  <si>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</si>
  <si>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</si>
  <si>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</si>
  <si>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</si>
  <si>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</si>
  <si>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</si>
  <si>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</si>
  <si>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</si>
  <si>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</si>
  <si>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</si>
  <si>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</si>
  <si>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</si>
  <si>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</si>
  <si>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</si>
  <si>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</si>
  <si>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</si>
  <si>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</si>
  <si>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</si>
  <si>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</si>
  <si>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</si>
  <si>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</si>
  <si>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</si>
  <si>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</si>
  <si>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</si>
  <si>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</si>
  <si>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</si>
  <si>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</si>
  <si>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</si>
  <si>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</si>
  <si>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</si>
  <si>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</si>
  <si>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</si>
  <si>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</si>
  <si>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</si>
  <si>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</si>
  <si>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</si>
  <si>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</si>
  <si>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</si>
  <si>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</si>
  <si>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</si>
  <si>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</si>
  <si>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</si>
  <si>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</si>
  <si>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</si>
  <si>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</si>
  <si>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</si>
  <si>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</si>
  <si>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</si>
  <si>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</si>
  <si>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</si>
  <si>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</si>
  <si>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</si>
  <si>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</si>
  <si>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</si>
  <si>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</si>
  <si>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</si>
  <si>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</si>
  <si>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</si>
  <si>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</si>
  <si>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</si>
  <si>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</si>
  <si>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</si>
  <si>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</si>
  <si>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</si>
  <si>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</si>
  <si>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</si>
  <si>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</si>
  <si>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</si>
  <si>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</si>
  <si>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</si>
  <si>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</si>
  <si>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</si>
  <si>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</si>
  <si>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</si>
  <si>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</si>
  <si>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</si>
  <si>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</si>
  <si>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</si>
  <si>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</si>
  <si>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</si>
  <si>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</si>
  <si>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</si>
  <si>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</si>
  <si>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</si>
  <si>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</si>
  <si>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</si>
  <si>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</si>
  <si>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</si>
  <si>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</si>
  <si>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</si>
  <si>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</si>
  <si>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</si>
  <si>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</si>
  <si>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</si>
  <si>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</si>
  <si>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</si>
  <si>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</si>
  <si>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</si>
  <si>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</si>
  <si>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</si>
  <si>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</si>
  <si>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</si>
  <si>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</si>
  <si>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</si>
  <si>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</si>
  <si>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</si>
  <si>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</si>
  <si>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</si>
  <si>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</si>
  <si>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</si>
  <si>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</si>
  <si>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</si>
  <si>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</si>
  <si>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</si>
  <si>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</si>
  <si>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</si>
  <si>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</si>
  <si>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</si>
  <si>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</si>
  <si>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</si>
  <si>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</si>
  <si>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</si>
  <si>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</si>
  <si>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</si>
  <si>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</si>
  <si>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</si>
  <si>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</si>
  <si>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</si>
  <si>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</si>
  <si>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</si>
  <si>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</si>
  <si>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</si>
  <si>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</si>
  <si>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</si>
  <si>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</si>
  <si>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</si>
  <si>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</si>
  <si>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</si>
  <si>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</si>
  <si>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</si>
  <si>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</si>
  <si>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</si>
  <si>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</si>
  <si>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</si>
  <si>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</si>
  <si>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</si>
  <si>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</si>
  <si>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</si>
  <si>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</si>
  <si>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</si>
  <si>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</si>
  <si>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</si>
  <si>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</si>
  <si>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</si>
  <si>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</si>
  <si>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</si>
  <si>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</si>
  <si>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</si>
  <si>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</si>
  <si>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</si>
  <si>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</si>
  <si>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</si>
  <si>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</si>
  <si>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</si>
  <si>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</si>
  <si>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</si>
  <si>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</si>
  <si>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</si>
  <si>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</si>
  <si>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</si>
  <si>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</si>
  <si>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</si>
  <si>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</si>
  <si>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</si>
  <si>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</si>
  <si>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</si>
  <si>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</si>
  <si>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</si>
  <si>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</si>
  <si>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</si>
  <si>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</si>
  <si>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</si>
  <si>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</si>
  <si>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</si>
  <si>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</si>
  <si>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</si>
  <si>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</si>
  <si>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</si>
  <si>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</si>
  <si>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</si>
  <si>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</si>
  <si>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</si>
  <si>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</si>
  <si>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</si>
  <si>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</si>
  <si>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</si>
  <si>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</si>
  <si>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</si>
  <si>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</si>
  <si>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</si>
  <si>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</si>
  <si>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</si>
  <si>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</si>
  <si>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</si>
  <si>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</si>
  <si>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</si>
  <si>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</si>
  <si>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</si>
  <si>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</si>
  <si>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</si>
  <si>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</si>
  <si>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</si>
  <si>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</si>
  <si>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</si>
  <si>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</si>
  <si>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</si>
  <si>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</si>
  <si>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</si>
  <si>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</si>
  <si>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</si>
  <si>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</si>
  <si>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</si>
  <si>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</si>
  <si>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</si>
  <si>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</si>
  <si>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</si>
  <si>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</si>
  <si>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</si>
  <si>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</si>
  <si>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</si>
  <si>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</si>
  <si>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</si>
  <si>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</si>
  <si>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</si>
  <si>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</si>
  <si>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</si>
  <si>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</si>
  <si>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</si>
  <si>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</si>
  <si>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</si>
  <si>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</si>
  <si>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</si>
  <si>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</si>
  <si>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</si>
  <si>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</si>
  <si>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</si>
  <si>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</si>
  <si>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</si>
  <si>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</si>
  <si>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</si>
  <si>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</si>
  <si>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</si>
  <si>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</si>
  <si>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</si>
  <si>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</si>
  <si>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</si>
  <si>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</si>
  <si>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</si>
  <si>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</si>
  <si>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</si>
  <si>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</si>
  <si>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</si>
  <si>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</si>
  <si>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</si>
  <si>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</si>
  <si>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</si>
  <si>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</si>
  <si>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</si>
  <si>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</si>
  <si>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</si>
  <si>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</si>
  <si>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</si>
  <si>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</si>
  <si>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</si>
  <si>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</si>
  <si>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</si>
  <si>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</si>
  <si>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</si>
  <si>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</si>
  <si>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</si>
  <si>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</si>
  <si>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</si>
  <si>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</si>
  <si>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</si>
  <si>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</si>
  <si>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</si>
  <si>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</si>
  <si>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</si>
  <si>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</si>
  <si>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</si>
  <si>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</si>
  <si>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</si>
  <si>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</si>
  <si>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</si>
  <si>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</si>
  <si>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</si>
  <si>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</si>
  <si>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</si>
  <si>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</si>
  <si>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</si>
  <si>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</si>
  <si>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</si>
  <si>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</si>
  <si>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</si>
  <si>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</si>
  <si>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</si>
  <si>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</si>
  <si>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</si>
  <si>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</si>
  <si>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</si>
  <si>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</si>
  <si>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</si>
  <si>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</si>
  <si>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</si>
  <si>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</si>
  <si>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</si>
  <si>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</si>
  <si>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</si>
  <si>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</si>
  <si>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</si>
  <si>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</si>
  <si>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</si>
  <si>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</si>
  <si>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</si>
  <si>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</si>
  <si>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</si>
  <si>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</si>
  <si>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</si>
  <si>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</si>
  <si>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</si>
  <si>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</si>
  <si>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</si>
  <si>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</si>
  <si>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</si>
  <si>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</si>
  <si>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</si>
  <si>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</si>
  <si>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</si>
  <si>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</si>
  <si>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</si>
  <si>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</si>
  <si>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</si>
  <si>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</si>
  <si>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</si>
  <si>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</si>
  <si>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</si>
  <si>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</si>
  <si>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</si>
  <si>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</si>
  <si>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</si>
  <si>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</si>
  <si>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</si>
  <si>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</si>
  <si>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</si>
  <si>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</si>
  <si>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</si>
  <si>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</si>
  <si>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</si>
  <si>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</si>
  <si>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</si>
  <si>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</si>
  <si>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</si>
  <si>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</si>
  <si>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</si>
  <si>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</si>
  <si>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</si>
  <si>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</si>
  <si>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</si>
  <si>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</si>
  <si>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</si>
  <si>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</si>
  <si>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</si>
  <si>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</si>
  <si>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</si>
  <si>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</si>
  <si>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</si>
  <si>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</si>
  <si>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</si>
  <si>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</si>
  <si>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</si>
  <si>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</si>
  <si>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</si>
  <si>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</si>
  <si>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</si>
  <si>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</si>
  <si>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</si>
  <si>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</si>
  <si>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</si>
  <si>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</si>
  <si>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</si>
  <si>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</si>
  <si>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</si>
  <si>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</si>
  <si>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</si>
  <si>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</si>
  <si>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</si>
  <si>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</si>
  <si>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</si>
  <si>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</si>
  <si>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</si>
  <si>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</si>
  <si>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</si>
  <si>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</si>
  <si>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</si>
  <si>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</si>
  <si>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</si>
  <si>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</si>
  <si>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</si>
  <si>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</si>
  <si>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</si>
  <si>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</si>
  <si>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</si>
  <si>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</si>
  <si>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</si>
  <si>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</si>
  <si>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</si>
  <si>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</si>
  <si>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</si>
  <si>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</si>
  <si>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</si>
  <si>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</si>
  <si>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</si>
  <si>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</si>
  <si>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</si>
  <si>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</si>
  <si>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</si>
  <si>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</si>
  <si>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</si>
  <si>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</si>
  <si>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</si>
  <si>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</si>
  <si>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</si>
  <si>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</si>
  <si>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</si>
  <si>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</si>
  <si>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</si>
  <si>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</si>
  <si>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</si>
  <si>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</si>
  <si>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</si>
  <si>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</si>
  <si>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</si>
  <si>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</si>
  <si>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</si>
  <si>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</si>
  <si>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</si>
  <si>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</si>
  <si>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</si>
  <si>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</si>
  <si>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</si>
  <si>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</si>
  <si>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</si>
  <si>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</si>
  <si>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</si>
  <si>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</si>
  <si>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</si>
  <si>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</si>
  <si>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</si>
  <si>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</si>
  <si>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</si>
  <si>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</si>
  <si>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</si>
  <si>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</si>
  <si>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</si>
  <si>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</si>
  <si>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</si>
  <si>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</si>
  <si>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</si>
  <si>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</si>
  <si>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</si>
  <si>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</si>
  <si>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</si>
  <si>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</si>
  <si>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</si>
  <si>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</si>
  <si>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</si>
  <si>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</si>
  <si>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</si>
  <si>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</si>
  <si>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</si>
  <si>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</si>
  <si>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</si>
  <si>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</si>
  <si>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</si>
  <si>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</si>
  <si>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</si>
  <si>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</si>
  <si>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</si>
  <si>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</si>
  <si>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</si>
  <si>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</si>
  <si>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</si>
  <si>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</si>
  <si>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</si>
  <si>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</si>
  <si>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</si>
  <si>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</si>
  <si>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</si>
  <si>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</si>
  <si>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</si>
  <si>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</si>
  <si>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</si>
  <si>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</si>
  <si>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</si>
  <si>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</si>
  <si>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</si>
  <si>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</si>
  <si>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</si>
  <si>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</si>
  <si>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</si>
  <si>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</si>
  <si>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</si>
  <si>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</si>
  <si>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</si>
  <si>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</si>
  <si>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</si>
  <si>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</si>
  <si>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</si>
  <si>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</si>
  <si>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</si>
  <si>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</si>
  <si>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</si>
  <si>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</si>
  <si>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</si>
  <si>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</si>
  <si>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</si>
  <si>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</si>
  <si>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</si>
  <si>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</si>
  <si>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</si>
  <si>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</si>
  <si>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</si>
  <si>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</si>
  <si>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</si>
  <si>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</si>
  <si>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</si>
  <si>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</si>
  <si>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</si>
  <si>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</si>
  <si>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</si>
  <si>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</si>
  <si>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</si>
  <si>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</si>
  <si>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</si>
  <si>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</si>
  <si>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</si>
  <si>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</si>
  <si>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</si>
  <si>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</si>
  <si>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</si>
  <si>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</si>
  <si>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</si>
  <si>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</si>
  <si>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</si>
  <si>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</si>
  <si>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</si>
  <si>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</si>
  <si>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</si>
  <si>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</si>
  <si>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</si>
  <si>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</si>
  <si>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</si>
  <si>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</si>
  <si>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</si>
  <si>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</si>
  <si>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</si>
  <si>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</si>
  <si>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</si>
  <si>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</si>
  <si>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</si>
  <si>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</si>
  <si>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</si>
  <si>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</si>
  <si>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</si>
  <si>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</si>
  <si>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</si>
  <si>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</si>
  <si>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</si>
  <si>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</si>
  <si>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</si>
  <si>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</si>
  <si>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</si>
  <si>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</si>
  <si>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</si>
  <si>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</si>
  <si>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</si>
  <si>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</si>
  <si>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</si>
  <si>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</si>
  <si>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</si>
  <si>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</si>
  <si>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</si>
  <si>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</si>
  <si>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</si>
  <si>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</si>
  <si>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</si>
  <si>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</si>
  <si>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</si>
  <si>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</si>
  <si>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</si>
  <si>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</si>
  <si>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</si>
  <si>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</si>
  <si>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</si>
  <si>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</si>
  <si>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</si>
  <si>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</si>
  <si>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</si>
  <si>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</si>
  <si>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</si>
  <si>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</si>
  <si>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</si>
  <si>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</si>
  <si>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</si>
  <si>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</si>
  <si>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</si>
  <si>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</si>
  <si>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</si>
  <si>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</si>
  <si>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</si>
  <si>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</si>
  <si>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</si>
  <si>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</si>
  <si>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</si>
  <si>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</si>
  <si>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</si>
  <si>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</si>
  <si>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</si>
  <si>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</si>
  <si>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</si>
  <si>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</si>
  <si>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</si>
  <si>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</si>
  <si>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</si>
  <si>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</si>
  <si>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</si>
  <si>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</si>
  <si>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</si>
  <si>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</si>
  <si>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</si>
  <si>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</si>
  <si>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</si>
  <si>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</si>
  <si>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</si>
  <si>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</si>
  <si>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</si>
  <si>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</si>
  <si>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</si>
  <si>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</si>
  <si>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</si>
  <si>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</si>
  <si>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</si>
  <si>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</si>
  <si>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</si>
  <si>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</si>
  <si>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</si>
  <si>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</si>
  <si>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</si>
  <si>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</si>
  <si>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</si>
  <si>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</si>
  <si>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</si>
  <si>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</si>
  <si>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</si>
  <si>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</si>
  <si>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</si>
  <si>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</si>
  <si>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</si>
  <si>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</si>
  <si>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</si>
  <si>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</si>
  <si>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</si>
  <si>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</si>
  <si>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</si>
  <si>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</si>
  <si>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</si>
  <si>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</si>
  <si>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</si>
  <si>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</si>
  <si>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</si>
  <si>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</si>
  <si>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</si>
  <si>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</si>
  <si>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</si>
  <si>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</si>
  <si>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</si>
  <si>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</si>
  <si>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</si>
  <si>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</si>
  <si>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</si>
  <si>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</si>
  <si>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</si>
  <si>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</si>
  <si>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</si>
  <si>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</si>
  <si>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</si>
  <si>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</si>
  <si>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</si>
  <si>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</si>
  <si>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</si>
  <si>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</si>
  <si>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</si>
  <si>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</si>
  <si>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</si>
  <si>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</si>
  <si>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</si>
  <si>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</si>
  <si>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</si>
  <si>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</si>
  <si>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</si>
  <si>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</si>
  <si>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</si>
  <si>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</si>
  <si>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</si>
  <si>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</si>
  <si>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</si>
  <si>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</si>
  <si>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</si>
  <si>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</si>
  <si>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</si>
  <si>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</si>
  <si>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</si>
  <si>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</si>
  <si>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</si>
  <si>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</si>
  <si>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</si>
  <si>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</si>
  <si>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</si>
  <si>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</si>
  <si>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</si>
  <si>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</si>
  <si>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</si>
  <si>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</si>
  <si>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</si>
  <si>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</si>
  <si>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</si>
  <si>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</si>
  <si>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</si>
  <si>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</si>
  <si>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</si>
  <si>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</si>
  <si>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</si>
  <si>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</si>
  <si>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</si>
  <si>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</si>
  <si>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</si>
  <si>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</si>
  <si>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</si>
  <si>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</si>
  <si>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</si>
  <si>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</si>
  <si>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</si>
  <si>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</si>
  <si>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</si>
  <si>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</si>
  <si>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</si>
  <si>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</si>
  <si>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</si>
  <si>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</si>
  <si>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</si>
  <si>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</si>
  <si>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</si>
  <si>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</si>
  <si>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</si>
  <si>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</si>
  <si>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</si>
  <si>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</si>
  <si>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</si>
  <si>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</si>
  <si>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</si>
  <si>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</si>
  <si>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</si>
  <si>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</si>
  <si>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</si>
  <si>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</si>
  <si>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</si>
  <si>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</si>
  <si>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</si>
  <si>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</si>
  <si>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</si>
  <si>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</si>
  <si>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</si>
  <si>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</si>
  <si>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</si>
  <si>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</si>
  <si>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</si>
  <si>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</si>
  <si>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</si>
  <si>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</si>
  <si>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</si>
  <si>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</si>
  <si>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</si>
  <si>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</si>
  <si>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</si>
  <si>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</si>
  <si>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</si>
  <si>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</si>
  <si>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</si>
  <si>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</si>
  <si>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</si>
  <si>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</si>
  <si>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</si>
  <si>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</si>
  <si>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</si>
  <si>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</si>
  <si>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</si>
  <si>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</si>
  <si>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</si>
  <si>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</si>
  <si>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</si>
  <si>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</si>
  <si>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</si>
  <si>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</si>
  <si>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</si>
  <si>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</si>
  <si>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</si>
  <si>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</si>
  <si>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</si>
  <si>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</si>
  <si>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</si>
  <si>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</si>
  <si>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</si>
  <si>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</si>
  <si>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</si>
  <si>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</si>
  <si>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</si>
  <si>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</si>
  <si>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</si>
  <si>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</si>
  <si>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</si>
  <si>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</si>
  <si>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</si>
  <si>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</si>
  <si>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</si>
  <si>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</si>
  <si>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</si>
  <si>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</si>
  <si>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</si>
  <si>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</si>
  <si>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</si>
  <si>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</si>
  <si>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</si>
  <si>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</si>
  <si>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</si>
  <si>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</si>
  <si>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</si>
  <si>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</si>
  <si>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</si>
  <si>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</si>
  <si>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</si>
  <si>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</si>
  <si>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</si>
  <si>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</si>
  <si>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</si>
  <si>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</si>
  <si>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</si>
  <si>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</si>
  <si>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</si>
  <si>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</si>
  <si>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</si>
  <si>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</si>
  <si>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</si>
  <si>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</si>
  <si>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</si>
  <si>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</si>
  <si>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</si>
  <si>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</si>
  <si>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</si>
  <si>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</si>
  <si>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</si>
  <si>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</si>
  <si>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</si>
  <si>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</si>
  <si>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</si>
  <si>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</si>
  <si>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</si>
  <si>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</si>
  <si>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</si>
  <si>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</si>
  <si>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</si>
  <si>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</si>
  <si>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</si>
  <si>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</si>
  <si>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</si>
  <si>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</si>
  <si>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</si>
  <si>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</si>
  <si>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</si>
  <si>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</si>
  <si>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</si>
  <si>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</si>
  <si>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</si>
  <si>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</si>
  <si>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</si>
  <si>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</si>
  <si>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</si>
  <si>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</si>
  <si>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</si>
  <si>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</si>
  <si>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</si>
  <si>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</si>
  <si>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</si>
  <si>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</si>
  <si>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</si>
  <si>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</si>
  <si>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</si>
  <si>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</si>
  <si>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</si>
  <si>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</si>
  <si>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</si>
  <si>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</si>
  <si>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</si>
  <si>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</si>
  <si>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</si>
  <si>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</si>
  <si>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</si>
  <si>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</si>
  <si>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</si>
  <si>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</si>
  <si>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</si>
  <si>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</si>
  <si>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</si>
  <si>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</si>
  <si>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</si>
  <si>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</si>
  <si>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</si>
  <si>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</si>
  <si>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</si>
  <si>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</si>
  <si>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</si>
  <si>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</si>
  <si>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</si>
  <si>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</si>
  <si>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</si>
  <si>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</si>
  <si>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</si>
  <si>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</si>
  <si>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</si>
  <si>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</si>
  <si>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</si>
  <si>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</si>
  <si>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</si>
  <si>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</si>
  <si>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</si>
  <si>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</si>
  <si>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</si>
  <si>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</si>
  <si>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</si>
  <si>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</si>
  <si>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</si>
  <si>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</si>
  <si>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</si>
  <si>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</si>
  <si>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</si>
  <si>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</si>
  <si>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</si>
  <si>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</si>
  <si>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</si>
  <si>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</si>
  <si>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</si>
  <si>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</si>
  <si>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</si>
  <si>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</si>
  <si>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</si>
  <si>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</si>
  <si>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</si>
  <si>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</si>
  <si>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</si>
  <si>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</si>
  <si>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</si>
  <si>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</si>
  <si>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</si>
  <si>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</si>
  <si>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</si>
  <si>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</si>
  <si>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</si>
  <si>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</si>
  <si>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</si>
  <si>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</si>
  <si>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</si>
  <si>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</si>
  <si>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</si>
  <si>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</si>
  <si>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</si>
  <si>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</si>
  <si>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</si>
  <si>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</si>
  <si>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</si>
  <si>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</si>
  <si>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</si>
  <si>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</si>
  <si>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</si>
  <si>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</si>
  <si>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</si>
  <si>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</si>
  <si>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</si>
  <si>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</si>
  <si>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</si>
  <si>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</si>
  <si>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</si>
  <si>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</si>
  <si>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</si>
  <si>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</si>
  <si>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</si>
  <si>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</si>
  <si>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</si>
  <si>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</si>
  <si>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</si>
  <si>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</si>
  <si>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</si>
  <si>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</si>
  <si>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</si>
  <si>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</si>
  <si>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</si>
  <si>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</si>
  <si>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</si>
  <si>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</si>
  <si>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</si>
  <si>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</si>
  <si>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</si>
  <si>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</si>
  <si>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</si>
  <si>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</si>
  <si>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</si>
  <si>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</si>
  <si>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</si>
  <si>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</si>
  <si>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</si>
  <si>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</si>
  <si>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</si>
  <si>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</si>
  <si>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</si>
  <si>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</si>
  <si>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</si>
  <si>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</si>
  <si>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</si>
  <si>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</si>
  <si>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</si>
  <si>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</si>
  <si>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</si>
  <si>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</si>
  <si>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</si>
  <si>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</si>
  <si>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</si>
  <si>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</si>
  <si>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</si>
  <si>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</si>
  <si>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</si>
  <si>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</si>
  <si>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</si>
  <si>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</si>
  <si>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</si>
  <si>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</si>
  <si>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</si>
  <si>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</si>
  <si>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</si>
  <si>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</si>
  <si>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</si>
  <si>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</si>
  <si>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</si>
  <si>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</si>
  <si>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</si>
  <si>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</si>
  <si>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</si>
  <si>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</si>
  <si>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</si>
  <si>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</si>
  <si>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</si>
  <si>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</si>
  <si>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</si>
  <si>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</si>
  <si>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</si>
  <si>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</si>
  <si>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</si>
  <si>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</si>
  <si>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</si>
  <si>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</si>
  <si>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</si>
  <si>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</si>
  <si>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</si>
  <si>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</si>
  <si>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</si>
  <si>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</si>
  <si>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</si>
  <si>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</si>
  <si>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</si>
  <si>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</si>
  <si>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</si>
  <si>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</si>
  <si>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</si>
  <si>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</si>
  <si>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</si>
  <si>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</si>
  <si>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</si>
  <si>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</si>
  <si>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</si>
  <si>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</si>
  <si>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</si>
  <si>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</si>
  <si>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</si>
  <si>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</si>
  <si>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</si>
  <si>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</si>
  <si>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</si>
  <si>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</si>
  <si>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</si>
  <si>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</si>
  <si>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</si>
  <si>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</si>
  <si>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</si>
  <si>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</si>
  <si>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</si>
  <si>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</si>
  <si>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</si>
  <si>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</si>
  <si>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</si>
  <si>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</si>
  <si>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</si>
  <si>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</si>
  <si>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</si>
  <si>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</si>
  <si>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</si>
  <si>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</si>
  <si>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</si>
  <si>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</si>
  <si>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</si>
  <si>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</si>
  <si>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</si>
  <si>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</si>
  <si>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</si>
  <si>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</si>
  <si>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</si>
  <si>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</si>
  <si>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</si>
  <si>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</si>
  <si>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</si>
  <si>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</si>
  <si>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</si>
  <si>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</si>
  <si>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</si>
  <si>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</si>
  <si>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</si>
  <si>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</si>
  <si>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</si>
  <si>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</si>
  <si>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</si>
  <si>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</si>
  <si>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</si>
  <si>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</si>
  <si>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</si>
  <si>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</si>
  <si>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</si>
  <si>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</si>
  <si>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</si>
  <si>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</si>
  <si>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</si>
  <si>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</si>
  <si>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</si>
  <si>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</si>
  <si>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</si>
  <si>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</si>
  <si>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</si>
  <si>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</si>
  <si>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</si>
  <si>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</si>
  <si>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</si>
  <si>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</si>
  <si>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</si>
  <si>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</si>
  <si>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</si>
  <si>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</si>
  <si>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</si>
  <si>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</si>
  <si>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</si>
  <si>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</si>
  <si>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</si>
  <si>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</si>
  <si>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</si>
  <si>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</si>
  <si>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</si>
  <si>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</si>
  <si>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</si>
  <si>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</si>
  <si>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</si>
  <si>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</si>
  <si>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</si>
  <si>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</si>
  <si>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</si>
  <si>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</si>
  <si>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</si>
  <si>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</si>
  <si>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</si>
  <si>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</si>
  <si>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</si>
  <si>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</si>
  <si>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</si>
  <si>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</si>
  <si>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</si>
  <si>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</si>
  <si>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</si>
  <si>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</si>
  <si>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</si>
  <si>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</si>
  <si>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</si>
  <si>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</si>
  <si>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</si>
  <si>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</si>
  <si>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</si>
  <si>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</si>
  <si>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</si>
  <si>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</si>
  <si>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</si>
  <si>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</si>
  <si>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</si>
  <si>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</si>
  <si>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</si>
  <si>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</si>
  <si>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</si>
  <si>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</si>
  <si>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</si>
  <si>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</si>
  <si>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</si>
  <si>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</si>
  <si>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</si>
  <si>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</si>
  <si>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</si>
  <si>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</si>
  <si>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</si>
  <si>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</si>
  <si>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</si>
  <si>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</si>
  <si>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</si>
  <si>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</si>
  <si>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</si>
  <si>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</si>
  <si>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</si>
  <si>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</si>
  <si>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</si>
  <si>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</si>
  <si>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</si>
  <si>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</si>
  <si>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</si>
  <si>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</si>
  <si>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</si>
  <si>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</si>
  <si>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</si>
  <si>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</si>
  <si>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</si>
  <si>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</si>
  <si>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</si>
  <si>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</si>
  <si>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</si>
  <si>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</si>
  <si>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</si>
  <si>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</si>
  <si>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</si>
  <si>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</si>
  <si>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</si>
  <si>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</si>
  <si>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</si>
  <si>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</si>
  <si>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</si>
  <si>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</si>
  <si>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</si>
  <si>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</si>
  <si>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</si>
  <si>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</si>
  <si>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</si>
  <si>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</si>
  <si>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</si>
  <si>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</si>
  <si>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</si>
  <si>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</si>
  <si>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</si>
  <si>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</si>
  <si>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</si>
  <si>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</si>
  <si>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</si>
  <si>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</si>
  <si>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</si>
  <si>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</si>
  <si>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</si>
  <si>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</si>
  <si>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</si>
  <si>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</si>
  <si>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</si>
  <si>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</si>
  <si>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</si>
  <si>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</si>
  <si>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</si>
  <si>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</si>
  <si>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</si>
  <si>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</si>
  <si>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</si>
  <si>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</si>
  <si>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</si>
  <si>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</si>
  <si>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</si>
  <si>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</si>
  <si>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</si>
  <si>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</si>
  <si>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</si>
  <si>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</si>
  <si>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</si>
  <si>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</si>
  <si>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</si>
  <si>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</si>
  <si>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</si>
  <si>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</si>
  <si>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</si>
  <si>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</si>
  <si>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</si>
  <si>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</si>
  <si>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</si>
  <si>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</si>
  <si>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</si>
  <si>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</si>
  <si>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</si>
  <si>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</si>
  <si>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</si>
  <si>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</si>
  <si>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</si>
  <si>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</si>
  <si>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</si>
  <si>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</si>
  <si>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</si>
  <si>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</si>
  <si>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</si>
  <si>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</si>
  <si>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</si>
  <si>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</si>
  <si>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</si>
  <si>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</si>
  <si>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</si>
  <si>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</si>
  <si>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</si>
  <si>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</si>
  <si>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</si>
  <si>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</si>
  <si>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</si>
  <si>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</si>
  <si>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</si>
  <si>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</si>
  <si>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</si>
  <si>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</si>
  <si>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</si>
  <si>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</si>
  <si>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</si>
  <si>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</si>
  <si>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</si>
  <si>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</si>
  <si>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</si>
  <si>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</si>
  <si>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</si>
  <si>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</si>
  <si>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</si>
  <si>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</si>
  <si>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</si>
  <si>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</si>
  <si>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</si>
  <si>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</si>
  <si>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</si>
  <si>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</si>
  <si>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</si>
  <si>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</si>
  <si>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</si>
  <si>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</si>
  <si>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</si>
  <si>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</si>
  <si>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</si>
  <si>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</si>
  <si>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</si>
  <si>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</si>
  <si>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</si>
  <si>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</si>
  <si>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</si>
  <si>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</si>
  <si>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</si>
  <si>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</si>
  <si>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</si>
  <si>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</si>
  <si>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</si>
  <si>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</si>
  <si>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</si>
  <si>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</si>
  <si>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</si>
  <si>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</si>
  <si>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</si>
  <si>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</si>
  <si>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</si>
  <si>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</si>
  <si>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</si>
  <si>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</si>
  <si>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</si>
  <si>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</si>
  <si>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</si>
  <si>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</si>
  <si>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</si>
  <si>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</si>
  <si>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</si>
  <si>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</si>
  <si>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</si>
  <si>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</si>
  <si>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</si>
  <si>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</si>
  <si>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</si>
  <si>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</si>
  <si>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</si>
  <si>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</si>
  <si>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</si>
  <si>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</si>
  <si>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</si>
  <si>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</si>
  <si>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</si>
  <si>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</si>
  <si>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</si>
  <si>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</si>
  <si>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</si>
  <si>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</si>
  <si>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</si>
  <si>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</si>
  <si>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</si>
  <si>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</si>
  <si>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</si>
  <si>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</si>
  <si>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</si>
  <si>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</si>
  <si>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</si>
  <si>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</si>
  <si>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</si>
  <si>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</si>
  <si>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</si>
  <si>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</si>
  <si>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</si>
  <si>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</si>
  <si>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</si>
  <si>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</si>
  <si>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</si>
  <si>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</si>
  <si>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</si>
  <si>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</si>
  <si>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</si>
  <si>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</si>
  <si>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</si>
  <si>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</si>
  <si>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</si>
  <si>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</si>
  <si>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</si>
  <si>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</si>
  <si>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</si>
  <si>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</si>
  <si>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</si>
  <si>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</si>
  <si>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</si>
  <si>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</si>
  <si>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</si>
  <si>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</si>
  <si>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</si>
  <si>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</si>
  <si>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</si>
  <si>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</si>
  <si>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</si>
  <si>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</si>
  <si>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</si>
  <si>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</si>
  <si>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</si>
  <si>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</si>
  <si>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</si>
  <si>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</si>
  <si>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</si>
  <si>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</si>
  <si>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</si>
  <si>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</si>
  <si>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</si>
  <si>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</si>
  <si>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</si>
  <si>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</si>
  <si>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</si>
  <si>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</si>
  <si>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</si>
  <si>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</si>
  <si>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</si>
  <si>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</si>
  <si>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</si>
  <si>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</si>
  <si>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</si>
  <si>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</si>
  <si>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</si>
  <si>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</si>
  <si>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</si>
  <si>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</si>
  <si>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</si>
  <si>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</si>
  <si>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</si>
  <si>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</si>
  <si>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</si>
  <si>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</si>
  <si>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</si>
  <si>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</si>
  <si>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</si>
  <si>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</si>
  <si>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</si>
  <si>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</si>
  <si>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</si>
  <si>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</si>
  <si>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</si>
  <si>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</si>
  <si>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</si>
  <si>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</si>
  <si>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</si>
  <si>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</si>
  <si>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</si>
  <si>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</si>
  <si>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</si>
  <si>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</si>
  <si>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</si>
  <si>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</si>
  <si>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</si>
  <si>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</si>
  <si>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</si>
  <si>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</si>
  <si>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</si>
  <si>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</si>
  <si>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</si>
  <si>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</si>
  <si>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</si>
  <si>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</si>
  <si>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</si>
  <si>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</si>
  <si>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</si>
  <si>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</si>
  <si>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</si>
  <si>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</si>
  <si>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</si>
  <si>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</si>
  <si>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</si>
  <si>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</si>
  <si>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</si>
  <si>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</si>
  <si>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</si>
  <si>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</si>
  <si>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</si>
  <si>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</si>
  <si>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</si>
  <si>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</si>
  <si>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</si>
  <si>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</si>
  <si>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</si>
  <si>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</si>
  <si>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</si>
  <si>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</si>
  <si>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</si>
  <si>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</si>
  <si>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</si>
  <si>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</si>
  <si>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</si>
  <si>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</si>
  <si>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</si>
  <si>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</si>
  <si>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</si>
  <si>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</si>
  <si>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</si>
  <si>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</si>
  <si>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</si>
  <si>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</si>
  <si>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</si>
  <si>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</si>
  <si>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</si>
  <si>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</si>
  <si>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</si>
  <si>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</si>
  <si>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</si>
  <si>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</si>
  <si>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</si>
  <si>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</si>
  <si>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</si>
  <si>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</si>
  <si>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</si>
  <si>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</si>
  <si>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</si>
  <si>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</si>
  <si>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</si>
  <si>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</si>
  <si>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</si>
  <si>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</si>
  <si>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</si>
  <si>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</si>
  <si>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</si>
  <si>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</si>
  <si>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</si>
  <si>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</si>
  <si>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</si>
  <si>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</si>
  <si>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</si>
  <si>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</si>
  <si>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</si>
  <si>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</si>
  <si>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</si>
  <si>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</si>
  <si>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</si>
  <si>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</si>
  <si>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</si>
  <si>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</si>
  <si>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</si>
  <si>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</si>
  <si>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</si>
  <si>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</si>
  <si>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</si>
  <si>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</si>
  <si>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</si>
  <si>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</si>
  <si>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</si>
  <si>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</si>
  <si>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</si>
  <si>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</si>
  <si>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</si>
  <si>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</si>
  <si>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</si>
  <si>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</si>
  <si>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</si>
  <si>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</si>
  <si>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</si>
  <si>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</si>
  <si>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</si>
  <si>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</si>
  <si>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</si>
  <si>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</si>
  <si>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</si>
  <si>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</si>
  <si>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</si>
  <si>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</si>
  <si>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</si>
  <si>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</si>
  <si>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</si>
  <si>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</si>
  <si>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</si>
  <si>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</si>
  <si>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</si>
  <si>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</si>
  <si>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</si>
  <si>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</si>
  <si>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</si>
  <si>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</si>
  <si>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</si>
  <si>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</si>
  <si>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</si>
  <si>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</si>
  <si>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</si>
  <si>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</si>
  <si>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</si>
  <si>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</si>
  <si>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</si>
  <si>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</si>
  <si>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</si>
  <si>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</si>
  <si>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</si>
  <si>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</si>
  <si>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</si>
  <si>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</si>
  <si>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</si>
  <si>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</si>
  <si>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</si>
  <si>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</si>
  <si>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</si>
  <si>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</si>
  <si>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</si>
  <si>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</si>
  <si>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</si>
  <si>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</si>
  <si>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</si>
  <si>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</si>
  <si>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</si>
  <si>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</si>
  <si>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</si>
  <si>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</si>
  <si>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</si>
  <si>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</si>
  <si>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</si>
  <si>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</si>
  <si>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</si>
  <si>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</si>
  <si>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</si>
  <si>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</si>
  <si>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</si>
  <si>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</si>
  <si>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</si>
  <si>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</si>
  <si>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</si>
  <si>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</si>
  <si>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</si>
  <si>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</si>
  <si>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</si>
  <si>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</si>
  <si>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</si>
  <si>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</si>
  <si>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</si>
  <si>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</si>
  <si>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</si>
  <si>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</si>
  <si>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</si>
  <si>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</si>
  <si>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</si>
  <si>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</si>
  <si>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</si>
  <si>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</si>
  <si>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</si>
  <si>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</si>
  <si>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</si>
  <si>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</si>
  <si>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</si>
  <si>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</si>
  <si>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</si>
  <si>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</si>
  <si>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</si>
  <si>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</si>
  <si>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</si>
  <si>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</si>
  <si>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</si>
  <si>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</si>
  <si>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</si>
  <si>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</si>
  <si>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</si>
  <si>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</si>
  <si>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</si>
  <si>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</si>
  <si>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</si>
  <si>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</si>
  <si>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</si>
  <si>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</si>
  <si>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</si>
  <si>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</si>
  <si>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</si>
  <si>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</si>
  <si>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</si>
  <si>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</si>
  <si>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</si>
  <si>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</si>
  <si>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</si>
  <si>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</si>
  <si>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</si>
  <si>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</si>
  <si>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</si>
  <si>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</si>
  <si>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</si>
  <si>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</si>
  <si>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</si>
  <si>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</si>
  <si>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</si>
  <si>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</si>
  <si>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</si>
  <si>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</si>
  <si>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</si>
  <si>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</si>
  <si>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</si>
  <si>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</si>
  <si>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</si>
  <si>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</si>
  <si>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</si>
  <si>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</si>
  <si>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</si>
  <si>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</si>
  <si>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</si>
  <si>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</si>
  <si>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</si>
  <si>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</si>
  <si>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</si>
  <si>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</si>
  <si>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</si>
  <si>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</si>
  <si>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</si>
  <si>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</si>
  <si>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</si>
  <si>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</si>
  <si>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</si>
  <si>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</si>
  <si>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</si>
  <si>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</si>
  <si>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</si>
  <si>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</si>
  <si>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</si>
  <si>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</si>
  <si>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</si>
  <si>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</si>
  <si>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</si>
  <si>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</si>
  <si>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</si>
  <si>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</si>
  <si>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</si>
  <si>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</si>
  <si>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</si>
  <si>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</si>
  <si>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</si>
  <si>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</si>
  <si>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</si>
  <si>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</si>
  <si>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</si>
  <si>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</si>
  <si>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</si>
  <si>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</si>
  <si>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</si>
  <si>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</si>
  <si>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</si>
  <si>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</si>
  <si>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</si>
  <si>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</si>
  <si>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</si>
  <si>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</si>
  <si>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</si>
  <si>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</si>
  <si>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</si>
  <si>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</si>
  <si>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</si>
  <si>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</si>
  <si>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</si>
  <si>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</si>
  <si>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</si>
  <si>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</si>
  <si>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</si>
  <si>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</si>
  <si>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</si>
  <si>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</si>
  <si>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</si>
  <si>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</si>
  <si>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</si>
  <si>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</si>
  <si>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</si>
  <si>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</si>
  <si>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</si>
  <si>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</si>
  <si>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</si>
  <si>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</si>
  <si>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</si>
  <si>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</si>
  <si>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</si>
  <si>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</si>
  <si>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</si>
  <si>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</si>
  <si>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</si>
  <si>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</si>
  <si>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</si>
  <si>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</si>
  <si>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</si>
  <si>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</si>
  <si>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</si>
  <si>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</si>
  <si>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</si>
  <si>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</si>
  <si>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</si>
  <si>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</si>
  <si>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</si>
  <si>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</si>
  <si>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</si>
  <si>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</si>
  <si>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</si>
  <si>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</si>
  <si>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</si>
  <si>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</si>
  <si>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</si>
  <si>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</si>
  <si>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</si>
  <si>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</si>
  <si>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</si>
  <si>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</si>
  <si>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</si>
  <si>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</si>
  <si>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</si>
  <si>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</si>
  <si>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</si>
  <si>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</si>
  <si>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</si>
  <si>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</si>
  <si>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</si>
  <si>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</si>
  <si>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</si>
  <si>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</si>
  <si>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</si>
  <si>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</si>
  <si>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</si>
  <si>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</si>
  <si>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</si>
  <si>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</si>
  <si>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</si>
  <si>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</si>
  <si>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</si>
  <si>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</si>
  <si>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</si>
  <si>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</si>
  <si>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</si>
  <si>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</si>
  <si>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</si>
  <si>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</si>
  <si>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</si>
  <si>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</si>
  <si>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</si>
  <si>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</si>
  <si>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</si>
  <si>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</si>
  <si>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</si>
  <si>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</si>
  <si>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</si>
  <si>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</si>
  <si>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</si>
  <si>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</si>
  <si>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</si>
  <si>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</si>
  <si>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</si>
  <si>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</si>
  <si>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</si>
  <si>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</si>
  <si>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</si>
  <si>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</si>
  <si>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</si>
  <si>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</si>
  <si>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</si>
  <si>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</si>
  <si>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</si>
  <si>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</si>
  <si>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</si>
  <si>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</si>
  <si>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</si>
  <si>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</si>
  <si>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</si>
  <si>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</si>
  <si>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</si>
  <si>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</si>
  <si>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</si>
  <si>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</si>
  <si>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</si>
  <si>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</si>
  <si>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</si>
  <si>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</si>
  <si>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</si>
  <si>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</si>
  <si>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</si>
  <si>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</si>
  <si>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</si>
  <si>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</si>
  <si>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</si>
  <si>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</si>
  <si>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</si>
  <si>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</si>
  <si>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</si>
  <si>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</si>
  <si>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</si>
  <si>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</si>
  <si>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</si>
  <si>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</si>
  <si>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</si>
  <si>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</si>
  <si>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</si>
  <si>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</si>
  <si>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</si>
  <si>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</si>
  <si>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</si>
  <si>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</si>
  <si>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</si>
  <si>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</si>
  <si>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</si>
  <si>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</si>
  <si>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</si>
  <si>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</si>
  <si>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</si>
  <si>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</si>
  <si>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</si>
  <si>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</si>
  <si>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</si>
  <si>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</si>
  <si>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</si>
  <si>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</si>
  <si>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</si>
  <si>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</si>
  <si>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</si>
  <si>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</si>
  <si>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</si>
  <si>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</si>
  <si>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</si>
  <si>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</si>
  <si>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</si>
  <si>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</si>
  <si>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</si>
  <si>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</si>
  <si>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</si>
  <si>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</si>
  <si>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</si>
  <si>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</si>
  <si>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</si>
  <si>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</si>
  <si>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</si>
  <si>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</si>
  <si>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</si>
  <si>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</si>
  <si>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</si>
  <si>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</si>
  <si>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</si>
  <si>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</si>
  <si>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</si>
  <si>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</si>
  <si>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</si>
  <si>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</si>
  <si>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</si>
  <si>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</si>
  <si>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</si>
  <si>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</si>
  <si>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</si>
  <si>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</si>
  <si>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</si>
  <si>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</si>
  <si>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</si>
  <si>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</si>
  <si>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</si>
  <si>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</si>
  <si>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</si>
  <si>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</si>
  <si>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</si>
  <si>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</si>
  <si>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</si>
  <si>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</si>
  <si>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</si>
  <si>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</si>
  <si>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</si>
  <si>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</si>
  <si>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</si>
  <si>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</si>
  <si>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</si>
  <si>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</si>
  <si>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</si>
  <si>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</si>
  <si>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</si>
  <si>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</si>
  <si>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</si>
  <si>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</si>
  <si>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</si>
  <si>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</si>
  <si>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</si>
  <si>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</si>
  <si>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</si>
  <si>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</si>
  <si>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</si>
  <si>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</si>
  <si>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</si>
  <si>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</si>
  <si>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</si>
  <si>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</si>
  <si>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</si>
  <si>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</si>
  <si>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</si>
  <si>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</si>
  <si>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</si>
  <si>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</si>
  <si>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</si>
  <si>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</si>
  <si>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</si>
  <si>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</si>
  <si>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</si>
  <si>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</si>
  <si>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</si>
  <si>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</si>
  <si>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</si>
  <si>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</si>
  <si>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</si>
  <si>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</si>
  <si>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</si>
  <si>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</si>
  <si>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</si>
  <si>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</si>
  <si>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</si>
  <si>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</si>
  <si>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</si>
  <si>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</si>
  <si>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</si>
  <si>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</si>
  <si>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</si>
  <si>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</si>
  <si>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</si>
  <si>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</si>
  <si>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</si>
  <si>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</si>
  <si>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</si>
  <si>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</si>
  <si>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</si>
  <si>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</si>
  <si>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</si>
  <si>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</si>
  <si>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</si>
  <si>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</si>
  <si>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</si>
  <si>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</si>
  <si>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</si>
  <si>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</si>
  <si>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</si>
  <si>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</si>
  <si>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</si>
  <si>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</si>
  <si>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</si>
  <si>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</si>
  <si>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</si>
  <si>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</si>
  <si>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</si>
  <si>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</si>
  <si>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</si>
  <si>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</si>
  <si>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</si>
  <si>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</si>
  <si>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</si>
  <si>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</si>
  <si>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</si>
  <si>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</si>
  <si>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</si>
  <si>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</si>
  <si>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</si>
  <si>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</si>
  <si>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</si>
  <si>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</si>
  <si>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</si>
  <si>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</si>
  <si>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</si>
  <si>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</si>
  <si>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</si>
  <si>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</si>
  <si>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</si>
  <si>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</si>
  <si>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</si>
  <si>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</si>
  <si>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</si>
  <si>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</si>
  <si>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</si>
  <si>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</si>
  <si>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</si>
  <si>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</si>
  <si>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</si>
  <si>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</si>
  <si>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</si>
  <si>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</si>
  <si>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</si>
  <si>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</si>
  <si>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</si>
  <si>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</si>
  <si>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</si>
  <si>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</si>
  <si>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</si>
  <si>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</si>
  <si>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</si>
  <si>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</si>
  <si>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</si>
  <si>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</si>
  <si>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</si>
  <si>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</si>
  <si>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</si>
  <si>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</si>
  <si>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</si>
  <si>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</si>
  <si>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</si>
  <si>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</si>
  <si>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</si>
  <si>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</si>
  <si>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</si>
  <si>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</si>
  <si>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</si>
  <si>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</si>
  <si>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</si>
  <si>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</si>
  <si>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</si>
  <si>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</si>
  <si>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</si>
  <si>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</si>
  <si>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</si>
  <si>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</si>
  <si>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</si>
  <si>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</si>
  <si>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</si>
  <si>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</si>
  <si>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</si>
  <si>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</si>
  <si>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</si>
  <si>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</si>
  <si>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</si>
  <si>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</si>
  <si>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</si>
  <si>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</si>
  <si>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</si>
  <si>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</si>
  <si>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</si>
  <si>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</si>
  <si>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</si>
  <si>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</si>
  <si>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</si>
  <si>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</si>
  <si>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</si>
  <si>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</si>
  <si>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</si>
  <si>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</si>
  <si>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</si>
  <si>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</si>
  <si>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</si>
  <si>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</si>
  <si>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</si>
  <si>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</si>
  <si>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</si>
  <si>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</si>
  <si>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</si>
  <si>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</si>
  <si>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</si>
  <si>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</si>
  <si>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</si>
  <si>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</si>
  <si>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</si>
  <si>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</si>
  <si>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</si>
  <si>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</si>
  <si>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</si>
  <si>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</si>
  <si>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</si>
  <si>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</si>
  <si>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</si>
  <si>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</si>
  <si>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</si>
  <si>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</si>
  <si>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</si>
  <si>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</si>
  <si>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</si>
  <si>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</si>
  <si>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</si>
  <si>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</si>
  <si>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</si>
  <si>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</si>
  <si>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</si>
  <si>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</si>
  <si>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</si>
  <si>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</si>
  <si>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</si>
  <si>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</si>
  <si>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</si>
  <si>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</si>
  <si>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</si>
  <si>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</si>
  <si>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</si>
  <si>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</si>
  <si>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</si>
  <si>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</si>
  <si>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</si>
  <si>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</si>
  <si>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</si>
  <si>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</si>
  <si>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</si>
  <si>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</si>
  <si>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</si>
  <si>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</si>
  <si>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</si>
  <si>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</si>
  <si>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</si>
  <si>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</si>
  <si>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</si>
  <si>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</si>
  <si>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</si>
  <si>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</si>
  <si>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</si>
  <si>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</si>
  <si>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</si>
  <si>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</si>
  <si>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</si>
  <si>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</si>
  <si>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</si>
  <si>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</si>
  <si>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</si>
  <si>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</si>
  <si>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</si>
  <si>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</si>
  <si>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</si>
  <si>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</si>
  <si>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</si>
  <si>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</si>
  <si>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</si>
  <si>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</si>
  <si>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</si>
  <si>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</si>
  <si>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</si>
  <si>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</si>
  <si>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</si>
  <si>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</si>
  <si>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</si>
  <si>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</si>
  <si>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</si>
  <si>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</si>
  <si>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</si>
  <si>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</si>
  <si>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</si>
  <si>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</si>
  <si>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</si>
  <si>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</si>
  <si>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</si>
  <si>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</si>
  <si>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</si>
  <si>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</si>
  <si>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</si>
  <si>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</si>
  <si>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</si>
  <si>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</si>
  <si>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</si>
  <si>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</si>
  <si>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</si>
  <si>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</si>
  <si>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</si>
  <si>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</si>
  <si>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</si>
  <si>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</si>
  <si>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</si>
  <si>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</si>
  <si>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</si>
  <si>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</si>
  <si>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</si>
  <si>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</si>
  <si>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</si>
  <si>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</si>
  <si>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</si>
  <si>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</si>
  <si>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</si>
  <si>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</si>
  <si>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</si>
  <si>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</si>
  <si>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</si>
  <si>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</si>
  <si>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</si>
  <si>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</si>
  <si>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</si>
  <si>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</si>
  <si>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</si>
  <si>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</si>
  <si>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</si>
  <si>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</si>
  <si>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</si>
  <si>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</si>
  <si>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</si>
  <si>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</si>
  <si>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</si>
  <si>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</si>
  <si>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</si>
  <si>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</si>
  <si>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</si>
  <si>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</si>
  <si>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</si>
  <si>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</si>
  <si>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</si>
  <si>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</si>
  <si>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</si>
  <si>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</si>
  <si>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</si>
  <si>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</si>
  <si>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</si>
  <si>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</si>
  <si>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</si>
  <si>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</si>
  <si>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</si>
  <si>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</si>
  <si>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</si>
  <si>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</si>
  <si>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</si>
  <si>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</si>
  <si>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</si>
  <si>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</si>
  <si>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</si>
  <si>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</si>
  <si>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</si>
  <si>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</si>
  <si>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</si>
  <si>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</si>
  <si>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</si>
  <si>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</si>
  <si>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</si>
  <si>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</si>
  <si>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</si>
  <si>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</si>
  <si>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</si>
  <si>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</si>
  <si>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</si>
  <si>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</si>
  <si>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</si>
  <si>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</si>
  <si>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</si>
  <si>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</si>
  <si>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</si>
  <si>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</si>
  <si>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</si>
  <si>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</si>
  <si>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</si>
  <si>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</si>
  <si>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</si>
  <si>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</si>
  <si>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</si>
  <si>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</si>
  <si>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</si>
  <si>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</si>
  <si>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</si>
  <si>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</si>
  <si>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</si>
  <si>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</si>
  <si>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</si>
  <si>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</si>
  <si>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</si>
  <si>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</si>
  <si>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</si>
  <si>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</si>
  <si>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</si>
  <si>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</si>
  <si>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</si>
  <si>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</si>
  <si>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</si>
  <si>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</si>
  <si>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</si>
  <si>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</si>
  <si>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</si>
  <si>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</si>
  <si>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</si>
  <si>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</si>
  <si>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</si>
  <si>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</si>
  <si>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</si>
  <si>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</si>
  <si>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</si>
  <si>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</si>
  <si>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</si>
  <si>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</si>
  <si>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</si>
  <si>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</si>
  <si>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</si>
  <si>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</si>
  <si>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</si>
  <si>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</si>
  <si>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</si>
  <si>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</si>
  <si>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</si>
  <si>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</si>
  <si>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</si>
  <si>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</si>
  <si>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</si>
  <si>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</si>
  <si>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</si>
  <si>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</si>
  <si>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</si>
  <si>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</si>
  <si>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</si>
  <si>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</si>
  <si>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</si>
  <si>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</si>
  <si>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</si>
  <si>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</si>
  <si>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</si>
  <si>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</si>
  <si>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</si>
  <si>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</si>
  <si>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</si>
  <si>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</si>
  <si>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</si>
  <si>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</si>
  <si>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</si>
  <si>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</si>
  <si>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</si>
  <si>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</si>
  <si>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</si>
  <si>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</si>
  <si>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</si>
  <si>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</si>
  <si>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</si>
  <si>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</si>
  <si>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</si>
  <si>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</si>
  <si>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</si>
  <si>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</si>
  <si>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</si>
  <si>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</si>
  <si>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</si>
  <si>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</si>
  <si>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</si>
  <si>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</si>
  <si>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</si>
  <si>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</si>
  <si>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</si>
  <si>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</si>
  <si>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</si>
  <si>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</si>
  <si>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</si>
  <si>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</si>
  <si>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</si>
  <si>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</si>
  <si>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</si>
  <si>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</si>
  <si>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</si>
  <si>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</si>
  <si>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</si>
  <si>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</si>
  <si>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</si>
  <si>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</si>
  <si>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</si>
  <si>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</si>
  <si>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</si>
  <si>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</si>
  <si>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</si>
  <si>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</si>
  <si>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</si>
  <si>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</si>
  <si>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</si>
  <si>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</si>
  <si>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</si>
  <si>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</si>
  <si>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</si>
  <si>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</si>
  <si>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</si>
  <si>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</si>
  <si>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</si>
  <si>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</si>
  <si>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</si>
  <si>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</si>
  <si>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</si>
  <si>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</si>
  <si>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</si>
  <si>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</si>
  <si>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</si>
  <si>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</si>
  <si>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</si>
  <si>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</si>
  <si>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</si>
  <si>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</si>
  <si>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</si>
  <si>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</si>
  <si>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</si>
  <si>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</si>
  <si>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</si>
  <si>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</si>
  <si>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</si>
  <si>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</si>
  <si>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</si>
  <si>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</si>
  <si>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</si>
  <si>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</si>
  <si>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</si>
  <si>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</si>
  <si>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</si>
  <si>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</si>
  <si>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</si>
  <si>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</si>
  <si>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</si>
  <si>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</si>
  <si>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</si>
  <si>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</si>
  <si>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</si>
  <si>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</si>
  <si>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</si>
  <si>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</si>
  <si>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</si>
  <si>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</si>
  <si>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</si>
  <si>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</si>
  <si>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</si>
  <si>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</si>
  <si>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</si>
  <si>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</si>
  <si>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</si>
  <si>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</si>
  <si>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</si>
  <si>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</si>
  <si>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</si>
  <si>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</si>
  <si>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</si>
  <si>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</si>
  <si>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</si>
  <si>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</si>
  <si>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</si>
  <si>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</si>
  <si>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</si>
  <si>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</si>
  <si>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</si>
  <si>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</si>
  <si>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</si>
  <si>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</si>
  <si>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</si>
  <si>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</si>
  <si>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</si>
  <si>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</si>
  <si>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</si>
  <si>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</si>
  <si>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</si>
  <si>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</si>
  <si>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</si>
  <si>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</si>
  <si>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</si>
  <si>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</si>
  <si>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</si>
  <si>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</si>
  <si>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</si>
  <si>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</si>
  <si>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</si>
  <si>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</si>
  <si>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</si>
  <si>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</si>
  <si>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</si>
  <si>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</si>
  <si>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</si>
  <si>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</si>
  <si>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</si>
  <si>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</si>
  <si>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</si>
  <si>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</si>
  <si>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</si>
  <si>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</si>
  <si>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</si>
  <si>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</si>
  <si>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</si>
  <si>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</si>
  <si>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</si>
  <si>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</si>
  <si>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</si>
  <si>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</si>
  <si>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</si>
  <si>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</si>
  <si>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</si>
  <si>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</si>
  <si>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</si>
  <si>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</si>
  <si>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</si>
  <si>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</si>
  <si>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</si>
  <si>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</si>
  <si>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</si>
  <si>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</si>
  <si>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</si>
  <si>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</si>
  <si>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</si>
  <si>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</si>
  <si>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</si>
  <si>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</si>
  <si>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</si>
  <si>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</si>
  <si>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</si>
  <si>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</si>
  <si>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</si>
  <si>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</si>
  <si>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</si>
  <si>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</si>
  <si>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</si>
  <si>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</si>
  <si>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</si>
  <si>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</si>
  <si>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</si>
  <si>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</si>
  <si>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</si>
  <si>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</si>
  <si>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</si>
  <si>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</si>
  <si>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</si>
  <si>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</si>
  <si>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</si>
  <si>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</si>
  <si>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</si>
  <si>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</si>
  <si>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</si>
  <si>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</si>
  <si>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</si>
  <si>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</si>
  <si>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</si>
  <si>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</si>
  <si>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</si>
  <si>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</si>
  <si>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</si>
  <si>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</si>
  <si>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</si>
  <si>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</si>
  <si>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</si>
  <si>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</si>
  <si>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</si>
  <si>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</si>
  <si>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</si>
  <si>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</si>
  <si>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</si>
  <si>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</si>
  <si>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</si>
  <si>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</si>
  <si>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</si>
  <si>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</si>
  <si>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</si>
  <si>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</si>
  <si>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</si>
  <si>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</si>
  <si>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</si>
  <si>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</si>
  <si>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</si>
  <si>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</si>
  <si>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</si>
  <si>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</si>
  <si>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</si>
  <si>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</si>
  <si>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</si>
  <si>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</si>
  <si>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</si>
  <si>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</si>
  <si>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</si>
  <si>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</si>
  <si>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</si>
  <si>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</si>
  <si>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</si>
  <si>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</si>
  <si>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</si>
  <si>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</si>
  <si>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</si>
  <si>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</si>
  <si>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</si>
  <si>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</si>
  <si>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</si>
  <si>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</si>
  <si>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</si>
  <si>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</si>
  <si>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</si>
  <si>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</si>
  <si>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</si>
  <si>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</si>
  <si>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</si>
  <si>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</si>
  <si>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</si>
  <si>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</si>
  <si>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</si>
  <si>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</si>
  <si>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</si>
  <si>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</si>
  <si>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</si>
  <si>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</si>
  <si>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</si>
  <si>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</si>
  <si>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</si>
  <si>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</si>
  <si>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</si>
  <si>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</si>
  <si>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</si>
  <si>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</si>
  <si>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</si>
  <si>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</si>
  <si>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</si>
  <si>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</si>
  <si>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</si>
  <si>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</si>
  <si>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</si>
  <si>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</si>
  <si>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</si>
  <si>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</si>
  <si>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</si>
  <si>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</si>
  <si>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</si>
  <si>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</si>
  <si>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</si>
  <si>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</si>
  <si>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</si>
  <si>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</si>
  <si>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</si>
  <si>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</si>
  <si>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</si>
  <si>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</si>
  <si>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</si>
  <si>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</si>
  <si>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</si>
  <si>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</si>
  <si>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</si>
  <si>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</si>
  <si>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</si>
  <si>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</si>
  <si>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</si>
  <si>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</si>
  <si>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</si>
  <si>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</si>
  <si>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</si>
  <si>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</si>
  <si>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</si>
  <si>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</si>
  <si>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</si>
  <si>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</si>
  <si>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</si>
  <si>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</si>
  <si>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</si>
  <si>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</si>
  <si>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</si>
  <si>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</si>
  <si>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</si>
  <si>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</si>
  <si>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</si>
  <si>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</si>
  <si>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</si>
  <si>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</si>
  <si>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</si>
  <si>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</si>
  <si>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</si>
  <si>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</si>
  <si>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</si>
  <si>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</si>
  <si>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</si>
  <si>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</si>
  <si>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</si>
  <si>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</si>
  <si>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</si>
  <si>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</si>
  <si>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</si>
  <si>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</si>
  <si>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</si>
  <si>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</si>
  <si>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</si>
  <si>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</si>
  <si>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</si>
  <si>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</si>
  <si>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</si>
  <si>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</si>
  <si>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</si>
  <si>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</si>
  <si>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</si>
  <si>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</si>
  <si>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</si>
  <si>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</si>
  <si>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</si>
  <si>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</si>
  <si>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</si>
  <si>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</si>
  <si>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</si>
  <si>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</si>
  <si>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</si>
  <si>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</si>
  <si>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</si>
  <si>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</si>
  <si>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</si>
  <si>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</si>
  <si>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</si>
  <si>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</si>
  <si>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</si>
  <si>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</si>
  <si>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</si>
  <si>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</si>
  <si>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</si>
  <si>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</si>
  <si>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</si>
  <si>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</si>
  <si>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</si>
  <si>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</si>
  <si>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</si>
  <si>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</si>
  <si>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</si>
  <si>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</si>
  <si>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</si>
  <si>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</si>
  <si>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</si>
  <si>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</si>
  <si>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</si>
  <si>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</si>
  <si>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</si>
  <si>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</si>
  <si>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</si>
  <si>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</si>
  <si>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</si>
  <si>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</si>
  <si>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</si>
  <si>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</si>
  <si>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</si>
  <si>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</si>
  <si>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</si>
  <si>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</si>
  <si>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</si>
  <si>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</si>
  <si>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</si>
  <si>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</si>
  <si>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</si>
  <si>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</si>
  <si>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</si>
  <si>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</si>
  <si>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</si>
  <si>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</si>
  <si>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</si>
  <si>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</si>
  <si>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</si>
  <si>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</si>
  <si>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</si>
  <si>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</si>
  <si>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</si>
  <si>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</si>
  <si>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</si>
  <si>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</si>
  <si>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</si>
  <si>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</si>
  <si>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</si>
  <si>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</si>
  <si>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</si>
  <si>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</si>
  <si>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</si>
  <si>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</si>
  <si>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</si>
  <si>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</si>
  <si>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</si>
  <si>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</si>
  <si>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</si>
  <si>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</si>
  <si>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</si>
  <si>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</si>
  <si>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</si>
  <si>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</si>
  <si>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</si>
  <si>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</si>
  <si>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</si>
  <si>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</si>
  <si>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</si>
  <si>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</si>
  <si>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</si>
  <si>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</si>
  <si>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</si>
  <si>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</si>
  <si>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</si>
  <si>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</si>
  <si>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</si>
  <si>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</si>
  <si>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</si>
  <si>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</si>
  <si>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</si>
  <si>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</si>
  <si>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</si>
  <si>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</si>
  <si>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</si>
  <si>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</si>
  <si>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</si>
  <si>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</si>
  <si>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</si>
  <si>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</si>
  <si>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</si>
  <si>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</si>
  <si>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</si>
  <si>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</si>
  <si>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</si>
  <si>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</si>
  <si>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</si>
  <si>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</si>
  <si>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</si>
  <si>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</si>
  <si>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</si>
  <si>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</si>
  <si>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</si>
  <si>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</si>
  <si>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</si>
  <si>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</si>
  <si>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</si>
  <si>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</si>
  <si>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</si>
  <si>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</si>
  <si>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</si>
  <si>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</si>
  <si>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</si>
  <si>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</si>
  <si>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</si>
  <si>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</si>
  <si>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</si>
  <si>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</si>
  <si>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</si>
  <si>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</si>
  <si>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</si>
  <si>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</si>
  <si>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</si>
  <si>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</si>
  <si>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</si>
  <si>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</si>
  <si>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</si>
  <si>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</si>
  <si>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</si>
  <si>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</si>
  <si>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</si>
  <si>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</si>
  <si>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</si>
  <si>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</si>
  <si>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</si>
  <si>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</si>
  <si>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</si>
  <si>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</si>
  <si>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</si>
  <si>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</si>
  <si>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</si>
  <si>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</si>
  <si>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</si>
  <si>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</si>
  <si>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</si>
  <si>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</si>
  <si>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</si>
  <si>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</si>
  <si>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</si>
  <si>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</si>
  <si>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</si>
  <si>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</si>
  <si>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</si>
  <si>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</si>
  <si>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</si>
  <si>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</si>
  <si>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</si>
  <si>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</si>
  <si>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</si>
  <si>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</si>
  <si>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</si>
  <si>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</si>
  <si>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</si>
  <si>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</si>
  <si>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</si>
  <si>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</si>
  <si>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</si>
  <si>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</si>
  <si>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</si>
  <si>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</si>
  <si>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</si>
  <si>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</si>
  <si>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</si>
  <si>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</si>
  <si>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</si>
  <si>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</si>
  <si>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</si>
  <si>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</si>
  <si>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</si>
  <si>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</si>
  <si>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</si>
  <si>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</si>
  <si>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</si>
  <si>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</si>
  <si>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</si>
  <si>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</si>
  <si>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</si>
  <si>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</si>
  <si>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</si>
  <si>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</si>
  <si>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</si>
  <si>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</si>
  <si>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</si>
  <si>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</si>
  <si>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</si>
  <si>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</si>
  <si>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</si>
  <si>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</si>
  <si>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</si>
  <si>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</si>
  <si>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</si>
  <si>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</si>
  <si>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</si>
  <si>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</si>
  <si>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</si>
  <si>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</si>
  <si>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</si>
  <si>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</si>
  <si>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</si>
  <si>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</si>
  <si>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</si>
  <si>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</si>
  <si>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</si>
  <si>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</si>
  <si>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</si>
  <si>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</si>
  <si>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</si>
  <si>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</si>
  <si>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</si>
  <si>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</si>
  <si>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</si>
  <si>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</si>
  <si>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</si>
  <si>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</si>
  <si>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</si>
  <si>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</si>
  <si>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</si>
  <si>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</si>
  <si>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</si>
  <si>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</si>
  <si>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</si>
  <si>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</si>
  <si>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</si>
  <si>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</si>
  <si>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</si>
  <si>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</si>
  <si>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</si>
  <si>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</si>
  <si>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</si>
  <si>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</si>
  <si>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</si>
  <si>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</si>
  <si>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</si>
  <si>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</si>
  <si>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</si>
  <si>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</si>
  <si>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</si>
  <si>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</si>
  <si>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</si>
  <si>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</si>
  <si>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</si>
  <si>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</si>
  <si>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</si>
  <si>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</si>
  <si>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</si>
  <si>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</si>
  <si>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</si>
  <si>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</si>
  <si>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</si>
  <si>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</si>
  <si>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</si>
  <si>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</si>
  <si>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</si>
  <si>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</si>
  <si>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</si>
  <si>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</si>
  <si>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</si>
  <si>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</si>
  <si>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</si>
  <si>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</si>
  <si>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</si>
  <si>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</si>
  <si>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</si>
  <si>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</si>
  <si>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</si>
  <si>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</si>
  <si>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</si>
  <si>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</si>
  <si>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</si>
  <si>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</si>
  <si>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</si>
  <si>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</si>
  <si>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</si>
  <si>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</si>
  <si>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</si>
  <si>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</si>
  <si>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</si>
  <si>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</si>
  <si>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</si>
  <si>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</si>
  <si>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</si>
  <si>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</si>
  <si>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</si>
  <si>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</si>
  <si>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</si>
  <si>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</si>
  <si>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</si>
  <si>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</si>
  <si>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</si>
  <si>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</si>
  <si>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</si>
  <si>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</si>
  <si>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</si>
  <si>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</si>
  <si>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</si>
  <si>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</si>
  <si>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</si>
  <si>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</si>
  <si>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</si>
  <si>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</si>
  <si>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</si>
  <si>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</si>
  <si>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</si>
  <si>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</si>
  <si>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</si>
  <si>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</si>
  <si>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</si>
  <si>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</si>
  <si>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</si>
  <si>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</si>
  <si>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</si>
  <si>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</si>
  <si>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</si>
  <si>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</si>
  <si>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</si>
  <si>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</si>
  <si>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</si>
  <si>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</si>
  <si>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</si>
  <si>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</si>
  <si>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</si>
  <si>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</si>
  <si>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</si>
  <si>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</si>
  <si>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</si>
  <si>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</si>
  <si>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</si>
  <si>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</si>
  <si>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</si>
  <si>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</si>
  <si>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</si>
  <si>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</si>
  <si>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</si>
  <si>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</si>
  <si>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</si>
  <si>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</si>
  <si>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</si>
  <si>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</si>
  <si>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</si>
  <si>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</si>
  <si>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</si>
  <si>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</si>
  <si>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</si>
  <si>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</si>
  <si>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</si>
  <si>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</si>
  <si>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</si>
  <si>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</si>
  <si>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</si>
  <si>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</si>
  <si>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</si>
  <si>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</si>
  <si>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</si>
  <si>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</si>
  <si>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</si>
  <si>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</si>
  <si>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</si>
  <si>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</si>
  <si>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</si>
  <si>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</si>
  <si>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</si>
  <si>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</si>
  <si>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</si>
  <si>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</si>
  <si>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</si>
  <si>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</si>
  <si>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</si>
  <si>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</si>
  <si>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</si>
  <si>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</si>
  <si>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</si>
  <si>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</si>
  <si>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</si>
  <si>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</si>
  <si>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</si>
  <si>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</si>
  <si>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</si>
  <si>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</si>
  <si>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</si>
  <si>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</si>
  <si>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</si>
  <si>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</si>
  <si>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</si>
  <si>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</si>
  <si>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</si>
  <si>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</si>
  <si>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</si>
  <si>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</si>
  <si>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</si>
  <si>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</si>
  <si>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</si>
  <si>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</si>
  <si>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</si>
  <si>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</si>
  <si>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</si>
  <si>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</si>
  <si>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</si>
  <si>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</si>
  <si>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</si>
  <si>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</si>
  <si>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</si>
  <si>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</si>
  <si>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</si>
  <si>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</si>
  <si>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</si>
  <si>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</si>
  <si>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</si>
  <si>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</si>
  <si>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</si>
  <si>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</si>
  <si>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</si>
  <si>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</si>
  <si>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</si>
  <si>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</si>
  <si>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</si>
  <si>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</si>
  <si>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</si>
  <si>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</si>
  <si>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</si>
  <si>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</si>
  <si>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</si>
  <si>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</si>
  <si>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</si>
  <si>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</si>
  <si>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</si>
  <si>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</si>
  <si>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</si>
  <si>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</si>
  <si>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</si>
  <si>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</si>
  <si>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</si>
  <si>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</si>
  <si>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</si>
  <si>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</si>
  <si>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</si>
  <si>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</si>
  <si>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</si>
  <si>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</si>
  <si>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</si>
  <si>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</si>
  <si>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</si>
  <si>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</si>
  <si>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</si>
  <si>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</si>
  <si>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</si>
  <si>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</si>
  <si>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</si>
  <si>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</si>
  <si>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</si>
  <si>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</si>
  <si>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</si>
  <si>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</si>
  <si>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</si>
  <si>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</si>
  <si>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</si>
  <si>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</si>
  <si>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</si>
  <si>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</si>
  <si>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</si>
  <si>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</si>
  <si>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</si>
  <si>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</si>
  <si>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</si>
  <si>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</si>
  <si>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</si>
  <si>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</si>
  <si>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</si>
  <si>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</si>
  <si>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</si>
  <si>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</si>
  <si>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</si>
  <si>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</si>
  <si>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</si>
  <si>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</si>
  <si>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</si>
  <si>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</si>
  <si>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</si>
  <si>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</si>
  <si>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</si>
  <si>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</si>
  <si>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</si>
  <si>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</si>
  <si>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</si>
  <si>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</si>
  <si>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</si>
  <si>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</si>
  <si>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</si>
  <si>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</si>
  <si>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</si>
  <si>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</si>
  <si>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</si>
  <si>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</si>
  <si>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</si>
  <si>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</si>
  <si>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</si>
  <si>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</si>
  <si>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</si>
  <si>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</si>
  <si>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</si>
  <si>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</si>
  <si>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</si>
  <si>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</si>
  <si>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</si>
  <si>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</si>
  <si>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</si>
  <si>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</si>
  <si>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</si>
  <si>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</si>
  <si>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</si>
  <si>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</si>
  <si>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</si>
  <si>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</si>
  <si>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</si>
  <si>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</si>
  <si>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</si>
  <si>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</si>
  <si>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</si>
  <si>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</si>
  <si>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</si>
  <si>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</si>
  <si>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</si>
  <si>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</si>
  <si>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</si>
  <si>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</si>
  <si>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</si>
  <si>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</si>
  <si>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</si>
  <si>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</si>
  <si>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</si>
  <si>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</si>
  <si>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</si>
  <si>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</si>
  <si>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</si>
  <si>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</si>
  <si>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</si>
  <si>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</si>
  <si>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</si>
  <si>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</si>
  <si>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</si>
  <si>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</si>
  <si>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</si>
  <si>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</si>
  <si>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</si>
  <si>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</si>
  <si>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</si>
  <si>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</si>
  <si>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</si>
  <si>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</si>
  <si>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</si>
  <si>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</si>
  <si>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</si>
  <si>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</si>
  <si>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</si>
  <si>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</si>
  <si>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</si>
  <si>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</si>
  <si>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</si>
  <si>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</si>
  <si>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</si>
  <si>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</si>
  <si>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</si>
  <si>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</si>
  <si>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</si>
  <si>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</si>
  <si>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</si>
  <si>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</si>
  <si>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</si>
  <si>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</si>
  <si>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</si>
  <si>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</si>
  <si>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</si>
  <si>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</si>
  <si>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</si>
  <si>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</si>
  <si>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</si>
  <si>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</si>
  <si>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</si>
  <si>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</si>
  <si>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</si>
  <si>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</si>
  <si>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</si>
  <si>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</si>
  <si>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</si>
  <si>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</si>
  <si>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</si>
  <si>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</si>
  <si>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</si>
  <si>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</si>
  <si>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</si>
  <si>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</si>
  <si>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</si>
  <si>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</si>
  <si>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</si>
  <si>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</si>
  <si>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</si>
  <si>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</si>
  <si>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</si>
  <si>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</si>
  <si>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</si>
  <si>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</si>
  <si>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</si>
  <si>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</si>
  <si>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</si>
  <si>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</si>
  <si>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</si>
  <si>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</si>
  <si>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</si>
  <si>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</si>
  <si>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</si>
  <si>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</si>
  <si>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</si>
  <si>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</si>
  <si>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</si>
  <si>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</si>
  <si>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</si>
  <si>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</si>
  <si>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</si>
  <si>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</si>
  <si>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</si>
  <si>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</si>
  <si>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</si>
  <si>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</si>
  <si>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</si>
  <si>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</si>
  <si>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</si>
  <si>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</si>
  <si>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</si>
  <si>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</si>
  <si>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</si>
  <si>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</si>
  <si>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</si>
  <si>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</si>
  <si>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</si>
  <si>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</si>
  <si>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</si>
  <si>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</si>
  <si>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</si>
  <si>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</si>
  <si>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</si>
  <si>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</si>
  <si>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</si>
  <si>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</si>
  <si>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</si>
  <si>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</si>
  <si>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</si>
  <si>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</si>
  <si>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</si>
  <si>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</si>
  <si>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</si>
  <si>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</si>
  <si>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</si>
  <si>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</si>
  <si>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</si>
  <si>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</si>
  <si>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</si>
  <si>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</si>
  <si>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</si>
  <si>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</si>
  <si>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</si>
  <si>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</si>
  <si>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</si>
  <si>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</si>
  <si>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</si>
  <si>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</si>
  <si>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</si>
  <si>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</si>
  <si>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</si>
  <si>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</si>
  <si>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</si>
  <si>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</si>
  <si>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</si>
  <si>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</si>
  <si>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</si>
  <si>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</si>
  <si>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</si>
  <si>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</si>
  <si>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</si>
  <si>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</si>
  <si>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</si>
  <si>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</si>
  <si>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</si>
  <si>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</si>
  <si>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</si>
  <si>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</si>
  <si>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</si>
  <si>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</si>
  <si>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</si>
  <si>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</si>
  <si>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</si>
  <si>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</si>
  <si>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</si>
  <si>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</si>
  <si>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</si>
  <si>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</si>
  <si>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</si>
  <si>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</si>
  <si>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</si>
  <si>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</si>
  <si>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</si>
  <si>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</si>
  <si>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</si>
  <si>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</si>
  <si>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</si>
  <si>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</si>
  <si>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</si>
  <si>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</si>
  <si>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</si>
  <si>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</si>
  <si>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</si>
  <si>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</si>
  <si>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</si>
  <si>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</si>
  <si>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</si>
  <si>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</si>
  <si>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</si>
  <si>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</si>
  <si>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</si>
  <si>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</si>
  <si>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</si>
  <si>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</si>
  <si>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</si>
  <si>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</si>
  <si>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</si>
  <si>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</si>
  <si>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</si>
  <si>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</si>
  <si>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</si>
  <si>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</si>
  <si>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</si>
  <si>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</si>
  <si>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</si>
  <si>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</si>
  <si>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</si>
  <si>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</si>
  <si>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</si>
  <si>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</si>
  <si>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</si>
  <si>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</si>
  <si>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</si>
  <si>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</si>
  <si>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</si>
  <si>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</si>
  <si>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</si>
  <si>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</si>
  <si>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</si>
  <si>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</si>
  <si>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</si>
  <si>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</si>
  <si>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</si>
  <si>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</si>
  <si>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</si>
  <si>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</si>
  <si>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</si>
  <si>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</si>
  <si>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</si>
  <si>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</si>
  <si>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</si>
  <si>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</si>
  <si>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</si>
  <si>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</si>
  <si>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</si>
  <si>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</si>
  <si>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</si>
  <si>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</si>
  <si>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</si>
  <si>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</si>
  <si>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</si>
  <si>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</si>
  <si>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</si>
  <si>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</si>
  <si>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</si>
  <si>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</si>
  <si>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</si>
  <si>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</si>
  <si>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</si>
  <si>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</si>
  <si>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</si>
  <si>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</si>
  <si>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</si>
  <si>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</si>
  <si>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</si>
  <si>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</si>
  <si>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</si>
  <si>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</si>
  <si>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</si>
  <si>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</si>
  <si>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</si>
  <si>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</si>
  <si>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</si>
  <si>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</si>
  <si>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</si>
  <si>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</si>
  <si>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</si>
  <si>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</si>
  <si>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</si>
  <si>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</si>
  <si>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</si>
  <si>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</si>
  <si>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</si>
  <si>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</si>
  <si>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</si>
  <si>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</si>
  <si>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</si>
  <si>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</si>
  <si>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</si>
  <si>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</si>
  <si>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</si>
  <si>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</si>
  <si>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</si>
  <si>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</si>
  <si>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</si>
  <si>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</si>
  <si>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</si>
  <si>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</si>
  <si>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</si>
  <si>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</si>
  <si>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</si>
  <si>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</si>
  <si>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</si>
  <si>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</si>
  <si>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</si>
  <si>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</si>
  <si>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</si>
  <si>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</si>
  <si>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</si>
  <si>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</si>
  <si>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</si>
  <si>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</si>
  <si>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</si>
  <si>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</si>
  <si>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</si>
  <si>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</si>
  <si>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</si>
  <si>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</si>
  <si>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</si>
  <si>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</si>
  <si>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</si>
  <si>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</si>
  <si>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</si>
  <si>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</si>
  <si>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</si>
  <si>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</si>
  <si>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</si>
  <si>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</si>
  <si>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</si>
  <si>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</si>
  <si>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</si>
  <si>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</si>
  <si>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</si>
  <si>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</si>
  <si>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</si>
  <si>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</si>
  <si>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</si>
  <si>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</si>
  <si>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</si>
  <si>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</si>
  <si>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</si>
  <si>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</si>
  <si>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</si>
  <si>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</si>
  <si>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</si>
  <si>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</si>
  <si>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</si>
  <si>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</si>
  <si>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</si>
  <si>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</si>
  <si>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</si>
  <si>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</si>
  <si>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</si>
  <si>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</si>
  <si>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</si>
  <si>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</si>
  <si>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</si>
  <si>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</si>
  <si>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</si>
  <si>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</si>
  <si>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</si>
  <si>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</si>
  <si>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</si>
  <si>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</si>
  <si>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</si>
  <si>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</si>
  <si>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</si>
  <si>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</si>
  <si>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</si>
  <si>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</si>
  <si>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</si>
  <si>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</si>
  <si>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</si>
  <si>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</si>
  <si>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</si>
  <si>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</si>
  <si>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</si>
  <si>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</si>
  <si>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</si>
  <si>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</si>
  <si>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</si>
  <si>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</si>
  <si>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</si>
  <si>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</si>
  <si>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</si>
  <si>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</si>
  <si>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</si>
  <si>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</si>
  <si>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</si>
  <si>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</si>
  <si>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</si>
  <si>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</si>
  <si>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</si>
  <si>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</si>
  <si>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</si>
  <si>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</si>
  <si>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</si>
  <si>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</si>
  <si>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</si>
  <si>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</si>
  <si>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</si>
  <si>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</si>
  <si>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</si>
  <si>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</si>
  <si>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</si>
  <si>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</si>
  <si>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</si>
  <si>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</si>
  <si>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</si>
  <si>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</si>
  <si>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</si>
  <si>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</si>
  <si>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</si>
  <si>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</si>
  <si>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</si>
  <si>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</si>
  <si>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</si>
  <si>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</si>
  <si>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</si>
  <si>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</si>
  <si>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</si>
  <si>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</si>
  <si>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</si>
  <si>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</si>
  <si>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</si>
  <si>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</si>
  <si>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</si>
  <si>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</si>
  <si>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</si>
  <si>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</si>
  <si>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</si>
  <si>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</si>
  <si>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</si>
  <si>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</si>
  <si>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</si>
  <si>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</si>
  <si>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</si>
  <si>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</si>
  <si>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</si>
  <si>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</si>
  <si>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</si>
  <si>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</si>
  <si>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</si>
  <si>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</si>
  <si>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</si>
  <si>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</si>
  <si>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</si>
  <si>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</si>
  <si>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</si>
  <si>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</si>
  <si>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</si>
  <si>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</si>
  <si>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</si>
  <si>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</si>
  <si>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</si>
  <si>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</si>
  <si>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</si>
  <si>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</si>
  <si>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</si>
  <si>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</si>
  <si>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</si>
  <si>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</si>
  <si>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</si>
  <si>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</si>
  <si>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</si>
  <si>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</si>
  <si>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</si>
  <si>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</si>
  <si>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</si>
  <si>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</si>
  <si>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</si>
  <si>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</si>
  <si>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</si>
  <si>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</si>
  <si>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</si>
  <si>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</si>
  <si>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</si>
  <si>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</si>
  <si>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</si>
  <si>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</si>
  <si>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</si>
  <si>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</si>
  <si>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</si>
  <si>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</si>
  <si>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</si>
  <si>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</si>
  <si>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</si>
  <si>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</si>
  <si>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</si>
  <si>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</si>
  <si>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</si>
  <si>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</si>
  <si>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</si>
  <si>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</si>
  <si>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</si>
  <si>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</si>
  <si>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</si>
  <si>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</si>
  <si>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</si>
  <si>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</si>
  <si>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</si>
  <si>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</si>
  <si>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</si>
  <si>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</si>
  <si>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</si>
  <si>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</si>
  <si>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</si>
  <si>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</si>
  <si>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</si>
  <si>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</si>
  <si>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</si>
  <si>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</si>
  <si>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</si>
  <si>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</si>
  <si>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</si>
  <si>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</si>
  <si>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</si>
  <si>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</si>
  <si>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</si>
  <si>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</si>
  <si>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</si>
  <si>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</si>
  <si>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</si>
  <si>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</si>
  <si>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</si>
  <si>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</si>
  <si>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</si>
  <si>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</si>
  <si>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</si>
  <si>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</si>
  <si>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</si>
  <si>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</si>
  <si>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</si>
  <si>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</si>
  <si>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</si>
  <si>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</si>
  <si>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</si>
  <si>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</si>
  <si>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</si>
  <si>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</si>
  <si>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</si>
  <si>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</si>
  <si>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</si>
  <si>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</si>
  <si>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</si>
  <si>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</si>
  <si>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</si>
  <si>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</si>
  <si>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</si>
  <si>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</si>
  <si>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</si>
  <si>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</si>
  <si>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</si>
  <si>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</si>
  <si>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</si>
  <si>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</si>
  <si>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</si>
  <si>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</si>
  <si>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</si>
  <si>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</si>
  <si>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</si>
  <si>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</si>
  <si>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</si>
  <si>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</si>
  <si>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</si>
  <si>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</si>
  <si>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</si>
  <si>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</si>
  <si>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</si>
  <si>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</si>
  <si>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</si>
  <si>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</si>
  <si>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</si>
  <si>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</si>
  <si>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</si>
  <si>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</si>
  <si>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</si>
  <si>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</si>
  <si>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</si>
  <si>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</si>
  <si>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</si>
  <si>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</si>
  <si>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</si>
  <si>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</si>
  <si>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</si>
  <si>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</si>
  <si>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</si>
  <si>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</si>
  <si>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</si>
  <si>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</si>
  <si>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</si>
  <si>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</si>
  <si>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</si>
  <si>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</si>
  <si>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</si>
  <si>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</si>
  <si>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</si>
  <si>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</si>
  <si>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</si>
  <si>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</si>
  <si>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</si>
  <si>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</si>
  <si>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</si>
  <si>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</si>
  <si>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</si>
  <si>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</si>
  <si>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</si>
  <si>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</si>
  <si>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</si>
  <si>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</si>
  <si>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</si>
  <si>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</si>
  <si>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</si>
  <si>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</si>
  <si>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</si>
  <si>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</si>
  <si>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</si>
  <si>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</si>
  <si>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</si>
  <si>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</si>
  <si>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</si>
  <si>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</si>
  <si>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</si>
  <si>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</si>
  <si>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</si>
  <si>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</si>
  <si>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</si>
  <si>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</si>
  <si>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</si>
  <si>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</si>
  <si>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</si>
  <si>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</si>
  <si>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</si>
  <si>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</si>
  <si>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</si>
  <si>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</si>
  <si>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</si>
  <si>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</si>
  <si>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</si>
  <si>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</si>
  <si>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</si>
  <si>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</si>
  <si>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</si>
  <si>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</si>
  <si>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</si>
  <si>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</si>
  <si>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</si>
  <si>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</si>
  <si>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</si>
  <si>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</si>
  <si>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</si>
  <si>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</si>
  <si>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</si>
  <si>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</si>
  <si>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</si>
  <si>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</si>
  <si>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</si>
  <si>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</si>
  <si>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</si>
  <si>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</si>
  <si>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</si>
  <si>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</si>
  <si>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</si>
  <si>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</si>
  <si>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</si>
  <si>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</si>
  <si>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</si>
  <si>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</si>
  <si>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</si>
  <si>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</si>
  <si>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</si>
  <si>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</si>
  <si>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</si>
  <si>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</si>
  <si>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</si>
  <si>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</si>
  <si>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</si>
  <si>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</si>
  <si>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</si>
  <si>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</si>
  <si>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</si>
  <si>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</si>
  <si>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</si>
  <si>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</si>
  <si>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</si>
  <si>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</si>
  <si>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</si>
  <si>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</si>
  <si>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</si>
  <si>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</si>
  <si>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</si>
  <si>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</si>
  <si>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</si>
  <si>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</si>
  <si>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</si>
  <si>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</si>
  <si>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</si>
  <si>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</si>
  <si>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</si>
  <si>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</si>
  <si>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</si>
  <si>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</si>
  <si>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</si>
  <si>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</si>
  <si>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</si>
  <si>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</si>
  <si>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</si>
  <si>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</si>
  <si>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</si>
  <si>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</si>
  <si>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</si>
  <si>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</si>
  <si>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</si>
  <si>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</si>
  <si>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</si>
  <si>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</si>
  <si>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</si>
  <si>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</si>
  <si>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</si>
  <si>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</si>
  <si>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</si>
  <si>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</si>
  <si>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</si>
  <si>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</si>
  <si>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</si>
  <si>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</si>
  <si>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</si>
  <si>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</si>
  <si>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</si>
  <si>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</si>
  <si>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</si>
  <si>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</si>
  <si>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</si>
  <si>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</si>
  <si>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</si>
  <si>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</si>
  <si>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</si>
  <si>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</si>
  <si>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</si>
  <si>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</si>
  <si>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</si>
  <si>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</si>
  <si>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</si>
  <si>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</si>
  <si>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</si>
  <si>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</si>
  <si>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</si>
  <si>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</si>
  <si>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</si>
  <si>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</si>
  <si>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</si>
  <si>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</si>
  <si>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</si>
  <si>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</si>
  <si>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</si>
  <si>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</si>
  <si>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</si>
  <si>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</si>
  <si>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</si>
  <si>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</si>
  <si>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</si>
  <si>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</si>
  <si>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</si>
  <si>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</si>
  <si>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</si>
  <si>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</si>
  <si>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</si>
  <si>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</si>
  <si>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</si>
  <si>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</si>
  <si>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</si>
  <si>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</si>
  <si>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</si>
  <si>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</si>
  <si>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</si>
  <si>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</si>
  <si>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</si>
  <si>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</si>
  <si>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</si>
  <si>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</si>
  <si>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</si>
  <si>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</si>
  <si>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</si>
  <si>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</si>
  <si>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</si>
  <si>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</si>
  <si>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</si>
  <si>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</si>
  <si>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</si>
  <si>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</si>
  <si>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</si>
  <si>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</si>
  <si>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</si>
  <si>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</si>
  <si>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</si>
  <si>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</si>
  <si>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</si>
  <si>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</si>
  <si>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</si>
  <si>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</si>
  <si>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</si>
  <si>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</si>
  <si>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</si>
  <si>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</si>
  <si>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</si>
  <si>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</si>
  <si>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</si>
  <si>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</si>
  <si>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</si>
  <si>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</si>
  <si>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</si>
  <si>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</si>
  <si>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</si>
  <si>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</si>
  <si>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</si>
  <si>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</si>
  <si>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</si>
  <si>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</si>
  <si>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</si>
  <si>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</si>
  <si>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</si>
  <si>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</si>
  <si>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</si>
  <si>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</si>
  <si>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</si>
  <si>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</si>
  <si>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</si>
  <si>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</si>
  <si>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</si>
  <si>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</si>
  <si>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</si>
  <si>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</si>
  <si>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</si>
  <si>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</si>
  <si>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</si>
  <si>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</si>
  <si>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</si>
  <si>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</si>
  <si>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</si>
  <si>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</si>
  <si>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</si>
  <si>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</si>
  <si>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</si>
  <si>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</si>
  <si>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</si>
  <si>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</si>
  <si>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</si>
  <si>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</si>
  <si>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</si>
  <si>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</si>
  <si>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</si>
  <si>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</si>
  <si>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</si>
  <si>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</si>
  <si>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</si>
  <si>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</si>
  <si>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</si>
  <si>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</si>
  <si>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</si>
  <si>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</si>
  <si>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</si>
  <si>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</si>
  <si>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</si>
  <si>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</si>
  <si>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</si>
  <si>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</si>
  <si>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</si>
  <si>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</si>
  <si>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</si>
  <si>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</si>
  <si>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</si>
  <si>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</si>
  <si>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</si>
  <si>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</si>
  <si>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</si>
  <si>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</si>
  <si>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</si>
  <si>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</si>
  <si>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</si>
  <si>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</si>
  <si>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</si>
  <si>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</si>
  <si>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</si>
  <si>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</si>
  <si>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</si>
  <si>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</si>
  <si>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</si>
  <si>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</si>
  <si>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</si>
  <si>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</si>
  <si>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</si>
  <si>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</si>
  <si>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</si>
  <si>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</si>
  <si>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</si>
  <si>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</si>
  <si>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</si>
  <si>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</si>
  <si>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</si>
  <si>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</si>
  <si>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</si>
  <si>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</si>
  <si>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</si>
  <si>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</si>
  <si>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</si>
  <si>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</si>
  <si>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</si>
  <si>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</si>
  <si>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</si>
  <si>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</si>
  <si>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</si>
  <si>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</si>
  <si>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</si>
  <si>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</si>
  <si>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</si>
  <si>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</si>
  <si>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</si>
  <si>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</si>
  <si>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</si>
  <si>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</si>
  <si>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</si>
  <si>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</si>
  <si>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</si>
  <si>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</si>
  <si>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</si>
  <si>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</si>
  <si>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</si>
  <si>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</si>
  <si>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</si>
  <si>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</si>
  <si>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</si>
  <si>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</si>
  <si>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</si>
  <si>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</si>
  <si>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</si>
  <si>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</si>
  <si>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</si>
  <si>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</si>
  <si>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</si>
  <si>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</si>
  <si>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</si>
  <si>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</si>
  <si>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</si>
  <si>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</si>
  <si>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</si>
  <si>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</si>
  <si>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</si>
  <si>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</si>
  <si>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</si>
  <si>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</si>
  <si>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</si>
  <si>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</si>
  <si>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</si>
  <si>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</si>
  <si>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</si>
  <si>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</si>
  <si>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</si>
  <si>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</si>
  <si>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</si>
  <si>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</si>
  <si>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</si>
  <si>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</si>
  <si>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</si>
  <si>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</si>
  <si>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</si>
  <si>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</si>
  <si>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</si>
  <si>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</si>
  <si>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</si>
  <si>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</si>
  <si>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</si>
  <si>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</si>
  <si>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</si>
  <si>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</si>
  <si>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</si>
  <si>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</si>
  <si>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</si>
  <si>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</si>
  <si>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</si>
  <si>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</si>
  <si>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</si>
  <si>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</si>
  <si>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</si>
  <si>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</si>
  <si>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</si>
  <si>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</si>
  <si>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</si>
  <si>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</si>
  <si>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</si>
  <si>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</si>
  <si>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</si>
  <si>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</si>
  <si>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</si>
  <si>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</si>
  <si>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</si>
  <si>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</si>
  <si>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</si>
  <si>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</si>
  <si>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</si>
  <si>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</si>
  <si>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</si>
  <si>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</si>
  <si>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</si>
  <si>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</si>
  <si>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</si>
  <si>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</si>
  <si>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</si>
  <si>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</si>
  <si>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</si>
  <si>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</si>
  <si>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</si>
  <si>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</si>
  <si>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</si>
  <si>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</si>
  <si>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</si>
  <si>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</si>
  <si>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</si>
  <si>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</si>
  <si>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</si>
  <si>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</si>
  <si>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</si>
  <si>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</si>
  <si>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</si>
  <si>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</si>
  <si>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</si>
  <si>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</si>
  <si>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</si>
  <si>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</si>
  <si>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</si>
  <si>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</si>
  <si>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</si>
  <si>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</si>
  <si>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</si>
  <si>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</si>
  <si>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</si>
  <si>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</si>
  <si>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</si>
  <si>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</si>
  <si>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</si>
  <si>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</si>
  <si>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</si>
  <si>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</si>
  <si>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</si>
  <si>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</si>
  <si>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</si>
  <si>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</si>
  <si>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</si>
  <si>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</si>
  <si>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</si>
  <si>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</si>
  <si>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</si>
  <si>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</si>
  <si>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</si>
  <si>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</si>
  <si>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</si>
  <si>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</si>
  <si>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</si>
  <si>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</si>
  <si>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</si>
  <si>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</si>
  <si>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</si>
  <si>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</si>
  <si>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</si>
  <si>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</si>
  <si>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</si>
  <si>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</si>
  <si>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</si>
  <si>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</si>
  <si>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</si>
  <si>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</si>
  <si>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</si>
  <si>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</si>
  <si>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</si>
  <si>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</si>
  <si>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</si>
  <si>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</si>
  <si>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</si>
  <si>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</si>
  <si>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</si>
  <si>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</si>
  <si>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</si>
  <si>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</si>
  <si>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</si>
  <si>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</si>
  <si>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</si>
  <si>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</si>
  <si>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</si>
  <si>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</si>
  <si>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</si>
  <si>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</si>
  <si>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</si>
  <si>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</si>
  <si>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</si>
  <si>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</si>
  <si>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</si>
  <si>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</si>
  <si>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</si>
  <si>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</si>
  <si>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</si>
  <si>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</si>
  <si>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</si>
  <si>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</si>
  <si>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</si>
  <si>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</si>
  <si>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</si>
  <si>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</si>
  <si>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</si>
  <si>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</si>
  <si>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</si>
  <si>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</si>
  <si>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</si>
  <si>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</si>
  <si>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</si>
  <si>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</si>
  <si>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</si>
  <si>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</si>
  <si>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</si>
  <si>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</si>
  <si>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</si>
  <si>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</si>
  <si>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</si>
  <si>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</si>
  <si>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</si>
  <si>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</si>
  <si>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</si>
  <si>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</si>
  <si>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</si>
  <si>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</si>
  <si>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</si>
  <si>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</si>
  <si>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</si>
  <si>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</si>
  <si>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</si>
  <si>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</si>
  <si>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</si>
  <si>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</si>
  <si>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</si>
  <si>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</si>
  <si>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</si>
  <si>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</si>
  <si>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</si>
  <si>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</si>
  <si>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</si>
  <si>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</si>
  <si>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</si>
  <si>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</si>
  <si>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</si>
  <si>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</si>
  <si>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</si>
  <si>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</si>
  <si>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</si>
  <si>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</si>
  <si>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</si>
  <si>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</si>
  <si>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</si>
  <si>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</si>
  <si>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</si>
  <si>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</si>
  <si>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</si>
  <si>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</si>
  <si>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</si>
  <si>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</si>
  <si>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</si>
  <si>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</si>
  <si>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</si>
  <si>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</si>
  <si>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</si>
  <si>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</si>
  <si>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</si>
  <si>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</si>
  <si>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</si>
  <si>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</si>
  <si>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</si>
  <si>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</si>
  <si>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</si>
  <si>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</si>
  <si>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</si>
  <si>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</si>
  <si>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</si>
  <si>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</si>
  <si>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</si>
  <si>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</si>
  <si>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</si>
  <si>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</si>
  <si>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</si>
  <si>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</si>
  <si>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</si>
  <si>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</si>
  <si>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</si>
  <si>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</si>
  <si>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</si>
  <si>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</si>
  <si>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</si>
  <si>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</si>
  <si>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</si>
  <si>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</si>
  <si>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</si>
  <si>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</si>
  <si>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</si>
  <si>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</si>
  <si>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</si>
  <si>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</si>
  <si>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</si>
  <si>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</si>
  <si>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</si>
  <si>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</si>
  <si>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</si>
  <si>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</si>
  <si>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</si>
  <si>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</si>
  <si>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</si>
  <si>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</si>
  <si>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</si>
  <si>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</si>
  <si>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</si>
  <si>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</si>
  <si>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</si>
  <si>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</si>
  <si>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</si>
  <si>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</si>
  <si>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</si>
  <si>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</si>
  <si>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</si>
  <si>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</si>
  <si>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</si>
  <si>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</si>
  <si>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</si>
  <si>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</si>
  <si>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</si>
  <si>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</si>
  <si>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</si>
  <si>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</si>
  <si>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</si>
  <si>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</si>
  <si>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</si>
  <si>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</si>
  <si>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</si>
  <si>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</si>
  <si>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</si>
  <si>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</si>
  <si>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</si>
  <si>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</si>
  <si>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</si>
  <si>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</si>
  <si>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</si>
  <si>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</si>
  <si>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</si>
  <si>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</si>
  <si>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</si>
  <si>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</si>
  <si>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</si>
  <si>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</si>
  <si>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</si>
  <si>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</si>
  <si>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</si>
  <si>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</si>
  <si>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</si>
  <si>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</si>
  <si>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</si>
  <si>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</si>
  <si>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</si>
  <si>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</si>
  <si>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</si>
  <si>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</si>
  <si>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</si>
  <si>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</si>
  <si>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</si>
  <si>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</si>
  <si>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</si>
  <si>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</si>
  <si>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</si>
  <si>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</si>
  <si>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</si>
  <si>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</si>
  <si>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</si>
  <si>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</si>
  <si>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</si>
  <si>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</si>
  <si>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</si>
  <si>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</si>
  <si>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</si>
  <si>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</si>
  <si>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</si>
  <si>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</si>
  <si>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</si>
  <si>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</si>
  <si>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</si>
  <si>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</si>
  <si>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</si>
  <si>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</si>
  <si>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</si>
  <si>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</si>
  <si>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</si>
  <si>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</si>
  <si>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</si>
  <si>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</si>
  <si>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</si>
  <si>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</si>
  <si>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</si>
  <si>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</si>
  <si>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</si>
  <si>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</si>
  <si>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</si>
  <si>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</si>
  <si>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</si>
  <si>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</si>
  <si>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</si>
  <si>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</si>
  <si>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</si>
  <si>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</si>
  <si>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</si>
  <si>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</si>
  <si>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</si>
  <si>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</si>
  <si>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</si>
  <si>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</si>
  <si>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</si>
  <si>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</si>
  <si>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</si>
  <si>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</si>
  <si>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</si>
  <si>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</si>
  <si>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</si>
  <si>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</si>
  <si>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</si>
  <si>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</si>
  <si>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</si>
  <si>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</si>
  <si>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</si>
  <si>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</si>
  <si>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</si>
  <si>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</si>
  <si>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</si>
  <si>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</si>
  <si>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</si>
  <si>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</si>
  <si>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</si>
  <si>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</si>
  <si>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</si>
  <si>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</si>
  <si>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</si>
  <si>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</si>
  <si>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</si>
  <si>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</si>
  <si>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</si>
  <si>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</si>
  <si>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</si>
  <si>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</si>
  <si>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</si>
  <si>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</si>
  <si>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</si>
  <si>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</si>
  <si>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</si>
  <si>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</si>
  <si>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</si>
  <si>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</si>
  <si>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</si>
  <si>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</si>
  <si>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</si>
  <si>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</si>
  <si>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</si>
  <si>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</si>
  <si>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</si>
  <si>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</si>
  <si>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</si>
  <si>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</si>
  <si>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</si>
  <si>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</si>
  <si>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</si>
  <si>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</si>
  <si>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</si>
  <si>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</si>
  <si>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</si>
  <si>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</si>
  <si>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</si>
  <si>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</si>
  <si>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</si>
  <si>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</si>
  <si>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</si>
  <si>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</si>
  <si>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</si>
  <si>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</si>
  <si>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</si>
  <si>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</si>
  <si>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</si>
  <si>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</si>
  <si>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</si>
  <si>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</si>
  <si>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</si>
  <si>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</si>
  <si>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</si>
  <si>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</si>
  <si>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</si>
  <si>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</si>
  <si>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</si>
  <si>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</si>
  <si>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</si>
  <si>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</si>
  <si>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</si>
  <si>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</si>
  <si>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</si>
  <si>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</si>
  <si>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</si>
  <si>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</si>
  <si>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</si>
  <si>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</si>
  <si>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</si>
  <si>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</si>
  <si>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</si>
  <si>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</si>
  <si>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</si>
  <si>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</si>
  <si>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</si>
  <si>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</si>
  <si>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</si>
  <si>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</si>
  <si>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</si>
  <si>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</si>
  <si>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</si>
  <si>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</si>
  <si>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</si>
  <si>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</si>
  <si>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</si>
  <si>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</si>
  <si>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</si>
  <si>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</si>
  <si>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</si>
  <si>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</si>
  <si>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</si>
  <si>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</si>
  <si>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</si>
  <si>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</si>
  <si>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</si>
  <si>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</si>
  <si>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</si>
  <si>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</si>
  <si>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</si>
  <si>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</si>
  <si>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</si>
  <si>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</si>
  <si>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</si>
  <si>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</si>
  <si>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</si>
  <si>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</si>
  <si>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</si>
  <si>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</si>
  <si>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</si>
  <si>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</si>
  <si>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</si>
  <si>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</si>
  <si>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</si>
  <si>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</si>
  <si>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</si>
  <si>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</si>
  <si>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</si>
  <si>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</si>
  <si>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</si>
  <si>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</si>
  <si>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</si>
  <si>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</si>
  <si>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</si>
  <si>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</si>
  <si>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</si>
  <si>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</si>
  <si>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</si>
  <si>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</si>
  <si>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</si>
  <si>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</si>
  <si>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</si>
  <si>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</si>
  <si>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</si>
  <si>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</si>
  <si>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</si>
  <si>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</si>
  <si>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</si>
  <si>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</si>
  <si>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</si>
  <si>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</si>
  <si>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</si>
  <si>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</si>
  <si>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</si>
  <si>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</si>
  <si>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</si>
  <si>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</si>
  <si>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</si>
  <si>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</si>
  <si>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</si>
  <si>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</si>
  <si>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</si>
  <si>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</si>
  <si>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</si>
  <si>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</si>
  <si>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</si>
  <si>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</si>
  <si>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</si>
  <si>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</si>
  <si>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</si>
  <si>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</si>
  <si>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</si>
  <si>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</si>
  <si>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</si>
  <si>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</si>
  <si>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</si>
  <si>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</si>
  <si>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</si>
  <si>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</si>
  <si>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</si>
  <si>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</si>
  <si>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</si>
  <si>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</si>
  <si>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</si>
  <si>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</si>
  <si>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</si>
  <si>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</si>
  <si>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</si>
  <si>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</si>
  <si>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</si>
  <si>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</si>
  <si>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</si>
  <si>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</si>
  <si>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</si>
  <si>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</si>
  <si>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</si>
  <si>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</si>
  <si>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</si>
  <si>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</si>
  <si>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</si>
  <si>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</si>
  <si>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</si>
  <si>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</si>
  <si>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</si>
  <si>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</si>
  <si>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</si>
  <si>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</si>
  <si>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</si>
  <si>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</si>
  <si>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</si>
  <si>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</si>
  <si>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</si>
  <si>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</si>
  <si>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</si>
  <si>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</si>
  <si>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</si>
  <si>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</si>
  <si>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</si>
  <si>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</si>
  <si>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</si>
  <si>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</si>
  <si>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</si>
  <si>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</si>
  <si>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</si>
  <si>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</si>
  <si>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</si>
  <si>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</si>
  <si>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</si>
  <si>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</si>
  <si>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</si>
  <si>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</si>
  <si>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</si>
  <si>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</si>
  <si>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</si>
  <si>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</si>
  <si>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</si>
  <si>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</si>
  <si>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</si>
  <si>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</si>
  <si>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</si>
  <si>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</si>
  <si>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</si>
  <si>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</si>
  <si>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</si>
  <si>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</si>
  <si>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</si>
  <si>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</si>
  <si>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</si>
  <si>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</si>
  <si>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</si>
  <si>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</si>
  <si>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</si>
  <si>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</si>
  <si>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</si>
  <si>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</si>
  <si>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</si>
  <si>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</si>
  <si>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</si>
  <si>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</si>
  <si>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</si>
  <si>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</si>
  <si>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</si>
  <si>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</si>
  <si>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</si>
  <si>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</si>
  <si>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</si>
  <si>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</si>
  <si>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</si>
  <si>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</si>
  <si>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</si>
  <si>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</si>
  <si>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</si>
  <si>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</si>
  <si>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</si>
  <si>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</si>
  <si>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</si>
  <si>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</si>
  <si>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</si>
  <si>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</si>
  <si>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</si>
  <si>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</si>
  <si>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</si>
  <si>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</si>
  <si>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</si>
  <si>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</si>
  <si>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</si>
  <si>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</si>
  <si>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</si>
  <si>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</si>
  <si>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</si>
  <si>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</si>
  <si>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</si>
  <si>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</si>
  <si>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</si>
  <si>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</si>
  <si>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</si>
  <si>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</si>
  <si>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</si>
  <si>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</si>
  <si>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</si>
  <si>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</si>
  <si>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</si>
  <si>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</si>
  <si>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</si>
  <si>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</si>
  <si>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</si>
  <si>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</si>
  <si>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</si>
  <si>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</si>
  <si>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</si>
  <si>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</si>
  <si>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</si>
  <si>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</si>
  <si>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</si>
  <si>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</si>
  <si>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</si>
  <si>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</si>
  <si>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</si>
  <si>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</si>
  <si>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</si>
  <si>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</si>
  <si>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</si>
  <si>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</si>
  <si>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</si>
  <si>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</si>
  <si>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</si>
  <si>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</si>
  <si>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</si>
  <si>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</si>
  <si>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</si>
  <si>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</si>
  <si>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</si>
  <si>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</si>
  <si>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</si>
  <si>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</si>
  <si>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</si>
  <si>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</si>
  <si>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</si>
  <si>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</si>
  <si>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</si>
  <si>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</si>
  <si>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</si>
  <si>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</si>
  <si>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</si>
  <si>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</si>
  <si>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</si>
  <si>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</si>
  <si>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</si>
  <si>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</si>
  <si>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</si>
  <si>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</si>
  <si>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</si>
  <si>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</si>
  <si>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</si>
  <si>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</si>
  <si>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</si>
  <si>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</si>
  <si>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</si>
  <si>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</si>
  <si>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</si>
  <si>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</si>
  <si>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</si>
  <si>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</si>
  <si>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</si>
  <si>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</si>
  <si>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</si>
  <si>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</si>
  <si>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</si>
  <si>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</si>
  <si>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</si>
  <si>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</si>
  <si>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</si>
  <si>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</si>
  <si>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</si>
  <si>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</si>
  <si>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</si>
  <si>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</si>
  <si>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</si>
  <si>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</si>
  <si>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</si>
  <si>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</si>
  <si>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</si>
  <si>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</si>
  <si>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</si>
  <si>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</si>
  <si>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</si>
  <si>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</si>
  <si>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</si>
  <si>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</si>
  <si>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</si>
  <si>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</si>
  <si>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</si>
  <si>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</si>
  <si>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</si>
  <si>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</si>
  <si>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</si>
  <si>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</si>
  <si>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</si>
  <si>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</si>
  <si>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</si>
  <si>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</si>
  <si>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</si>
  <si>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</si>
  <si>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</si>
  <si>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</si>
  <si>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</si>
  <si>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</si>
  <si>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</si>
  <si>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</si>
  <si>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</si>
  <si>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</si>
  <si>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</si>
  <si>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</si>
  <si>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</si>
  <si>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</si>
  <si>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</si>
  <si>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</si>
  <si>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</si>
  <si>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</si>
  <si>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</si>
  <si>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</si>
  <si>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</si>
  <si>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</si>
  <si>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</si>
  <si>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</si>
  <si>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</si>
  <si>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</si>
  <si>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</si>
  <si>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</si>
  <si>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</si>
  <si>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</si>
  <si>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</si>
  <si>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</si>
  <si>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</si>
  <si>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</si>
  <si>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</si>
  <si>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</si>
  <si>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</si>
  <si>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</si>
  <si>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</si>
  <si>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</si>
  <si>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</si>
  <si>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</si>
  <si>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</si>
  <si>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</si>
  <si>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</si>
  <si>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</si>
  <si>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</si>
  <si>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</si>
  <si>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</si>
  <si>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</si>
  <si>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</si>
  <si>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</si>
  <si>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</si>
  <si>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</si>
  <si>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</si>
  <si>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</si>
  <si>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</si>
  <si>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</si>
  <si>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</si>
  <si>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</si>
  <si>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</si>
  <si>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</si>
  <si>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</si>
  <si>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</si>
  <si>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</si>
  <si>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</si>
  <si>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</si>
  <si>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</si>
  <si>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</si>
  <si>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</si>
  <si>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</si>
  <si>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</si>
  <si>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</si>
  <si>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</si>
  <si>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</si>
  <si>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</si>
  <si>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</si>
  <si>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</si>
  <si>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</si>
  <si>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</si>
  <si>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</si>
  <si>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</si>
  <si>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</si>
  <si>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</si>
  <si>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</si>
  <si>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</si>
  <si>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</si>
  <si>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</si>
  <si>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</si>
  <si>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</si>
  <si>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</si>
  <si>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</si>
  <si>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</si>
  <si>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</si>
  <si>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</si>
  <si>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</si>
  <si>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</si>
  <si>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</si>
  <si>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</si>
  <si>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</si>
  <si>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</si>
  <si>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</si>
  <si>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</si>
  <si>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</si>
  <si>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</si>
  <si>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</si>
  <si>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</si>
  <si>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</si>
  <si>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</si>
  <si>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</si>
  <si>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</si>
  <si>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</si>
  <si>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</si>
  <si>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</si>
  <si>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</si>
  <si>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</si>
  <si>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</si>
  <si>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</si>
  <si>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</si>
  <si>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</si>
  <si>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</si>
  <si>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</si>
  <si>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</si>
  <si>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</si>
  <si>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</si>
  <si>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</si>
  <si>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</si>
  <si>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</si>
  <si>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</si>
  <si>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</si>
  <si>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</si>
  <si>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</si>
  <si>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</si>
  <si>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</si>
  <si>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</si>
  <si>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</si>
  <si>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</si>
  <si>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</si>
  <si>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</si>
  <si>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</si>
  <si>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</si>
  <si>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</si>
  <si>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</si>
  <si>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</si>
  <si>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</si>
  <si>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</si>
  <si>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</si>
  <si>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</si>
  <si>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</si>
  <si>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</si>
  <si>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</si>
  <si>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</si>
  <si>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</si>
  <si>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</si>
  <si>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</si>
  <si>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</si>
  <si>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</si>
  <si>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</si>
  <si>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</si>
  <si>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</si>
  <si>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</si>
  <si>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</si>
  <si>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</si>
  <si>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</si>
  <si>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</si>
  <si>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</si>
  <si>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</si>
  <si>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</si>
  <si>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</si>
  <si>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</si>
  <si>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</si>
  <si>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</si>
  <si>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</si>
  <si>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</si>
  <si>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</si>
  <si>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</si>
  <si>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</si>
  <si>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</si>
  <si>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</si>
  <si>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</si>
  <si>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</si>
  <si>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</si>
  <si>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</si>
  <si>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</si>
  <si>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</si>
  <si>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</si>
  <si>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</si>
  <si>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</si>
  <si>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</si>
  <si>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</si>
  <si>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</si>
  <si>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</si>
  <si>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</si>
  <si>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</si>
  <si>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</si>
  <si>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</si>
  <si>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</si>
  <si>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</si>
  <si>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</si>
  <si>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</si>
  <si>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</si>
  <si>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</si>
  <si>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</si>
  <si>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</si>
  <si>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</si>
  <si>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</si>
  <si>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</si>
  <si>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</si>
  <si>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</si>
  <si>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</si>
  <si>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</si>
  <si>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</si>
  <si>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</si>
  <si>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</si>
  <si>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</si>
  <si>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</si>
  <si>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</si>
  <si>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</si>
  <si>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</si>
  <si>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</si>
  <si>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</si>
  <si>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</si>
  <si>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</si>
  <si>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</si>
  <si>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</si>
  <si>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</si>
  <si>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</si>
  <si>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</si>
  <si>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</si>
  <si>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</si>
  <si>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</si>
  <si>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</si>
  <si>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</si>
  <si>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</si>
  <si>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</si>
  <si>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</si>
  <si>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</si>
  <si>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</si>
  <si>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</si>
  <si>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</si>
  <si>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</si>
  <si>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</si>
  <si>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</si>
  <si>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</si>
  <si>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</si>
  <si>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</si>
  <si>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</si>
  <si>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</si>
  <si>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</si>
  <si>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=TAKE(VGSales;-5)</t>
  </si>
  <si>
    <t>=CHOOSEROWS(VGSales;SEQUENCE(5))</t>
  </si>
  <si>
    <t>=TAKE(VGSales;5;-5)</t>
  </si>
  <si>
    <t>=TAKE(VGSales;5)</t>
  </si>
  <si>
    <t>Don't display the sales of the games.</t>
  </si>
  <si>
    <t>Only display the sales of the games.</t>
  </si>
  <si>
    <t>=TAKE(VGSales;5;6)</t>
  </si>
  <si>
    <t>Display only the 5 final rows.</t>
  </si>
  <si>
    <t>=DROP(TAKE(VGSales;5);;1)</t>
  </si>
  <si>
    <t>VGSmall</t>
  </si>
  <si>
    <r>
      <t xml:space="preserve">The first column (rank) of the </t>
    </r>
    <r>
      <rPr>
        <sz val="11"/>
        <color theme="1"/>
        <rFont val="Courier New"/>
        <family val="3"/>
      </rPr>
      <t>VGSales</t>
    </r>
    <r>
      <rPr>
        <sz val="11"/>
        <color theme="1"/>
        <rFont val="Calibri"/>
        <family val="2"/>
        <scheme val="minor"/>
      </rPr>
      <t xml:space="preserve"> data is not needed.</t>
    </r>
  </si>
  <si>
    <r>
      <t xml:space="preserve">You can use </t>
    </r>
    <r>
      <rPr>
        <sz val="11"/>
        <color theme="1"/>
        <rFont val="Courier New"/>
        <family val="3"/>
      </rPr>
      <t>CHOOSEROWS</t>
    </r>
    <r>
      <rPr>
        <sz val="11"/>
        <color theme="1"/>
        <rFont val="Calibri"/>
        <family val="2"/>
        <scheme val="minor"/>
      </rPr>
      <t xml:space="preserve"> instead.</t>
    </r>
  </si>
  <si>
    <r>
      <t xml:space="preserve">Display only the first five rows of </t>
    </r>
    <r>
      <rPr>
        <sz val="11"/>
        <color theme="1"/>
        <rFont val="Courier New"/>
        <family val="3"/>
      </rPr>
      <t>VGSales</t>
    </r>
    <r>
      <rPr>
        <sz val="11"/>
        <color theme="1"/>
        <rFont val="Calibri"/>
        <family val="2"/>
        <scheme val="minor"/>
      </rPr>
      <t>.</t>
    </r>
  </si>
  <si>
    <r>
      <t xml:space="preserve">Use </t>
    </r>
    <r>
      <rPr>
        <sz val="11"/>
        <color theme="1"/>
        <rFont val="Courier New"/>
        <family val="3"/>
      </rPr>
      <t>TAKE</t>
    </r>
    <r>
      <rPr>
        <sz val="11"/>
        <color theme="1"/>
        <rFont val="Calibri"/>
        <family val="2"/>
        <scheme val="minor"/>
      </rPr>
      <t xml:space="preserve"> to get the rows of the three best-selling games from </t>
    </r>
    <r>
      <rPr>
        <sz val="11"/>
        <color theme="1"/>
        <rFont val="Courier New"/>
        <family val="3"/>
      </rPr>
      <t>VGSmall.</t>
    </r>
  </si>
  <si>
    <r>
      <t xml:space="preserve">You cannot easily do this using </t>
    </r>
    <r>
      <rPr>
        <sz val="11"/>
        <color theme="1"/>
        <rFont val="Courier New"/>
        <family val="3"/>
      </rPr>
      <t>LARGE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1"/>
        <rFont val="Courier New"/>
        <family val="3"/>
      </rPr>
      <t>XLOOKUP</t>
    </r>
    <r>
      <rPr>
        <sz val="11"/>
        <color theme="1"/>
        <rFont val="Calibri"/>
        <family val="2"/>
        <scheme val="minor"/>
      </rPr>
      <t>.</t>
    </r>
  </si>
  <si>
    <t>Exercises</t>
  </si>
  <si>
    <t>Carry out the following tasks.</t>
  </si>
  <si>
    <t>Task 1: Display the 3 final rows of the VGSales table.</t>
  </si>
  <si>
    <t>Task 2: Display the 3 first row the VGSales table when sorted ascending according to JP_Sales.</t>
  </si>
  <si>
    <t>Solution</t>
  </si>
  <si>
    <t>Task 3: Display the 4 first columns and 5 first rows of the VGSales table.</t>
  </si>
  <si>
    <t>Task 4: Display columns 2,3,4 and 5 first rows of the VGSales table. Use only TAKE and DROP for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</si>
</sst>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2" fillId="4" borderId="4" applyNumberFormat="0" applyFont="0" applyAlignment="0" applyProtection="0"/>
    <xf numFmtId="0" fontId="4" fillId="0" borderId="0" applyNumberFormat="0" applyFill="0" applyBorder="0" applyAlignment="0" applyProtection="0"/>
    <xf numFmtId="0" fontId="3" fillId="5" borderId="5" applyNumberFormat="0" applyAlignment="0" applyProtection="0"/>
    <xf numFmtId="0" fontId="5" fillId="0" borderId="6" applyNumberFormat="0" applyFill="0" applyAlignment="0" applyProtection="0"/>
    <xf numFmtId="0" fontId="4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2" fillId="6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2" fontId="0" fillId="0" borderId="1" xfId="0" applyNumberFormat="1" applyBorder="1"/>
    <xf numFmtId="2" fontId="0" fillId="2" borderId="1" xfId="0" applyNumberFormat="1" applyFill="1" applyBorder="1"/>
    <xf numFmtId="0" fontId="1" fillId="3" borderId="2" xfId="0" applyFont="1" applyFill="1" applyBorder="1"/>
    <xf numFmtId="0" fontId="0" fillId="0" borderId="3" xfId="0" applyBorder="1"/>
    <xf numFmtId="0" fontId="0" fillId="4" borderId="4" xfId="1" applyFont="1"/>
    <xf numFmtId="0" fontId="2" fillId="4" borderId="4" xfId="1"/>
    <xf numFmtId="0" fontId="3" fillId="5" borderId="5" xfId="3"/>
    <xf numFmtId="0" fontId="3" fillId="5" borderId="5" xfId="3" quotePrefix="1"/>
    <xf numFmtId="0" fontId="4" fillId="0" borderId="7" xfId="5"/>
    <xf numFmtId="0" fontId="2" fillId="6" borderId="0" xfId="7"/>
    <xf numFmtId="0" fontId="6" fillId="0" borderId="0" xfId="6"/>
    <xf numFmtId="0" fontId="4" fillId="0" borderId="0" xfId="2" applyAlignment="1">
      <alignment horizontal="center"/>
    </xf>
    <xf numFmtId="0" fontId="5" fillId="0" borderId="6" xfId="4" applyAlignment="1">
      <alignment horizontal="center"/>
    </xf>
  </cellXfs>
  <cellStyles count="8">
    <cellStyle name="20% - Accent1" xfId="7" builtinId="30"/>
    <cellStyle name="Calculation" xfId="3" builtinId="22" customBuiltin="1"/>
    <cellStyle name="Explanatory Text" xfId="6" builtinId="53"/>
    <cellStyle name="Heading 1" xfId="4" builtinId="16"/>
    <cellStyle name="Heading 3" xfId="5" builtinId="18"/>
    <cellStyle name="Heading 4" xfId="2" builtinId="19"/>
    <cellStyle name="Normal" xfId="0" builtinId="0"/>
    <cellStyle name="Note" xfId="1" builtinId="10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71439</xdr:colOff>
      <xdr:row>1</xdr:row>
      <xdr:rowOff>41672</xdr:rowOff>
    </xdr:from>
    <xdr:to>
      <xdr:col>9</xdr:col>
      <xdr:colOff>565548</xdr:colOff>
      <xdr:row>14</xdr:row>
      <xdr:rowOff>136922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AEE445E-F2DF-4713-A48E-C56FF4A95BDF}"/>
            </a:ext>
          </a:extLst>
        </xdr:cNvPr>
        <xdr:cNvSpPr txBox="1"/>
      </xdr:nvSpPr>
      <xdr:spPr>
        <a:xfrm>
          <a:off x="71439" y="232172"/>
          <a:ext cx="5959078" cy="2571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TAKE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takes the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rows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first rows of an array and an optional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cols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number of columns.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Used for:</a:t>
          </a:r>
        </a:p>
        <a:p>
          <a:pPr algn="l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ctr"/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1.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Peaking at the data.</a:t>
          </a:r>
        </a:p>
        <a:p>
          <a:pPr algn="ctr"/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2.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Keeping only the data you need.</a:t>
          </a:r>
        </a:p>
        <a:p>
          <a:pPr algn="ctr"/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3.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Creating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LAMBDA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functions.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120316</xdr:colOff>
      <xdr:row>1</xdr:row>
      <xdr:rowOff>15039</xdr:rowOff>
    </xdr:from>
    <xdr:to>
      <xdr:col>9</xdr:col>
      <xdr:colOff>586062</xdr:colOff>
      <xdr:row>16</xdr:row>
      <xdr:rowOff>25066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A245C59-1E4C-451D-A522-A398E0CA18C0}"/>
            </a:ext>
          </a:extLst>
        </xdr:cNvPr>
        <xdr:cNvSpPr txBox="1"/>
      </xdr:nvSpPr>
      <xdr:spPr>
        <a:xfrm>
          <a:off x="120316" y="13244763"/>
          <a:ext cx="6601851" cy="286752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DROP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removes the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rows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first rows of an array and an optional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cols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number of columns.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Courier New" panose="02070309020205020404" pitchFamily="49" charset="0"/>
            </a:rPr>
            <a:t>Used for:</a:t>
          </a:r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l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ctr"/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1.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Removing superfluous data.</a:t>
          </a:r>
        </a:p>
        <a:p>
          <a:pPr algn="ctr"/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2.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Creating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LAMBDA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functions.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7D1533-AC8B-40D0-B041-F2F1355E394D}" name="VGSmall" displayName="VGSmall" ref="A63:K73" totalsRowShown="0">
  <autoFilter ref="A63:K73" xr:uid="{5A7D1533-AC8B-40D0-B041-F2F1355E394D}"/>
  <tableColumns count="11">
    <tableColumn id="1" xr3:uid="{8AA09BBB-9CCF-4E91-BE0A-70A40FBD140C}" name="Rank"/>
    <tableColumn id="2" xr3:uid="{312B1F6B-124F-45C9-8763-A342BE6FE81B}" name="Name"/>
    <tableColumn id="3" xr3:uid="{EC1192C7-7959-442A-8B74-FEB74AA73B78}" name="Platform"/>
    <tableColumn id="4" xr3:uid="{E519B7E2-DA07-415B-B976-559747EF6EBF}" name="Year"/>
    <tableColumn id="5" xr3:uid="{D8ED48F9-9EEB-40CB-9E65-693560B74042}" name="Genre"/>
    <tableColumn id="6" xr3:uid="{C601E49C-E860-4A26-B079-41B8759EDAD2}" name="Publisher"/>
    <tableColumn id="7" xr3:uid="{2135A498-862F-4B4C-9CAD-A0EC807D0622}" name="NA_Sales"/>
    <tableColumn id="8" xr3:uid="{53DB750B-598A-4B7A-BDEF-43F45810A830}" name="EU_Sales"/>
    <tableColumn id="9" xr3:uid="{8F709693-BAA7-4F0B-B8DE-3E11E505575F}" name="JP_Sales"/>
    <tableColumn id="10" xr3:uid="{D1636466-DB6D-4B62-9E2A-0D0BF122C942}" name="Other_Sales"/>
    <tableColumn id="11" xr3:uid="{304D1C32-4F03-4A80-A732-2D6A7B4AA5EE}" name="Global_Sal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E495-A512-4B5A-9D97-7A988E7DD25E}">
  <dimension ref="A17:K87"/>
  <sheetViews>
    <sheetView tabSelected="1" zoomScale="175" zoomScaleNormal="175" workbookViewId="0">
      <selection activeCell="K15" sqref="A1:XFD1048576"/>
    </sheetView>
  </sheetViews>
  <sheetFormatPr defaultRowHeight="15" x14ac:dyDescent="0.25"/>
  <sheetData>
    <row r="17" spans="1:11" x14ac:dyDescent="0.25">
      <c r="A17" s="8" t="s">
        <v>10298</v>
      </c>
      <c r="B17" s="8"/>
      <c r="C17" s="8"/>
      <c r="D17" s="8"/>
      <c r="E17" s="8"/>
      <c r="F17" s="8"/>
      <c r="G17" s="8"/>
      <c r="H17" s="8"/>
      <c r="I17" s="8"/>
      <c r="J17" s="8"/>
    </row>
    <row r="19" spans="1:11" x14ac:dyDescent="0.25">
      <c r="A19" s="11" t="s">
        <v>10289</v>
      </c>
      <c r="B19" s="10"/>
      <c r="C19" s="10"/>
    </row>
    <row r="20" spans="1:11" x14ac:dyDescent="0.25">
      <c r="A20" cm="1">
        <f t="array" ref="A20:K24">_xlfn.TAKE(VGSales[],5)</f>
        <v>1</v>
      </c>
      <c r="B20" t="str">
        <v>Wii Sports</v>
      </c>
      <c r="C20" t="str">
        <v>Wii</v>
      </c>
      <c r="D20">
        <v>2006</v>
      </c>
      <c r="E20" t="str">
        <v>Sports</v>
      </c>
      <c r="F20" t="str">
        <v>Nintendo</v>
      </c>
      <c r="G20">
        <v>41.49</v>
      </c>
      <c r="H20">
        <v>29.02</v>
      </c>
      <c r="I20">
        <v>3.77</v>
      </c>
      <c r="J20">
        <v>8.4600000000000009</v>
      </c>
      <c r="K20">
        <v>82.74</v>
      </c>
    </row>
    <row r="21" spans="1:11" x14ac:dyDescent="0.25">
      <c r="A21">
        <v>2</v>
      </c>
      <c r="B21" t="str">
        <v>Super Mario Bros.</v>
      </c>
      <c r="C21" t="str">
        <v>NES</v>
      </c>
      <c r="D21">
        <v>1985</v>
      </c>
      <c r="E21" t="str">
        <v>Platform</v>
      </c>
      <c r="F21" t="str">
        <v>Nintendo</v>
      </c>
      <c r="G21">
        <v>29.08</v>
      </c>
      <c r="H21">
        <v>3.58</v>
      </c>
      <c r="I21">
        <v>6.81</v>
      </c>
      <c r="J21">
        <v>0.77</v>
      </c>
      <c r="K21">
        <v>40.24</v>
      </c>
    </row>
    <row r="22" spans="1:11" x14ac:dyDescent="0.25">
      <c r="A22">
        <v>3</v>
      </c>
      <c r="B22" t="str">
        <v>Mario Kart Wii</v>
      </c>
      <c r="C22" t="str">
        <v>Wii</v>
      </c>
      <c r="D22">
        <v>2008</v>
      </c>
      <c r="E22" t="str">
        <v>Racing</v>
      </c>
      <c r="F22" t="str">
        <v>Nintendo</v>
      </c>
      <c r="G22">
        <v>15.85</v>
      </c>
      <c r="H22">
        <v>12.88</v>
      </c>
      <c r="I22">
        <v>3.79</v>
      </c>
      <c r="J22">
        <v>3.31</v>
      </c>
      <c r="K22">
        <v>35.82</v>
      </c>
    </row>
    <row r="23" spans="1:11" x14ac:dyDescent="0.25">
      <c r="A23">
        <v>4</v>
      </c>
      <c r="B23" t="str">
        <v>Wii Sports Resort</v>
      </c>
      <c r="C23" t="str">
        <v>Wii</v>
      </c>
      <c r="D23">
        <v>2009</v>
      </c>
      <c r="E23" t="str">
        <v>Sports</v>
      </c>
      <c r="F23" t="str">
        <v>Nintendo</v>
      </c>
      <c r="G23">
        <v>15.75</v>
      </c>
      <c r="H23">
        <v>11.01</v>
      </c>
      <c r="I23">
        <v>3.28</v>
      </c>
      <c r="J23">
        <v>2.96</v>
      </c>
      <c r="K23">
        <v>33</v>
      </c>
    </row>
    <row r="24" spans="1:11" x14ac:dyDescent="0.25">
      <c r="A24">
        <v>5</v>
      </c>
      <c r="B24" t="str">
        <v>Pokemon Red/Pokemon Blue</v>
      </c>
      <c r="C24" t="str">
        <v>GB</v>
      </c>
      <c r="D24">
        <v>1996</v>
      </c>
      <c r="E24" t="str">
        <v>Role-Playing</v>
      </c>
      <c r="F24" t="str">
        <v>Nintendo</v>
      </c>
      <c r="G24">
        <v>11.27</v>
      </c>
      <c r="H24">
        <v>8.89</v>
      </c>
      <c r="I24">
        <v>10.220000000000001</v>
      </c>
      <c r="J24">
        <v>1</v>
      </c>
      <c r="K24">
        <v>31.37</v>
      </c>
    </row>
    <row r="26" spans="1:11" x14ac:dyDescent="0.25">
      <c r="A26" s="9" t="s">
        <v>10293</v>
      </c>
      <c r="B26" s="9"/>
      <c r="C26" s="9"/>
      <c r="D26" s="9"/>
      <c r="E26" s="9"/>
      <c r="F26" s="9"/>
      <c r="G26" s="9"/>
      <c r="H26" s="9"/>
      <c r="I26" s="9"/>
      <c r="J26" s="9"/>
    </row>
    <row r="28" spans="1:11" x14ac:dyDescent="0.25">
      <c r="A28" s="11" t="s">
        <v>10286</v>
      </c>
      <c r="B28" s="10"/>
      <c r="C28" s="10"/>
    </row>
    <row r="29" spans="1:11" x14ac:dyDescent="0.25">
      <c r="A29" cm="1">
        <f t="array" ref="A29:K33">_xlfn.TAKE(VGSales[],-5)</f>
        <v>16596</v>
      </c>
      <c r="B29" t="str">
        <v>Woody Woodpecker in Crazy Castle 5</v>
      </c>
      <c r="C29" t="str">
        <v>GBA</v>
      </c>
      <c r="D29">
        <v>2002</v>
      </c>
      <c r="E29" t="str">
        <v>Platform</v>
      </c>
      <c r="F29" t="str">
        <v>Kemco</v>
      </c>
      <c r="G29">
        <v>0.01</v>
      </c>
      <c r="H29">
        <v>0</v>
      </c>
      <c r="I29">
        <v>0</v>
      </c>
      <c r="J29">
        <v>0</v>
      </c>
      <c r="K29">
        <v>0.01</v>
      </c>
    </row>
    <row r="30" spans="1:11" x14ac:dyDescent="0.25">
      <c r="A30">
        <v>16597</v>
      </c>
      <c r="B30" t="str">
        <v>Men in Black II: Alien Escape</v>
      </c>
      <c r="C30" t="str">
        <v>GC</v>
      </c>
      <c r="D30">
        <v>2003</v>
      </c>
      <c r="E30" t="str">
        <v>Shooter</v>
      </c>
      <c r="F30" t="str">
        <v>Infogrames</v>
      </c>
      <c r="G30">
        <v>0.01</v>
      </c>
      <c r="H30">
        <v>0</v>
      </c>
      <c r="I30">
        <v>0</v>
      </c>
      <c r="J30">
        <v>0</v>
      </c>
      <c r="K30">
        <v>0.01</v>
      </c>
    </row>
    <row r="31" spans="1:11" x14ac:dyDescent="0.25">
      <c r="A31">
        <v>16598</v>
      </c>
      <c r="B31" t="str">
        <v>SCORE International Baja 1000: The Official Game</v>
      </c>
      <c r="C31" t="str">
        <v>PS2</v>
      </c>
      <c r="D31">
        <v>2008</v>
      </c>
      <c r="E31" t="str">
        <v>Racing</v>
      </c>
      <c r="F31" t="str">
        <v>Activision</v>
      </c>
      <c r="G31">
        <v>0</v>
      </c>
      <c r="H31">
        <v>0</v>
      </c>
      <c r="I31">
        <v>0</v>
      </c>
      <c r="J31">
        <v>0</v>
      </c>
      <c r="K31">
        <v>0.01</v>
      </c>
    </row>
    <row r="32" spans="1:11" x14ac:dyDescent="0.25">
      <c r="A32">
        <v>16599</v>
      </c>
      <c r="B32" t="str">
        <v>Know How 2</v>
      </c>
      <c r="C32" t="str">
        <v>DS</v>
      </c>
      <c r="D32">
        <v>2010</v>
      </c>
      <c r="E32" t="str">
        <v>Puzzle</v>
      </c>
      <c r="F32" t="str">
        <v>7G//AMES</v>
      </c>
      <c r="G32">
        <v>0</v>
      </c>
      <c r="H32">
        <v>0.01</v>
      </c>
      <c r="I32">
        <v>0</v>
      </c>
      <c r="J32">
        <v>0</v>
      </c>
      <c r="K32">
        <v>0.01</v>
      </c>
    </row>
    <row r="33" spans="1:11" x14ac:dyDescent="0.25">
      <c r="A33">
        <v>16600</v>
      </c>
      <c r="B33" t="str">
        <v>Spirits &amp; Spells</v>
      </c>
      <c r="C33" t="str">
        <v>GBA</v>
      </c>
      <c r="D33">
        <v>2003</v>
      </c>
      <c r="E33" t="str">
        <v>Platform</v>
      </c>
      <c r="F33" t="str">
        <v>Wanadoo</v>
      </c>
      <c r="G33">
        <v>0.01</v>
      </c>
      <c r="H33">
        <v>0</v>
      </c>
      <c r="I33">
        <v>0</v>
      </c>
      <c r="J33">
        <v>0</v>
      </c>
      <c r="K33">
        <v>0.01</v>
      </c>
    </row>
    <row r="35" spans="1:11" x14ac:dyDescent="0.25">
      <c r="A35" s="8" t="s">
        <v>10290</v>
      </c>
      <c r="B35" s="8"/>
      <c r="C35" s="8"/>
      <c r="D35" s="8"/>
      <c r="E35" s="8"/>
      <c r="F35" s="8"/>
      <c r="G35" s="8"/>
      <c r="H35" s="8"/>
      <c r="I35" s="8"/>
      <c r="J35" s="8"/>
    </row>
    <row r="37" spans="1:11" x14ac:dyDescent="0.25">
      <c r="A37" s="11" t="s">
        <v>10292</v>
      </c>
      <c r="B37" s="10"/>
      <c r="C37" s="10"/>
    </row>
    <row r="38" spans="1:11" x14ac:dyDescent="0.25">
      <c r="A38" cm="1">
        <f t="array" ref="A38:F42">_xlfn.TAKE(VGSales[],5,6)</f>
        <v>1</v>
      </c>
      <c r="B38" t="str">
        <v>Wii Sports</v>
      </c>
      <c r="C38" t="str">
        <v>Wii</v>
      </c>
      <c r="D38">
        <v>2006</v>
      </c>
      <c r="E38" t="str">
        <v>Sports</v>
      </c>
      <c r="F38" t="str">
        <v>Nintendo</v>
      </c>
    </row>
    <row r="39" spans="1:11" x14ac:dyDescent="0.25">
      <c r="A39">
        <v>2</v>
      </c>
      <c r="B39" t="str">
        <v>Super Mario Bros.</v>
      </c>
      <c r="C39" t="str">
        <v>NES</v>
      </c>
      <c r="D39">
        <v>1985</v>
      </c>
      <c r="E39" t="str">
        <v>Platform</v>
      </c>
      <c r="F39" t="str">
        <v>Nintendo</v>
      </c>
    </row>
    <row r="40" spans="1:11" x14ac:dyDescent="0.25">
      <c r="A40">
        <v>3</v>
      </c>
      <c r="B40" t="str">
        <v>Mario Kart Wii</v>
      </c>
      <c r="C40" t="str">
        <v>Wii</v>
      </c>
      <c r="D40">
        <v>2008</v>
      </c>
      <c r="E40" t="str">
        <v>Racing</v>
      </c>
      <c r="F40" t="str">
        <v>Nintendo</v>
      </c>
    </row>
    <row r="41" spans="1:11" x14ac:dyDescent="0.25">
      <c r="A41">
        <v>4</v>
      </c>
      <c r="B41" t="str">
        <v>Wii Sports Resort</v>
      </c>
      <c r="C41" t="str">
        <v>Wii</v>
      </c>
      <c r="D41">
        <v>2009</v>
      </c>
      <c r="E41" t="str">
        <v>Sports</v>
      </c>
      <c r="F41" t="str">
        <v>Nintendo</v>
      </c>
    </row>
    <row r="42" spans="1:11" x14ac:dyDescent="0.25">
      <c r="A42">
        <v>5</v>
      </c>
      <c r="B42" t="str">
        <v>Pokemon Red/Pokemon Blue</v>
      </c>
      <c r="C42" t="str">
        <v>GB</v>
      </c>
      <c r="D42">
        <v>1996</v>
      </c>
      <c r="E42" t="str">
        <v>Role-Playing</v>
      </c>
      <c r="F42" t="str">
        <v>Nintendo</v>
      </c>
    </row>
    <row r="44" spans="1:11" x14ac:dyDescent="0.25">
      <c r="A44" s="8" t="s">
        <v>10291</v>
      </c>
      <c r="B44" s="8"/>
      <c r="C44" s="8"/>
      <c r="D44" s="8"/>
      <c r="E44" s="8"/>
      <c r="F44" s="8"/>
      <c r="G44" s="8"/>
      <c r="H44" s="8"/>
      <c r="I44" s="8"/>
      <c r="J44" s="8"/>
    </row>
    <row r="46" spans="1:11" x14ac:dyDescent="0.25">
      <c r="A46" s="11" t="s">
        <v>10288</v>
      </c>
      <c r="B46" s="10"/>
      <c r="C46" s="10"/>
    </row>
    <row r="47" spans="1:11" x14ac:dyDescent="0.25">
      <c r="A47" cm="1">
        <f t="array" ref="A47:E51">_xlfn.TAKE(VGSales[],5,-5)</f>
        <v>41.49</v>
      </c>
      <c r="B47">
        <v>29.02</v>
      </c>
      <c r="C47">
        <v>3.77</v>
      </c>
      <c r="D47">
        <v>8.4600000000000009</v>
      </c>
      <c r="E47">
        <v>82.74</v>
      </c>
    </row>
    <row r="48" spans="1:11" x14ac:dyDescent="0.25">
      <c r="A48">
        <v>29.08</v>
      </c>
      <c r="B48">
        <v>3.58</v>
      </c>
      <c r="C48">
        <v>6.81</v>
      </c>
      <c r="D48">
        <v>0.77</v>
      </c>
      <c r="E48">
        <v>40.24</v>
      </c>
    </row>
    <row r="49" spans="1:11" x14ac:dyDescent="0.25">
      <c r="A49">
        <v>15.85</v>
      </c>
      <c r="B49">
        <v>12.88</v>
      </c>
      <c r="C49">
        <v>3.79</v>
      </c>
      <c r="D49">
        <v>3.31</v>
      </c>
      <c r="E49">
        <v>35.82</v>
      </c>
    </row>
    <row r="50" spans="1:11" x14ac:dyDescent="0.25">
      <c r="A50">
        <v>15.75</v>
      </c>
      <c r="B50">
        <v>11.01</v>
      </c>
      <c r="C50">
        <v>3.28</v>
      </c>
      <c r="D50">
        <v>2.96</v>
      </c>
      <c r="E50">
        <v>33</v>
      </c>
    </row>
    <row r="51" spans="1:11" x14ac:dyDescent="0.25">
      <c r="A51">
        <v>11.27</v>
      </c>
      <c r="B51">
        <v>8.89</v>
      </c>
      <c r="C51">
        <v>10.220000000000001</v>
      </c>
      <c r="D51">
        <v>1</v>
      </c>
      <c r="E51">
        <v>31.37</v>
      </c>
    </row>
    <row r="53" spans="1:11" x14ac:dyDescent="0.25">
      <c r="A53" s="8" t="s">
        <v>10297</v>
      </c>
      <c r="B53" s="8"/>
      <c r="C53" s="8"/>
      <c r="D53" s="8"/>
      <c r="E53" s="8"/>
      <c r="F53" s="8"/>
      <c r="G53" s="8"/>
      <c r="H53" s="8"/>
      <c r="I53" s="8"/>
      <c r="J53" s="8"/>
    </row>
    <row r="55" spans="1:11" x14ac:dyDescent="0.25">
      <c r="A55" s="11" t="s">
        <v>10287</v>
      </c>
      <c r="B55" s="10"/>
      <c r="C55" s="10"/>
      <c r="D55" s="10"/>
      <c r="E55" s="10"/>
    </row>
    <row r="56" spans="1:11" x14ac:dyDescent="0.25">
      <c r="A56" cm="1">
        <f t="array" ref="A56:K60">_xlfn.CHOOSEROWS(VGSales[],_xlfn.SEQUENCE(5))</f>
        <v>1</v>
      </c>
      <c r="B56" t="str">
        <v>Wii Sports</v>
      </c>
      <c r="C56" t="str">
        <v>Wii</v>
      </c>
      <c r="D56">
        <v>2006</v>
      </c>
      <c r="E56" t="str">
        <v>Sports</v>
      </c>
      <c r="F56" t="str">
        <v>Nintendo</v>
      </c>
      <c r="G56">
        <v>41.49</v>
      </c>
      <c r="H56">
        <v>29.02</v>
      </c>
      <c r="I56">
        <v>3.77</v>
      </c>
      <c r="J56">
        <v>8.4600000000000009</v>
      </c>
      <c r="K56">
        <v>82.74</v>
      </c>
    </row>
    <row r="57" spans="1:11" x14ac:dyDescent="0.25">
      <c r="A57">
        <v>2</v>
      </c>
      <c r="B57" t="str">
        <v>Super Mario Bros.</v>
      </c>
      <c r="C57" t="str">
        <v>NES</v>
      </c>
      <c r="D57">
        <v>1985</v>
      </c>
      <c r="E57" t="str">
        <v>Platform</v>
      </c>
      <c r="F57" t="str">
        <v>Nintendo</v>
      </c>
      <c r="G57">
        <v>29.08</v>
      </c>
      <c r="H57">
        <v>3.58</v>
      </c>
      <c r="I57">
        <v>6.81</v>
      </c>
      <c r="J57">
        <v>0.77</v>
      </c>
      <c r="K57">
        <v>40.24</v>
      </c>
    </row>
    <row r="58" spans="1:11" x14ac:dyDescent="0.25">
      <c r="A58">
        <v>3</v>
      </c>
      <c r="B58" t="str">
        <v>Mario Kart Wii</v>
      </c>
      <c r="C58" t="str">
        <v>Wii</v>
      </c>
      <c r="D58">
        <v>2008</v>
      </c>
      <c r="E58" t="str">
        <v>Racing</v>
      </c>
      <c r="F58" t="str">
        <v>Nintendo</v>
      </c>
      <c r="G58">
        <v>15.85</v>
      </c>
      <c r="H58">
        <v>12.88</v>
      </c>
      <c r="I58">
        <v>3.79</v>
      </c>
      <c r="J58">
        <v>3.31</v>
      </c>
      <c r="K58">
        <v>35.82</v>
      </c>
    </row>
    <row r="59" spans="1:11" x14ac:dyDescent="0.25">
      <c r="A59">
        <v>4</v>
      </c>
      <c r="B59" t="str">
        <v>Wii Sports Resort</v>
      </c>
      <c r="C59" t="str">
        <v>Wii</v>
      </c>
      <c r="D59">
        <v>2009</v>
      </c>
      <c r="E59" t="str">
        <v>Sports</v>
      </c>
      <c r="F59" t="str">
        <v>Nintendo</v>
      </c>
      <c r="G59">
        <v>15.75</v>
      </c>
      <c r="H59">
        <v>11.01</v>
      </c>
      <c r="I59">
        <v>3.28</v>
      </c>
      <c r="J59">
        <v>2.96</v>
      </c>
      <c r="K59">
        <v>33</v>
      </c>
    </row>
    <row r="60" spans="1:11" x14ac:dyDescent="0.25">
      <c r="A60">
        <v>5</v>
      </c>
      <c r="B60" t="str">
        <v>Pokemon Red/Pokemon Blue</v>
      </c>
      <c r="C60" t="str">
        <v>GB</v>
      </c>
      <c r="D60">
        <v>1996</v>
      </c>
      <c r="E60" t="str">
        <v>Role-Playing</v>
      </c>
      <c r="F60" t="str">
        <v>Nintendo</v>
      </c>
      <c r="G60">
        <v>11.27</v>
      </c>
      <c r="H60">
        <v>8.89</v>
      </c>
      <c r="I60">
        <v>10.220000000000001</v>
      </c>
      <c r="J60">
        <v>1</v>
      </c>
      <c r="K60">
        <v>31.37</v>
      </c>
    </row>
    <row r="62" spans="1:11" x14ac:dyDescent="0.25">
      <c r="A62" s="15" t="s">
        <v>10295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 spans="1:11" x14ac:dyDescent="0.25">
      <c r="A63" t="s">
        <v>8497</v>
      </c>
      <c r="B63" t="s">
        <v>8498</v>
      </c>
      <c r="C63" t="s">
        <v>2</v>
      </c>
      <c r="D63" t="s">
        <v>8499</v>
      </c>
      <c r="E63" t="s">
        <v>0</v>
      </c>
      <c r="F63" t="s">
        <v>8500</v>
      </c>
      <c r="G63" t="s">
        <v>8501</v>
      </c>
      <c r="H63" t="s">
        <v>8502</v>
      </c>
      <c r="I63" t="s">
        <v>8503</v>
      </c>
      <c r="J63" t="s">
        <v>8504</v>
      </c>
      <c r="K63" t="s">
        <v>8505</v>
      </c>
    </row>
    <row r="64" spans="1:11" x14ac:dyDescent="0.25">
      <c r="A64">
        <v>51</v>
      </c>
      <c r="B64" t="s">
        <v>8546</v>
      </c>
      <c r="C64" t="s">
        <v>106</v>
      </c>
      <c r="D64">
        <v>1992</v>
      </c>
      <c r="E64" t="s">
        <v>11</v>
      </c>
      <c r="F64" t="s">
        <v>33</v>
      </c>
      <c r="G64">
        <v>6.16</v>
      </c>
      <c r="H64">
        <v>2.04</v>
      </c>
      <c r="I64">
        <v>2.69</v>
      </c>
      <c r="J64">
        <v>0.28999999999999998</v>
      </c>
      <c r="K64">
        <v>11.18</v>
      </c>
    </row>
    <row r="65" spans="1:11" x14ac:dyDescent="0.25">
      <c r="A65">
        <v>159</v>
      </c>
      <c r="B65" t="s">
        <v>8625</v>
      </c>
      <c r="C65" t="s">
        <v>50</v>
      </c>
      <c r="D65">
        <v>2007</v>
      </c>
      <c r="E65" t="s">
        <v>11</v>
      </c>
      <c r="F65" t="s">
        <v>30</v>
      </c>
      <c r="G65">
        <v>3.28</v>
      </c>
      <c r="H65">
        <v>1.65</v>
      </c>
      <c r="I65">
        <v>7.0000000000000007E-2</v>
      </c>
      <c r="J65">
        <v>0.55000000000000004</v>
      </c>
      <c r="K65">
        <v>5.55</v>
      </c>
    </row>
    <row r="66" spans="1:11" x14ac:dyDescent="0.25">
      <c r="A66">
        <v>219</v>
      </c>
      <c r="B66" t="s">
        <v>8625</v>
      </c>
      <c r="C66" t="s">
        <v>49</v>
      </c>
      <c r="D66">
        <v>2007</v>
      </c>
      <c r="E66" t="s">
        <v>11</v>
      </c>
      <c r="F66" t="s">
        <v>30</v>
      </c>
      <c r="G66">
        <v>1.91</v>
      </c>
      <c r="H66">
        <v>2</v>
      </c>
      <c r="I66">
        <v>0.09</v>
      </c>
      <c r="J66">
        <v>0.83</v>
      </c>
      <c r="K66">
        <v>4.83</v>
      </c>
    </row>
    <row r="67" spans="1:11" x14ac:dyDescent="0.25">
      <c r="A67">
        <v>252</v>
      </c>
      <c r="B67" t="s">
        <v>8680</v>
      </c>
      <c r="C67" t="s">
        <v>203</v>
      </c>
      <c r="D67">
        <v>1987</v>
      </c>
      <c r="E67" t="s">
        <v>11</v>
      </c>
      <c r="F67" t="s">
        <v>33</v>
      </c>
      <c r="G67">
        <v>2.19</v>
      </c>
      <c r="H67">
        <v>0.5</v>
      </c>
      <c r="I67">
        <v>1.61</v>
      </c>
      <c r="J67">
        <v>0.08</v>
      </c>
      <c r="K67">
        <v>4.38</v>
      </c>
    </row>
    <row r="68" spans="1:11" x14ac:dyDescent="0.25">
      <c r="A68">
        <v>401</v>
      </c>
      <c r="B68" t="s">
        <v>8766</v>
      </c>
      <c r="C68" t="s">
        <v>52</v>
      </c>
      <c r="D68">
        <v>1998</v>
      </c>
      <c r="E68" t="s">
        <v>11</v>
      </c>
      <c r="F68" t="s">
        <v>47</v>
      </c>
      <c r="G68">
        <v>1.63</v>
      </c>
      <c r="H68">
        <v>1.53</v>
      </c>
      <c r="I68">
        <v>0</v>
      </c>
      <c r="J68">
        <v>0.18</v>
      </c>
      <c r="K68">
        <v>3.34</v>
      </c>
    </row>
    <row r="69" spans="1:11" x14ac:dyDescent="0.25">
      <c r="A69">
        <v>418</v>
      </c>
      <c r="B69" t="s">
        <v>8776</v>
      </c>
      <c r="C69" t="s">
        <v>49</v>
      </c>
      <c r="D69">
        <v>2011</v>
      </c>
      <c r="E69" t="s">
        <v>11</v>
      </c>
      <c r="F69" t="s">
        <v>32</v>
      </c>
      <c r="G69">
        <v>1.27</v>
      </c>
      <c r="H69">
        <v>1.33</v>
      </c>
      <c r="I69">
        <v>0.12</v>
      </c>
      <c r="J69">
        <v>0.51</v>
      </c>
      <c r="K69">
        <v>3.23</v>
      </c>
    </row>
    <row r="70" spans="1:11" x14ac:dyDescent="0.25">
      <c r="A70">
        <v>435</v>
      </c>
      <c r="B70" t="s">
        <v>8790</v>
      </c>
      <c r="C70" t="s">
        <v>29</v>
      </c>
      <c r="D70">
        <v>2008</v>
      </c>
      <c r="E70" t="s">
        <v>11</v>
      </c>
      <c r="F70" t="s">
        <v>39</v>
      </c>
      <c r="G70">
        <v>1.88</v>
      </c>
      <c r="H70">
        <v>0.98</v>
      </c>
      <c r="I70">
        <v>0</v>
      </c>
      <c r="J70">
        <v>0.3</v>
      </c>
      <c r="K70">
        <v>3.16</v>
      </c>
    </row>
    <row r="71" spans="1:11" x14ac:dyDescent="0.25">
      <c r="A71">
        <v>448</v>
      </c>
      <c r="B71" t="s">
        <v>8798</v>
      </c>
      <c r="C71" t="s">
        <v>49</v>
      </c>
      <c r="D71">
        <v>2010</v>
      </c>
      <c r="E71" t="s">
        <v>11</v>
      </c>
      <c r="F71" t="s">
        <v>37</v>
      </c>
      <c r="G71">
        <v>1.29</v>
      </c>
      <c r="H71">
        <v>1.27</v>
      </c>
      <c r="I71">
        <v>0.06</v>
      </c>
      <c r="J71">
        <v>0.5</v>
      </c>
      <c r="K71">
        <v>3.12</v>
      </c>
    </row>
    <row r="72" spans="1:11" x14ac:dyDescent="0.25">
      <c r="A72">
        <v>522</v>
      </c>
      <c r="B72" t="s">
        <v>3807</v>
      </c>
      <c r="C72" t="s">
        <v>74</v>
      </c>
      <c r="D72">
        <v>1994</v>
      </c>
      <c r="E72" t="s">
        <v>11</v>
      </c>
      <c r="F72" t="s">
        <v>8844</v>
      </c>
      <c r="G72">
        <v>0.02</v>
      </c>
      <c r="H72">
        <v>2.79</v>
      </c>
      <c r="I72">
        <v>0</v>
      </c>
      <c r="J72">
        <v>0</v>
      </c>
      <c r="K72">
        <v>2.81</v>
      </c>
    </row>
    <row r="73" spans="1:11" x14ac:dyDescent="0.25">
      <c r="A73">
        <v>550</v>
      </c>
      <c r="B73" t="s">
        <v>8776</v>
      </c>
      <c r="C73" t="s">
        <v>50</v>
      </c>
      <c r="D73">
        <v>2011</v>
      </c>
      <c r="E73" t="s">
        <v>11</v>
      </c>
      <c r="F73" t="s">
        <v>32</v>
      </c>
      <c r="G73">
        <v>1.52</v>
      </c>
      <c r="H73">
        <v>0.94</v>
      </c>
      <c r="I73">
        <v>0.02</v>
      </c>
      <c r="J73">
        <v>0.24</v>
      </c>
      <c r="K73">
        <v>2.72</v>
      </c>
    </row>
    <row r="75" spans="1:11" x14ac:dyDescent="0.25">
      <c r="A75" s="8" t="s">
        <v>10299</v>
      </c>
      <c r="B75" s="8"/>
      <c r="C75" s="8"/>
      <c r="D75" s="8"/>
      <c r="E75" s="8"/>
      <c r="F75" s="8"/>
      <c r="G75" s="8"/>
      <c r="H75" s="8"/>
      <c r="I75" s="8"/>
      <c r="J75" s="8"/>
    </row>
    <row r="77" spans="1:11" x14ac:dyDescent="0.25">
      <c r="A77" s="10" t="str">
        <f ca="1">_xlfn.FORMULATEXT(A78)</f>
        <v>=TAKE(SORT(VGSmall[#Data],11,-1),3)</v>
      </c>
      <c r="B77" s="10"/>
      <c r="C77" s="10"/>
      <c r="D77" s="10"/>
      <c r="E77" s="10"/>
    </row>
    <row r="78" spans="1:11" x14ac:dyDescent="0.25">
      <c r="A78" cm="1">
        <f t="array" ref="A78:K80">_xlfn.TAKE(_xlfn._xlws.SORT(VGSmall[#Data],11,-1),3)</f>
        <v>51</v>
      </c>
      <c r="B78" t="str">
        <v>Super Mario Land 2: 6 Golden Coins</v>
      </c>
      <c r="C78" t="str">
        <v>GB</v>
      </c>
      <c r="D78">
        <v>1992</v>
      </c>
      <c r="E78" t="str">
        <v>Adventure</v>
      </c>
      <c r="F78" t="str">
        <v>Nintendo</v>
      </c>
      <c r="G78">
        <v>6.16</v>
      </c>
      <c r="H78">
        <v>2.04</v>
      </c>
      <c r="I78">
        <v>2.69</v>
      </c>
      <c r="J78">
        <v>0.28999999999999998</v>
      </c>
      <c r="K78">
        <v>11.18</v>
      </c>
    </row>
    <row r="79" spans="1:11" x14ac:dyDescent="0.25">
      <c r="A79">
        <v>159</v>
      </c>
      <c r="B79" t="str">
        <v>Assassin's Creed</v>
      </c>
      <c r="C79" t="str">
        <v>X360</v>
      </c>
      <c r="D79">
        <v>2007</v>
      </c>
      <c r="E79" t="str">
        <v>Adventure</v>
      </c>
      <c r="F79" t="str">
        <v>Ubisoft</v>
      </c>
      <c r="G79">
        <v>3.28</v>
      </c>
      <c r="H79">
        <v>1.65</v>
      </c>
      <c r="I79">
        <v>7.0000000000000007E-2</v>
      </c>
      <c r="J79">
        <v>0.55000000000000004</v>
      </c>
      <c r="K79">
        <v>5.55</v>
      </c>
    </row>
    <row r="80" spans="1:11" x14ac:dyDescent="0.25">
      <c r="A80">
        <v>219</v>
      </c>
      <c r="B80" t="str">
        <v>Assassin's Creed</v>
      </c>
      <c r="C80" t="str">
        <v>PS3</v>
      </c>
      <c r="D80">
        <v>2007</v>
      </c>
      <c r="E80" t="str">
        <v>Adventure</v>
      </c>
      <c r="F80" t="str">
        <v>Ubisoft</v>
      </c>
      <c r="G80">
        <v>1.91</v>
      </c>
      <c r="H80">
        <v>2</v>
      </c>
      <c r="I80">
        <v>0.09</v>
      </c>
      <c r="J80">
        <v>0.83</v>
      </c>
      <c r="K80">
        <v>4.83</v>
      </c>
    </row>
    <row r="82" spans="1:11" x14ac:dyDescent="0.25">
      <c r="A82" s="8" t="s">
        <v>10300</v>
      </c>
      <c r="B82" s="8"/>
      <c r="C82" s="8"/>
      <c r="D82" s="8"/>
      <c r="E82" s="8"/>
      <c r="F82" s="8"/>
      <c r="G82" s="8"/>
      <c r="H82" s="8"/>
      <c r="I82" s="8"/>
      <c r="J82" s="8"/>
    </row>
    <row r="84" spans="1:11" x14ac:dyDescent="0.25">
      <c r="A84" s="10" t="str">
        <f ca="1">_xlfn.FORMULATEXT(A85)</f>
        <v>=XLOOKUP(LARGE(VGSmall[Global_Sales],SEQUENCE(3)),VGSmall[Global_Sales],VGSmall)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1" x14ac:dyDescent="0.25">
      <c r="A85" cm="1">
        <f t="array" ref="A85:A87">_xlfn.XLOOKUP(LARGE(VGSmall[Global_Sales],_xlfn.SEQUENCE(3)),VGSmall[Global_Sales],VGSmall[])</f>
        <v>51</v>
      </c>
    </row>
    <row r="86" spans="1:11" x14ac:dyDescent="0.25">
      <c r="A86">
        <v>159</v>
      </c>
    </row>
    <row r="87" spans="1:11" x14ac:dyDescent="0.25">
      <c r="A87">
        <v>219</v>
      </c>
    </row>
  </sheetData>
  <mergeCells count="1">
    <mergeCell ref="A62:K62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2E47-A81D-40E4-907B-9E4B209AA1AC}">
  <dimension ref="A19:J26"/>
  <sheetViews>
    <sheetView zoomScale="130" zoomScaleNormal="130" workbookViewId="0">
      <selection activeCell="C38" sqref="C38"/>
    </sheetView>
  </sheetViews>
  <sheetFormatPr defaultRowHeight="15" x14ac:dyDescent="0.25"/>
  <cols>
    <col min="4" max="4" width="11.28515625" customWidth="1"/>
    <col min="5" max="5" width="12.28515625" bestFit="1" customWidth="1"/>
    <col min="6" max="6" width="13.42578125" bestFit="1" customWidth="1"/>
  </cols>
  <sheetData>
    <row r="19" spans="1:10" x14ac:dyDescent="0.25">
      <c r="A19" s="8" t="s">
        <v>10296</v>
      </c>
      <c r="B19" s="8"/>
      <c r="C19" s="8"/>
      <c r="D19" s="8"/>
      <c r="E19" s="8"/>
      <c r="F19" s="8"/>
      <c r="G19" s="8"/>
      <c r="H19" s="8"/>
      <c r="I19" s="8"/>
      <c r="J19" s="8"/>
    </row>
    <row r="21" spans="1:10" x14ac:dyDescent="0.25">
      <c r="A21" s="11" t="s">
        <v>10294</v>
      </c>
      <c r="B21" s="10"/>
      <c r="C21" s="10"/>
      <c r="D21" s="10"/>
    </row>
    <row r="22" spans="1:10" x14ac:dyDescent="0.25">
      <c r="A22" t="str" cm="1">
        <f t="array" ref="A22:J26">_xlfn.DROP(_xlfn.TAKE(VGSales[],5),,1)</f>
        <v>Wii Sports</v>
      </c>
      <c r="B22" t="str">
        <v>Wii</v>
      </c>
      <c r="C22">
        <v>2006</v>
      </c>
      <c r="D22" t="str">
        <v>Sports</v>
      </c>
      <c r="E22" t="str">
        <v>Nintendo</v>
      </c>
      <c r="F22">
        <v>41.49</v>
      </c>
      <c r="G22">
        <v>29.02</v>
      </c>
      <c r="H22">
        <v>3.77</v>
      </c>
      <c r="I22">
        <v>8.4600000000000009</v>
      </c>
      <c r="J22">
        <v>82.74</v>
      </c>
    </row>
    <row r="23" spans="1:10" x14ac:dyDescent="0.25">
      <c r="A23" t="str">
        <v>Super Mario Bros.</v>
      </c>
      <c r="B23" t="str">
        <v>NES</v>
      </c>
      <c r="C23">
        <v>1985</v>
      </c>
      <c r="D23" t="str">
        <v>Platform</v>
      </c>
      <c r="E23" t="str">
        <v>Nintendo</v>
      </c>
      <c r="F23">
        <v>29.08</v>
      </c>
      <c r="G23">
        <v>3.58</v>
      </c>
      <c r="H23">
        <v>6.81</v>
      </c>
      <c r="I23">
        <v>0.77</v>
      </c>
      <c r="J23">
        <v>40.24</v>
      </c>
    </row>
    <row r="24" spans="1:10" x14ac:dyDescent="0.25">
      <c r="A24" t="str">
        <v>Mario Kart Wii</v>
      </c>
      <c r="B24" t="str">
        <v>Wii</v>
      </c>
      <c r="C24">
        <v>2008</v>
      </c>
      <c r="D24" t="str">
        <v>Racing</v>
      </c>
      <c r="E24" t="str">
        <v>Nintendo</v>
      </c>
      <c r="F24">
        <v>15.85</v>
      </c>
      <c r="G24">
        <v>12.88</v>
      </c>
      <c r="H24">
        <v>3.79</v>
      </c>
      <c r="I24">
        <v>3.31</v>
      </c>
      <c r="J24">
        <v>35.82</v>
      </c>
    </row>
    <row r="25" spans="1:10" x14ac:dyDescent="0.25">
      <c r="A25" t="str">
        <v>Wii Sports Resort</v>
      </c>
      <c r="B25" t="str">
        <v>Wii</v>
      </c>
      <c r="C25">
        <v>2009</v>
      </c>
      <c r="D25" t="str">
        <v>Sports</v>
      </c>
      <c r="E25" t="str">
        <v>Nintendo</v>
      </c>
      <c r="F25">
        <v>15.75</v>
      </c>
      <c r="G25">
        <v>11.01</v>
      </c>
      <c r="H25">
        <v>3.28</v>
      </c>
      <c r="I25">
        <v>2.96</v>
      </c>
      <c r="J25">
        <v>33</v>
      </c>
    </row>
    <row r="26" spans="1:10" x14ac:dyDescent="0.25">
      <c r="A26" t="str">
        <v>Pokemon Red/Pokemon Blue</v>
      </c>
      <c r="B26" t="str">
        <v>GB</v>
      </c>
      <c r="C26">
        <v>1996</v>
      </c>
      <c r="D26" t="str">
        <v>Role-Playing</v>
      </c>
      <c r="E26" t="str">
        <v>Nintendo</v>
      </c>
      <c r="F26">
        <v>11.27</v>
      </c>
      <c r="G26">
        <v>8.89</v>
      </c>
      <c r="H26">
        <v>10.220000000000001</v>
      </c>
      <c r="I26">
        <v>1</v>
      </c>
      <c r="J26">
        <v>31.37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2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2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2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2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2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2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2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2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2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2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2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2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2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2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2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2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2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2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2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2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2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2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2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2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2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2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2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2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2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2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2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2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2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2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2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2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2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2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2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2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2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2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2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2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2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2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2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2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2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2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2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2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2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2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2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2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2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2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2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2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2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2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2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2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2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2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2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2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2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2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2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2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2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2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2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2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2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2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2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2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2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2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2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2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2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2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2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2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2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2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2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2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2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2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2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2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2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2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2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2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2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2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2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2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2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2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2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2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2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2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2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2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2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2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2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2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2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2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2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2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2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2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2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2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2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2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2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2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2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2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2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2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2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2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2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2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2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2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2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2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2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2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2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2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2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2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2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2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2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2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2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2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2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2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2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2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2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2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2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2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2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2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2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2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2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2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2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2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2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2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2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2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2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2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2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2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2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2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2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2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2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2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2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2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2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2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2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2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2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2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2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2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2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2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2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2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2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2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2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2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2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2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2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2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2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2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2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2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2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2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2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2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2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2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2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2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2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2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2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2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2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2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2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2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2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2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2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2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2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2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2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2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2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2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2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2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2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2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2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2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2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2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2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2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2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2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2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2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2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2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2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2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2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2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2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2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2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2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2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2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2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2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2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2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2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2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2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2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2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2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2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2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2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2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2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2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2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2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2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2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2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2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2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2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2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2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2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2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2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2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2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2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2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2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2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2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2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2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2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2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2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2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2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2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2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2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2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2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2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2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2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2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2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2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2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2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2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2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2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2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2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2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2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2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2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2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2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2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2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2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2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2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2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2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2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2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2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2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2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2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2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2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2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2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2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2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2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2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2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2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2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2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2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2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2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2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2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2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2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2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2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2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2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2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2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2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2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2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2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2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2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2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2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2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2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2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2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2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2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2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2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2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2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2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2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2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2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2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2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2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2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2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2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2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2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2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2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2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2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2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2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2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2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2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2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2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2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2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2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2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2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2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2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2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2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2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2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2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2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2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2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2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2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2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2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2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2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2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2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2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2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2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2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2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2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2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2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2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2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2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2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2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2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2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2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2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2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2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2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2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2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2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2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2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2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2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2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2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2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2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2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2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2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2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2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2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2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2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2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2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2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2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2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2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2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2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2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2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2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2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2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2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2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2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2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2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2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2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2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2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2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2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2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2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2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2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2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2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2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2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2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2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2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2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2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2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2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2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2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2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2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2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2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2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2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2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2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2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2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2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2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2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2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2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2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2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2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2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2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2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2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2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2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2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2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2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2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2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2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2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2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2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2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2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2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2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2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2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2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2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2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2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2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2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2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2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2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2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2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2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2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2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2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2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2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2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2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2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2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2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2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2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2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2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2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2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2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2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2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2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2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2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2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2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2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2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2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2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2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2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2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2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2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2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2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2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2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2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2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2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2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2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2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2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2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2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2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2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2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2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2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2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2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2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2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2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2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2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2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2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2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2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2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2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2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2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2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2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2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2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2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2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2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2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2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2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2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2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2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2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2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2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2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2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2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2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2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2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2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2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2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2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2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2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2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2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2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2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2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2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2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2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2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2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2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2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2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2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2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2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2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2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2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2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2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2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2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2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2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2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2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2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2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2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2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2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2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2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2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2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2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2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2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2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2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2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2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2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2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2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2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2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2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2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2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2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2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2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2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2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2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2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2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2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2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2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2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2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2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2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2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2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2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2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2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2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2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2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2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2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2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2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2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2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2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2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2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2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2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2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2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2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2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2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2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2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2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2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2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2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2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2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2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2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2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2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2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2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2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2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2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2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2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2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2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2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2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2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2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2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2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2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2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2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2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2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2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2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2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2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2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2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2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2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2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2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2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2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2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2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2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2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2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2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2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2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2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2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2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2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2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2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2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2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2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2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2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2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2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2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2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2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2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2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2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2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2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2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2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2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2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2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2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2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2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2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2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2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2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2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2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2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2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2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2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2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2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2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2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2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2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2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2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2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2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2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2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2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2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2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2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2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2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2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2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2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2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2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2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2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2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2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2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2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2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2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2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2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2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2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2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2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2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2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2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2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2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2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2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2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2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2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2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2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2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2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2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2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2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2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2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2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2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2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2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2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2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2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2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2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2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2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2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2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2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2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2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2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2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2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2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2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2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2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2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2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2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2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2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2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2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2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2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2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2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2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2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2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2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2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2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2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2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2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2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2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2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2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2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2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2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2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2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2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2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2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2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2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2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2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2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2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2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2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2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2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2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2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2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2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2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2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2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2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2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2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2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2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2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2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2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2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2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2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2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2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2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2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2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2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2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2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2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2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2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2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2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2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2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2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2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2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2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2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2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2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2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2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2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2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2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2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2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2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2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2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2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2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2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2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2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2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2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2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2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2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2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2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2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2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2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2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2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2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2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2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2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2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2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2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2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2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2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2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2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2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2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2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2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2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2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2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2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2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2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2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2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2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2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2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2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2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2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2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2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2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2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2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2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2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2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2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2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2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2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2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2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2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2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2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2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2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2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2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2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2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2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2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2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2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2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2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2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2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2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2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2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2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2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2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2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2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2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2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2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2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2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2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2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2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2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2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2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2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2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2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2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2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2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2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2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2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2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2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2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2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2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2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2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2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2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2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2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2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2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2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2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2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2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2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2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2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2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2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2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2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2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2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2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2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2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2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2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2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2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2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2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2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2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2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2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2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2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2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2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2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2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2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2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2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2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2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2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2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2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2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2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2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2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2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2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2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2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2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2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2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2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2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2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2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2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2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2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2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2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2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2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2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2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2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2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2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2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2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2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2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2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2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2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2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2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2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2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2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2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2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2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2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2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2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2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2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2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2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2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2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2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2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2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2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2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2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2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2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2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2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2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2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2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2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2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2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2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2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2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2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2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2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2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2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2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2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2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2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2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2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2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2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2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2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2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2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2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2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2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2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2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2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2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2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2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2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2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2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2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2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2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2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2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2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2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2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2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2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2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2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2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2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2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2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2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2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2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2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2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2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2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2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2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2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2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2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2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2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2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2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2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2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2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2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2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2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2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2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2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2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2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2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2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2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2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2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2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2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2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2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2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2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2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2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2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2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2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2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2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2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2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2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2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2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2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2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2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2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2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2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2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2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2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2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2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2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2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2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2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2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2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2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2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2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2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2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2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2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2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2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2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2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2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2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2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2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2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2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2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2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2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2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2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2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2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2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2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2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2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2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2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2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2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2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2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2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2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2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2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2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2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2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2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2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2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2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2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2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2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2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2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2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2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2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2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2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2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2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2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2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2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2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2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2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2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2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2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2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2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2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2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2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2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2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2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2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2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2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2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2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2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2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2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2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2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2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2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2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2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2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2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2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2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2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2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2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2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2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2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2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2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2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2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2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2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2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2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2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2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2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2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2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2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2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2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2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2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2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2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2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2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2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2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2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2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2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2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2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2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2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2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2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2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2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2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2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2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2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2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2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2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2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2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2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2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2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2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2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2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2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2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2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2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2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2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2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2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2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2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2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2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2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2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2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2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2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2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2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2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2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2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2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2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2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2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2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2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2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2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2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2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2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2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2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2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2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2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2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2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2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2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2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2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2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2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2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2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2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2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2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2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2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2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2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2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2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2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2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2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2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2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2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2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2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2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2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2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2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2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2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2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2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2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2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2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2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2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2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2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2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2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2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2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2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2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2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2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2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2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2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2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2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2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2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2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2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2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2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2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2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2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2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2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2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2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2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2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2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2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2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2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2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2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2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2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2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2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2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2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2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2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2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2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2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2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2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2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2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2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2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2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2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2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2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2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2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2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2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2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2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2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2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2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2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2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2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2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2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2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2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2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2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2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2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2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2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2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2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2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2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2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2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2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2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2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2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2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2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2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2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2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2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2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2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2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2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2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2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2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2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2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2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2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2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2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2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2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2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2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2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2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2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2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2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2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2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2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2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2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2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2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2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2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2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2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2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2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2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2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2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2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2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2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2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2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2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2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2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2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2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2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2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2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2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2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2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2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2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2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2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2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2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2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2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2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2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2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2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2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2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2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2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2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2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2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2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2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2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2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2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2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2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2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2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2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2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2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2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2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2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2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2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2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2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2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2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2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2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2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2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2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2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2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2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2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2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2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2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2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2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2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2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2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2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2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2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2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2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2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2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2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2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2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2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2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2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2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2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2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2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2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2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2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2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2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2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2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2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2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2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2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2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2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2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2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2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2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2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2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2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2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2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2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2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2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2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2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2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2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2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2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2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2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2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2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2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2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2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2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2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2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2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2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2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2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2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2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2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2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2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2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2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2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2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2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2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2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2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2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2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2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2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2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2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2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2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2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2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2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2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2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2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2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2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2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2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2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2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2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2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2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2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2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2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2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2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2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2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2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2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2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2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2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2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2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2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2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2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2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2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2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2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2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2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2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2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2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2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2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2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2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2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2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2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2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2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2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2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2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2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2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2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2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2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2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2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2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2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2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2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2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2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2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2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2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2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2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2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2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2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2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2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2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2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2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2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2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2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2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2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2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2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2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2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2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2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2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2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2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2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2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2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2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2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2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2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2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2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2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2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2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2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2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2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2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2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2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2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2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2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2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2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2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2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2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2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2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2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2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2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2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2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2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2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2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2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2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2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2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2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2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2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2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2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2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2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2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2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2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2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2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2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2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2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2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2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2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2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2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2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2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2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2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2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2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2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2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2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2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2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2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2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2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2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2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2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2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2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2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2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2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2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2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2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2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2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2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2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2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2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2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2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2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2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2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2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2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2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2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2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2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2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2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2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2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2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2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2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2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2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2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2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2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2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2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2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2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2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2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2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2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2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2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2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2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2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2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2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2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2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2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2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2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2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2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2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2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2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2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2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2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2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2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2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2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2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2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2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2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2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2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2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2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2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2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2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2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2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2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2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2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2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2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2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2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2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2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2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2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2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2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2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2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2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2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2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2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2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2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2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2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2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2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2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2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2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2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2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2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2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2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2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2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2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2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2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2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2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2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2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2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2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2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2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2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2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2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2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2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2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2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2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2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2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2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2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2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2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2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2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2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2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2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2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2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2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2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2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2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2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2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2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2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2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2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2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2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2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2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2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2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2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2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2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2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2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2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2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2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2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2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2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2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2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2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2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2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2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2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2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2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2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2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2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2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2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2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2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2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2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2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2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2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2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2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2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2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2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2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2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2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2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2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2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2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2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2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2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2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2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2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2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2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2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2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2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2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2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2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2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2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2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2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2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2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2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2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2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2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2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2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2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2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2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2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2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2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2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2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2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2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2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2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2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2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2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2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2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2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2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2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2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2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2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2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2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2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2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2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2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2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2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2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2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2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2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2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2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2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2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2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2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2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2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2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2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2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2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2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2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2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2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2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2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2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2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2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2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2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2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2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2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2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2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2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2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2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2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2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2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2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2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2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2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2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2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2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2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2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2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2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2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2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2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2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2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2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2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2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2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2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2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2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2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2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2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2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2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2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2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2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2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2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2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2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2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2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2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2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2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2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2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2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2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2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2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2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2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2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2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2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2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2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2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2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2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2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2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2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2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2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2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2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2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2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2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2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2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2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2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2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2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2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2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2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2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2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2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2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2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2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2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2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2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2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2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2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2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2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2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2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2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2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2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2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2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2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2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2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2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2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2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2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2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2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2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2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2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2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2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2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2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2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2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2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2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2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2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2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2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2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2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2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2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2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2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2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2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2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2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2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2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2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2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2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2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2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2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2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2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2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2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2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2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2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2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2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2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2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2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2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2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2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2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2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2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2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2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2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2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2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2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2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2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2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2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2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2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2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2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2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2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2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2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2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2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2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2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2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2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2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2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2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2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2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2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2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2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2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2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2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2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2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2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2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2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2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2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2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2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2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2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2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2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2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2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2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2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2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2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2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2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2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2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2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2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2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2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2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2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2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2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2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2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2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2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2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2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2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2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2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2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2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2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2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2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2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2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2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2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2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2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2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2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2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2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2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2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2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2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2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2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2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2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2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2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2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2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2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2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2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2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2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2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2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2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2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2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2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2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2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2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2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2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2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2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2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2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2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2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2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2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2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2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2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2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2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2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2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2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2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2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2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2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2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2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2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2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2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2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2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2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2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2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2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2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2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2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2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2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2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2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2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2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2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2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2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2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2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2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2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2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2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2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2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2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2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2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2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2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2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2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2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2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2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2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2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2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2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2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2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2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2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2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2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2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2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2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2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2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2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2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2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2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2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2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2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2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2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2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2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2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2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2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2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2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2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2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2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2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2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2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2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2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2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2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2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2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2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2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2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2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2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2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2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2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2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2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2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2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2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2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2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2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2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2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2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2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2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2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2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2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2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2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2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2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2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2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2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2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2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2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2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2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2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2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2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2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2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2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2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2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2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2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2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2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2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2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2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2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2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2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2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2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2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2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2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2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2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2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2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2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2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2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2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2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2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2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2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2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2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2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2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2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2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2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2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2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2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2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2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2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2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2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2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2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2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2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2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2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2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2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2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2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2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2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2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2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2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2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2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2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2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2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2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2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2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2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2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2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2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2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2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2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2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2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2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2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2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2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2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2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2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2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2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2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2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2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2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2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2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2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2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2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2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2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2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2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2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2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2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2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2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2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2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2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2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2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2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2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2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2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2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2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2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2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2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2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2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2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2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2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2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2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2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2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2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2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2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2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2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2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2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2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2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2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2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2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2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2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2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2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2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2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2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2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2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2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2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2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2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2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2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2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2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2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2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2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2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2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2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2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2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2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2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2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2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2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2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2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2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2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2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2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2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2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2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2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2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2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2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2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2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2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2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2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2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2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2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2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2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2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2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2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2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2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2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2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2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2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2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2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2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2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2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2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2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2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2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2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2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2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2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2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2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2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2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2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2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2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2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2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2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2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2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2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2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2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2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2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2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2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2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2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2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2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2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2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2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2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2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2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2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2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2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2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2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2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2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2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2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2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2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2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2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2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2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2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2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2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2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2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2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2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2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2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2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2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2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2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2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2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2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2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2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2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2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2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2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2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2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2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2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2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2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2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2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2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2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2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2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2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2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2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2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2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2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2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2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2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2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2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2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2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2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2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2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2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2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2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2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2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2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2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2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2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2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2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2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2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2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2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2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2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2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2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2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2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2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2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2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2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2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2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2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2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2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2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2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2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2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2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2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2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2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2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2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2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2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2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2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2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2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2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2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2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2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2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2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2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2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2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2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2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2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2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2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2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2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2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2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2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2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2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2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2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2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2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2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2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2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2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2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2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2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2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2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2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2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2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2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2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2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2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2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2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2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2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2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2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2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2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2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2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2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2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2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2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2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2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2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2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2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2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2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2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2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2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2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2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2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2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2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2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2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2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2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2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2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2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2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2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2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2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2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2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2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2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2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2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2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2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2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2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2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2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2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2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2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2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2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2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2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2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2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2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2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2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2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2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2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2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2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2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2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2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2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2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2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2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2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2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2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2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2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2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2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2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2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2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2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2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2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2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2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2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2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2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2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2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2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2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2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2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2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2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2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2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2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2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2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2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2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2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2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2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2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2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2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2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2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2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2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2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2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2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2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2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2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2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2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2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2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2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2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2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2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2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2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2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2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2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2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2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2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2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2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2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2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2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2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2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2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2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2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2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2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2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2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2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2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2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2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2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2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2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2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2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2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2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2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2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2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2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2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2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2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2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2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2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2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2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2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2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2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2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2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2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2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2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2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2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2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2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2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2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2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2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2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2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2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2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2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2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2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2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2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2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2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2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2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2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2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2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2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2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2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2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2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2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2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2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2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2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2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2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2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2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2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2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2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2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2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2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2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2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2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2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2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2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2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2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2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2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2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2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2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2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2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2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2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2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2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2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2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2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2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2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2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2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2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2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2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2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2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2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2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2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2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2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2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2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2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2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2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2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2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2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2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2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2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2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2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2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2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2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2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2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2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2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2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2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2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2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2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2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2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2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2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2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2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2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2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2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2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2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2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2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2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2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2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2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2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2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2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2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2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2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2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2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2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2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2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2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2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2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2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2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2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2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2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2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2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2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2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2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2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2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2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2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2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2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2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2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2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2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2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2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2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2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2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2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2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2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2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2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2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2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2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2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2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2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2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2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2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2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2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2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2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2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2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2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2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2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2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2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2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2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2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2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2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2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2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2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2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2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2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2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2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2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2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2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2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2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2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2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2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2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2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2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2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2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2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2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2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2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2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2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2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2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2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2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2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2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2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2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2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2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2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2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2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2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2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2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2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2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2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2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2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2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2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2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2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2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2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2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2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2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2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2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2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2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2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2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2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2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2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2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2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2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2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2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2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2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2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2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2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2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2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2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2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2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2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2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2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2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2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2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2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2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2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2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2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2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2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2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2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2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2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2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2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2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2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2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2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2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2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2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2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2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2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2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2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2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2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2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2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2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2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2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2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2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2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2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2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2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2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2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2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2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2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2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2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2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2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2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2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2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2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2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2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2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2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2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2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2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2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2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2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2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2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2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2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2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2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2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2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2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2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2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2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2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2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2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2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2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2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2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2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2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2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2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2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2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2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2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2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2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2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2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2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2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2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2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2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2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2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2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2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2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2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2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2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2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2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2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2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2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2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2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2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2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2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2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2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2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2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2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2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2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2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2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2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2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2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2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2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2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2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2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2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2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2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2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2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2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2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2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2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2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2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2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2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2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2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2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2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2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2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2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2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2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2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2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2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2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2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2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2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2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2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2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2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2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2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2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2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2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2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2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2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2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2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2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2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2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2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2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2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2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2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2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2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2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2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2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2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2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2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2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2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2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2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2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2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2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2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2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2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2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2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2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2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2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2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2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2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2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2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2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2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2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2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2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2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2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2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2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2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2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2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2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2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2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2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2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2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2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2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2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2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2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2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2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2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2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2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2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2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2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2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2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2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2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2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2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2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2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2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2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2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2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2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2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2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2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2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2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2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2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2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2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2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2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2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2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2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2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2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2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2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2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2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2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2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2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2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2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2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2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2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2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2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2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2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2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2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2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2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2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2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2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2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2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2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2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2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2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2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2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2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2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2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2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2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2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2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2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2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2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2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2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2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2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2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2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2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2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2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2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2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2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2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2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2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2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2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2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2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2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2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2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2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2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2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2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2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2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2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2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2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2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2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2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2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2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2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2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2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2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2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2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2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2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2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2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2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2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2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2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2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2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2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2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2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2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2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2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2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2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2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2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2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2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2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2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2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2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2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2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2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2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2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2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2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2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2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2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2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2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2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2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2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2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2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2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2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2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2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2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2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2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2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2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2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2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2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2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2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2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2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2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2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2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2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2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2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2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2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2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2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2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2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2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2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2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2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2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2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2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2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2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2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2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2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2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2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2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2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2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2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2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2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2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2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2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2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2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2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2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2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2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2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2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2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2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2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2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2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2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2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2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2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2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2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2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2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2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2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2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2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2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2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2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2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2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2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2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2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2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2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2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2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2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2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2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2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2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2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2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2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2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2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2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2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2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2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2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2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2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2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2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2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2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2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2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2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2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2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2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2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2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2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2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2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2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2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2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2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2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2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2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2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2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2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2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2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2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2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2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2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2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2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2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2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2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2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2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2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2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2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2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2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2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2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2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2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2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2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2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2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2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2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2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2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2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2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2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2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2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2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2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2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2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2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2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2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2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2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2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2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2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2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2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2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2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2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2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2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2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2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2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2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2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2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2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2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2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2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2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2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2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2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2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2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2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2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2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2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2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2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2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2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2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2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2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2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2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2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2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2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2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2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2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2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2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2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2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2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2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2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2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2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2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2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2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2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2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2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2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2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2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2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2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2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2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2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2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2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2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2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2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2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2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2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2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2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2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2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2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2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2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2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2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2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2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2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2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2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2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2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2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2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2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2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2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2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2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2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2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2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2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2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2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2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2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2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2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2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2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2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2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2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2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2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2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2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2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2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2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2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2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2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2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2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2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2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2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2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2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2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2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2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2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2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2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2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2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2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2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2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2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2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2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2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2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2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2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2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2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2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2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2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2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2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2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2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2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2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2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2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2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2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2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2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2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2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2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2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2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2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2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2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2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2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2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2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2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2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2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2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2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2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2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2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2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2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2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2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2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2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2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2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2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2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2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2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2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2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2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2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2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2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2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2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2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2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2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2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2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2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2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2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2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2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2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2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2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2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2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2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2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2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2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2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2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2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2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2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2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2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2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2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2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2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2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2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2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2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2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2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2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2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2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2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2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2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2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2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2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2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2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2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2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2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2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2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2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2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2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2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2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2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2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2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2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2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2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2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2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2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2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2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2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2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2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2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2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2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2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2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2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2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2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2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2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2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2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2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2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2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2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2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2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2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2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2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2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2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2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2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2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2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2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2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2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2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2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2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2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2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2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2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2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2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2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2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2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2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2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2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2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2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2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2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2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2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2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2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2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2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2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2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2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2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2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2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2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2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2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2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2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2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2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2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2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2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2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2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2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2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2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2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2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2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2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2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2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2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2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2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2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2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2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2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2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2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2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2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2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2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2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2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2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2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2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2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2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2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2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2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2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2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2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2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2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2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2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2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2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2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2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2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2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2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2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2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2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2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2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2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2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2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2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2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2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2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2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2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2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2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2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2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2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2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2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2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2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2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2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2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2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2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2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2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2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2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2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2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2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2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2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2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2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2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2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2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2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2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2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2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2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2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2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2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2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2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2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2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2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2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2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2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2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2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2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2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2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2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2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2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2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2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2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2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2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2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2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2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2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2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2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2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2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2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2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2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2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2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2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2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2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2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2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2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2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2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2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2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2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2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2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2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2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2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2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2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2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2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2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2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2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2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2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2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2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2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2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2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2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2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2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2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2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2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2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2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2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2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2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2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2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2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2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2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2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2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2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2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2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2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2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2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2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2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2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2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2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2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2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2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2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2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2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2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2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2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2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2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2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2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2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2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2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2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2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2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2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2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2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2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2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2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2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2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2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2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2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2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2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2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2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2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2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2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2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2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2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2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2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2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2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2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2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2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2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2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2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2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2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2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2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2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2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2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2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2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2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2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2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2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2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2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2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2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2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2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2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2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2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2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2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2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2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2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2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2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2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2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2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2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2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2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2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2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2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2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2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2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2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2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2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2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2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2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2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2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2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2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2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2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2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2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2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2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2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2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2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2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2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2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2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2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2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2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2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2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2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2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2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2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2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2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2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2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2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2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2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2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2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2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2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2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2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2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2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2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2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2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2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2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2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2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2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2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2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2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2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2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2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2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2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2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2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2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2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2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2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2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2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2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2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2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2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2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2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2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2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2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2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2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2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2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2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2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2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2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2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2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2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2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2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2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2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2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2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2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2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2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2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2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2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2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2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2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2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2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2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2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2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2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2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2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2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2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2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2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2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2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2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2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2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2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2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2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2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2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2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2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2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2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2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2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2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2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2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2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2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2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2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2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2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2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2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2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2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2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2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2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2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2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2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2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2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2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2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2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2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2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2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2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2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2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2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2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2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2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2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2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2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2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2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2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2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2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2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2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2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2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2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2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2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2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2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2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2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2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2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2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2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2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2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2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2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2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2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2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2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2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2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2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2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2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2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2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2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2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2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2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2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2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2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2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2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2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2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2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2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2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2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2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2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2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2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2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2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2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2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2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2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2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2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2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2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2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2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2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2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2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2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2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2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2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2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2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2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2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2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2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2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2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2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2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2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2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2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2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2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2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2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2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2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2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2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2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2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2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2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2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2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2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2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2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2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2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2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2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2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2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2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2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2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2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2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2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2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2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2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2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2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2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2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2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2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2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2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2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2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2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2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2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2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2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2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2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2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2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2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2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2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2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2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2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2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2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2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2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2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2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2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2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2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2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2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2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2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2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2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2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2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2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2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2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2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2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2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2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2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2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2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2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2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2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2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2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2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2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2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2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2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2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2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2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2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2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2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2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2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2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2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2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2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2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2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2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2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2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2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2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2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2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2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2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2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2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2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2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2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2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2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2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2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2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2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2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2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2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2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2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2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2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2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2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2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2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2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2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2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2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2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2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2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2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2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2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2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2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2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2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2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2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2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2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2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2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2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2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2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2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2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2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2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2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2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2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2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2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2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2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2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2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2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2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2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2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2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2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2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2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2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2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2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2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2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2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2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2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2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2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2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2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2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2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2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2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2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2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2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2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2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2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2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2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2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2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2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2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2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2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2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2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2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2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2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2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2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2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2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2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2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2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2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2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2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2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2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2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2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2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2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2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2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2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2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2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2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2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2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2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2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2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2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2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2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2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2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2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2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2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2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2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2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2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2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2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2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2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2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2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2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2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2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2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2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2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2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2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2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2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2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2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2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2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2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2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2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2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2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2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2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2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2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2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2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2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2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2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2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2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2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2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2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2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2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2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2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2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2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2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2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2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2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2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2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2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2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2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2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2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2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2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2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2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2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2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2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2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2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2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2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2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2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2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2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2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2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2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2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2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2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2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2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2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2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2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2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2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2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2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2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2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2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2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2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2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2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2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2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2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2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2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2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2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2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2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2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2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2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2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2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2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2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2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2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2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2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2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2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2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2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2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2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2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2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2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2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2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2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2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2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2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2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2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2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2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2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2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2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2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2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2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2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2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2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2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2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2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2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2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2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2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2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2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2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2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2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2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2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2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2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2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2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2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2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2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2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2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2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2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2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2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2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2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2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2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2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2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2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2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2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2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2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2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2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2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2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2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2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2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2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2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2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2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2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2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2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2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2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2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2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2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2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2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2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2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2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2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2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2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2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2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2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2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2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2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2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2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2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2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2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2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2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2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2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2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2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2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2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2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2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2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2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2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2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2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2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2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2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2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2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2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2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2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2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2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2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2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2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2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2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2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2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2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2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2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2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2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2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2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2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2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2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2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2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2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2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2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2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2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2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2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2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2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2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2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2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2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2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2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2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2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2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2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2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2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2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2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2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2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2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2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2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2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2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2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2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2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2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2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2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2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2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2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2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2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2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2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2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2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2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2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2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2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2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2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2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2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2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2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2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2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2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2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2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2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2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2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2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2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2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2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2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2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2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2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2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2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2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2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2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2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2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2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2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2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2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2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2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2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2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2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2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2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2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2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2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2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2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2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2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2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2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2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2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2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2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2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2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2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2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2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2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2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2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2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2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2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2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2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2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2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2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2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2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2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2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2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2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2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2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2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2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2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2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2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2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2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2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2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2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2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2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2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2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2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2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2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2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2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2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2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2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2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2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2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2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2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2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2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2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2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2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2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2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2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2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2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2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2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2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2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2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2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2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2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2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2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2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2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2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2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2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2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2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2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2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2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2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2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2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2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2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2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2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2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2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2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2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2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2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2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2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2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2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2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2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2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2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2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2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2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2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2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2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2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2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2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2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2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2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2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2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2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2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2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2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2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2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2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2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2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2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2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2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2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2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2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2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2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2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2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2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2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2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2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2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2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2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2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2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2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2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2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2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2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2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2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2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2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2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2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2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2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2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2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2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2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2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2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2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2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2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2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2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2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2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2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2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2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2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2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2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2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2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2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2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2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2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2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2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2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2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2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2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2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2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2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2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2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2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2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2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2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2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2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2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2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2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2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2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2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2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2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2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2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2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2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2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2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2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2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2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2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2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2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2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2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2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2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2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2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2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2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2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2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2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2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2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2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2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2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2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2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2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2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2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2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2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2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2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2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2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2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2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2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2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2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2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2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2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2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2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2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2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2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2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2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2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2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2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2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2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2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2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2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2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2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2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2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2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2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2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2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2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2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2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2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2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2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2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2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2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2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2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2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2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2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2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2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2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2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2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2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2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2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2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2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2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2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2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2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2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2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2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2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2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2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2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2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2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2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2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2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2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2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2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2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2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2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2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2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2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2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2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2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2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2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2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2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2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2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2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2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2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2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2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2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2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2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2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2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2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2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2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2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2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2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2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2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2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2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2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2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2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2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2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2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2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2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2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2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2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2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2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2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2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2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2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2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2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2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2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2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2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2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2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2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2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2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2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2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2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2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2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2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2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2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2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2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2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2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2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2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2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2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2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2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2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2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2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2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2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2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2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2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2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2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2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2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2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2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2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2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2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2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2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2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2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2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2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2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2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2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2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2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2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2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2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2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2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2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2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2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2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2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2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2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2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2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2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2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2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2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2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2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2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2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2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2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2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2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2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2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2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2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2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2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2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2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2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2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2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2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2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2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2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2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2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2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2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2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2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2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2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2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2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2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2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2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2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2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2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2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2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2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2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2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2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2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2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2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2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2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2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2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2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2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2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2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2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2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2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2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2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2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2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2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2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2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2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2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2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2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2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2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2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2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2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2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2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2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2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2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2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2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2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2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2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2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2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2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2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2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2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2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2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2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2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2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2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2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2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2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2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2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2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2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2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2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2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2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2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2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2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2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2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2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2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2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2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2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2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2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2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2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2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2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2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2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2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2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2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2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2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2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2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2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2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2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2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2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2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2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2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2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2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2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2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2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2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2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2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2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2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2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2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2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2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2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2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2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2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2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2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2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2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2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2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2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2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2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2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2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2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2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2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2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2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2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2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2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2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2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2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2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2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2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2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2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2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2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2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2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2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2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2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2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2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2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2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2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2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2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2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2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2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2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2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2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2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2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2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2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2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2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2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2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2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2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2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2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2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2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2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2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2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2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2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2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2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2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2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2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2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2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2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2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2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2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2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2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2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2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2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2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2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2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2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2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2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2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2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2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2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2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2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2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2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2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2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2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2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2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2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2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2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2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2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2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2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2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2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2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2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2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2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2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2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2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2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2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2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2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2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2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2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2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2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2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2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2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2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2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2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2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2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2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2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2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2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2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2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2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2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2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2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2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2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2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2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2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2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2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2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2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2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2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2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2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2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2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2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2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2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2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2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2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2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2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2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2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2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2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2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2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2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2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2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2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2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2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2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2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2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2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2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2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2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2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2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2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2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2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2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2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2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2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2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2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2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2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2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2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2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2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2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2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2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2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2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2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2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2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2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2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2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2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2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2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2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2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2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2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2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2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2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2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2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2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2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2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2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2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2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2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2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2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2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2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2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2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2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2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2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2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2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2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2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2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2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2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2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2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2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2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2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2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2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2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2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2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2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2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2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2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2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2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2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2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2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2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2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2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2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2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2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2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2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2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2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2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2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2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2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2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2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2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2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2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2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2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2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2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2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2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2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2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2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2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2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2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2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2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2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2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2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2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2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2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2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2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2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2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2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2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2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2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2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2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2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2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2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2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2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2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2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2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2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2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2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2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2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2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2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2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2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2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2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2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2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2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2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2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2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2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2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2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2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2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2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2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2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2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2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2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2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2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2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2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2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2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2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2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2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2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2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2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2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2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2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2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2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2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2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2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2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2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2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2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2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2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2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2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2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2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2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2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2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2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2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2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2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2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2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2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2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2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2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2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2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2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2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2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2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2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2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2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2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2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2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2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2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2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2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2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2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2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2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2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2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2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2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2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2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2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2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2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2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2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2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2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2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2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2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2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2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2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2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2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2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2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2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2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2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2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2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2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2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2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2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2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2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2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2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2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2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2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2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2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2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2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2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2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2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2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2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2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2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2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2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2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2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2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2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2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2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2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2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2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2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2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2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2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2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2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2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2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2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2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2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2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2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2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2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2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2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2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2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2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2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2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2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2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2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2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2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2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2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2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2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2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2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2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2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2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2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2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2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2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2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2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2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2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2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2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2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2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2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2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2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2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2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2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2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2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2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2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2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2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2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2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2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2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2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2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2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2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2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2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2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2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2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2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2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2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2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2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2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2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2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2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2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2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2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2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2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2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2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2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2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2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2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2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2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2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2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2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2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2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2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2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2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2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2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2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2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2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2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2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2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2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2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2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2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2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2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2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2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2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2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2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2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2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2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2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2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2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2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2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2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2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2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2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2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2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2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2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2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2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2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2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2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2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2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2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2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2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2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2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2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2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2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2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2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2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2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2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2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2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2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2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2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2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2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2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2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2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2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2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2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2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2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2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2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2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2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2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2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2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2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2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2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2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2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2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2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2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2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2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2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2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2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2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2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2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2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2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2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2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2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2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2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2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2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2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2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2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2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2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2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2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2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2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2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2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2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2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2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2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2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2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2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2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2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2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2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2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2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2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2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2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2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2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2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2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2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2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2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2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2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2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2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2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2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2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2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2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2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2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2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2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2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2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2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2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2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2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2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2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2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2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2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2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2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2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2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2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2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2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2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2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2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2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2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2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2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2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2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2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2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2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2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2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2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2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2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2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2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2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2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2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2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2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2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2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2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2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2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2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2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2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2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2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2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2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2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2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2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2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2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2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2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2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2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2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2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2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2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2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2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2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2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2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2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2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2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2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2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2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2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2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2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2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2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2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2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2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2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2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2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2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2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2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2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2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2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2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2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2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2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2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2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2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2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2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2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2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2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2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2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2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2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2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2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2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2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2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2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2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2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2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2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2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2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2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2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2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2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2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2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2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2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2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2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2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2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2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2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2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2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2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2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2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2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2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2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2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2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2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2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2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2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2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2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2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2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2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2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2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2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2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2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2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2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2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2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2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2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2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2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2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2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2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2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2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2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2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2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2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2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2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2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2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2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2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2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2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2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2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2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2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2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2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2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2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2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2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2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2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2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2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2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2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2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2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2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2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2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2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2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2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2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2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2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2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2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2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2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2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2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2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2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2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2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2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2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2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2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2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2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2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2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2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2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2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2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2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2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2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2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2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2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2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2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2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2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2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2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2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2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2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2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2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2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2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2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2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2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2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2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2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2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2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2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2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2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2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2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2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2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2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2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2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2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2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2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2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2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2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2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2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2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2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2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2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2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2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2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2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2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2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2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2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2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2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2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2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2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2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2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2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2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2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2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2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2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2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2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2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2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2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2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2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2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2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2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2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2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2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2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2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2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2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2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2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2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2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2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2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2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2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2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2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2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2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2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2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2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2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2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2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2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2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2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2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2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2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2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2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2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2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2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2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2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2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2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2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2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2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2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2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2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2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2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2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2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2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2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2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2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2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2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2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2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2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2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2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2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2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2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2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2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2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2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2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2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2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2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2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2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2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2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2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2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2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2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2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2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2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2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2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2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2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2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2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2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2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2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2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2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2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2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2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2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2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2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2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2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2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2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2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2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2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2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2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2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2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2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2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2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2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2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2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2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2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2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2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2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2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2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2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2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2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2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2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2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2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2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2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2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2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2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2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2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2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2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2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2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2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2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2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2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2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2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2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2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2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2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2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2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2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2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2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2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2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2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2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2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2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2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2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2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2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2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2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2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2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2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2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2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2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2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2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2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2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2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2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2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2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2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2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2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2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2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2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2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2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2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2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2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2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2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2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2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2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2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2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2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2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2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2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2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2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2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2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2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2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2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2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2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2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2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2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2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2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2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2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2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2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2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2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2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2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2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2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2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2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2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2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2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2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2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2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2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2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2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2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2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2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2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2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2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2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2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2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2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2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2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2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2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2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2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2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2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2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2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2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2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2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2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2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2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2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2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2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2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2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2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2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2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2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2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2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2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2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2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2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2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2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2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2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2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2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2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2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2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2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2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2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2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2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2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2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2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2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2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2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2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2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2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2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2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2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2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2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2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2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2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2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2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2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2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2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2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2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2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2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2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2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2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2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2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2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2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2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2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2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2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2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2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2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2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2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2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2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2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2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2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2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2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2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2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2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2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2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2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2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2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2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2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2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2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2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2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2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2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2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2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2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2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2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2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2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2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2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2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2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2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2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2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2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2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2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2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2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2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2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2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2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2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2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2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2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2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2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2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2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2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2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2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2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2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2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2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2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2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2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2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2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2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2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2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2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2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2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2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2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2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2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2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2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2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2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2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2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2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2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2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2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2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2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2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2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2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2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2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2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2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2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2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2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2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2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2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2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2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2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2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2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2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2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2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2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2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2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2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2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2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2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2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2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2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2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2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2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2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2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2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2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2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2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2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2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2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2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2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2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2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2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2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2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2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2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2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2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2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2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2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2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2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2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2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2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2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2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2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2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2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2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2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2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2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2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2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2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2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2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2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2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2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2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2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2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2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2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2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2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2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2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2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2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2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2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2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2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2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2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2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2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2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2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2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2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2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2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2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2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2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2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2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2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2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2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2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2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2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2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2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2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2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2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2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2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2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2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2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2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2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2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2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2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2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2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2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2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2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2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2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2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2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2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2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2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2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2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2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2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2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2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2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2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2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2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2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2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2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2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2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2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2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2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2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2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2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2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2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2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2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2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2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2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2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2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2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2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2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2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2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2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2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2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2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2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2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2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2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2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2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2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2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2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2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2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2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2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2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2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2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2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2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2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2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2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2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2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2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2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2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2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2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2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2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2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2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2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2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2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2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2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2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2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2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2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2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2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2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2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2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2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2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2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2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2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2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2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2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2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2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2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2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2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2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2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2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2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2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2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2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2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2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2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2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2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2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2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2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2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2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2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2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2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2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2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2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2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2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2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2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2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2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2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2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2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2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2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2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2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2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2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2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2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2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2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2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2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2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2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2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2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2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2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2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2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2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2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2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2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2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2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2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2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2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2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2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2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2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2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2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2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2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2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2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2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2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2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2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2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2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2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2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2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2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2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2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2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2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2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2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2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2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2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2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2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2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2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2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2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2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2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2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2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2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2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2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2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2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2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2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2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2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2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2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2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2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2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2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2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2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2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2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2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2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2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2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2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2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2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2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2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2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2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2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2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2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2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2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2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2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2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2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2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2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2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2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2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2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2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2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2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2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2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2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2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2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2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2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2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2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2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2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2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2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2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2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2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2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2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2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2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2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2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2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2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2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2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2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2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2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2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2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2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2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2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2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2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2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2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2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2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2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2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2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2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2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2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2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2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2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2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2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2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2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2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2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2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2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2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2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2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2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2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2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2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2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2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2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2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2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2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2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2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2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2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2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2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2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2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2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2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2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2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2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2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2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2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2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2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2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2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2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2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2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2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2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2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2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2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2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2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2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2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2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2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2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2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2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2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2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2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2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2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2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2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2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2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2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2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2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2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2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2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2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2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2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2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2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2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2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2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2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2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2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2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2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2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2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2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2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2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2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2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2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2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2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2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2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2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2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2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2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2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2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2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2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2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2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2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2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2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2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2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2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2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2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2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2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2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2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2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2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2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2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2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2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2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2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2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2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2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2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2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2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2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2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2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2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2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2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2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2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2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2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2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2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2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2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2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2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2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2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2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2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2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2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2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2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2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2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2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2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2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2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2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2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2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2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2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2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2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2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2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2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2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2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2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2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2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2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2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2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2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2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2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2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2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2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2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2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2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2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2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2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2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2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2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2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2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2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2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2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2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2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2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2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2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2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2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2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2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2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2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2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2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2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2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2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2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2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2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2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2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2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2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2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2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2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2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2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2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2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2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2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2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2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2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2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2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2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2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2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2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2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2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2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2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2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2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2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2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2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2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2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2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2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2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2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2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2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2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2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2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2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2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2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2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2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2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2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2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2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2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2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2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2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2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2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2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2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2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2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2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2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2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2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2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2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2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2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2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2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2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2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2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2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2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2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2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2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2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2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2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2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2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2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2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2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2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2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2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2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2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2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2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2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2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2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2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2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2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2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2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2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2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2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2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2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2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2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2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2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2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2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2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2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2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2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2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2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2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2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2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2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2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2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2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2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2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2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2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2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2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2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2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2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2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2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2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2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2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2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2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2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2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2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2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2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2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2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2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2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2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2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2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2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2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2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2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2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2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2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2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2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2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2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2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2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2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2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2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2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2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2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2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2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2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2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2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2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2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2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2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2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2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2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2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2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2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2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2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2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2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2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2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2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2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2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2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2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2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2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2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2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2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2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2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2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2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2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2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2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2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2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2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2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2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2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2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2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2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2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2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2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2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2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2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2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2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2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2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2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2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2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2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2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2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2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2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2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2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2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2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2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2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2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2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2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2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2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2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2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2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2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2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2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2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2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2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2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2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2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2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2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2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2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2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2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2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2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2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2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2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2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2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2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2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2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2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2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2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2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2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2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2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2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2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2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2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2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2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2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2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2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2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2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2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2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2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2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2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2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2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2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2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2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2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2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2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2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2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2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2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2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2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2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2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2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2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2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2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2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2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2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2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2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2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2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2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2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2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2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2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2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2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2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2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2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2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2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2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2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2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2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2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2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2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2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2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2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2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2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2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2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2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2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2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2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2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2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2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2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2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2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2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2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2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2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2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2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2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2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2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2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2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2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2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2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2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2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2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2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2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2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2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2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2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2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2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2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2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2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2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2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2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2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2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2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2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2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2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2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2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2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2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2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2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2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2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2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2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2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2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2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2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2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2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2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2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2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2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2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2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2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2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2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2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2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2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2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2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2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2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2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2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2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2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2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2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2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2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2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2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2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2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2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2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2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2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2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2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2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2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2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2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2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2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2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2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2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2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2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2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2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2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2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2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2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2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2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2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2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2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2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2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2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2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2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2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2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2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2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2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2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2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2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2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2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2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2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2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2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2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2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2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2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2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2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2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2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2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2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2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2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2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2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2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2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2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2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2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2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2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2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2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2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2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2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2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2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2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2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2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2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2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2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2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2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2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2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2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2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2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2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2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2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2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2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2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2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2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2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2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2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2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2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2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2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2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2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2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2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2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2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2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2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2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2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2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2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2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2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2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2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2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2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2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2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2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2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2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2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2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2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2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2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2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2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2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2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2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2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2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2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2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2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2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2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2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2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2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2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2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2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2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2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2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2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2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2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2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2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2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2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2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2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2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2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2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2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2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2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2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2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2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2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2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2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2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2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2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2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2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2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2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2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2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2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2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2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2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2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2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2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2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2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2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2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2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2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2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2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2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2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2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2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2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2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2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2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2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2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2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2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2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2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2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2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2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2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2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2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2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2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2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2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2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2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2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2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2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2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2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2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2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2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2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2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2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2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2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2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2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2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2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2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2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2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2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2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2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2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2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2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2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2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2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2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2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2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2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2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2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2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2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2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2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2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2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2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2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2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2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2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2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2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2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2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2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2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2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2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2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2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2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2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2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2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2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2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2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2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2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2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2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2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2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2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2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2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2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2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2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2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2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2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2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2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2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2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2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2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2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2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2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2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2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2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2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2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2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2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2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2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2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2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2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2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2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2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2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2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2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2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2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2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2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2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2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2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2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2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2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2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2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2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2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2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2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2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2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2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2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2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2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2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2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2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2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2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2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2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2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2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2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2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2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2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2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2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2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2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2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2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2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2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2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2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2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2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2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2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2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2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2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2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2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2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2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2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2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2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2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2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2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2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2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2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2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2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2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2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2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2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2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2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2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2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2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2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2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2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2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2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2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2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2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2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2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2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2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2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2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2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2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2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2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2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2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2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2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2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2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2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2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2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2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2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2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2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2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2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2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2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2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2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2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2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2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2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2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2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2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2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2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2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2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2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2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2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2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2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2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2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2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2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2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2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2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2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2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2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2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2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2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2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2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2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2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2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2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2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2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2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2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2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2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2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2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2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2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2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2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2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2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2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2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2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2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2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2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2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2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2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2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2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2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2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2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2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2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2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2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2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2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2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2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2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2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2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2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2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2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2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2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2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2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2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2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2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2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2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2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2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2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2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2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2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2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2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2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2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2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2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2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2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2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2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2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2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2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2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2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2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2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2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2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2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2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2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2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2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2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2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2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2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2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2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2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2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2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2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2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2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2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2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2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2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2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2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2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2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2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2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2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2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2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2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2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2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2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2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2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2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2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2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2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2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2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2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2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2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2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2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2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2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2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2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2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2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2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2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2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2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2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2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2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2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2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2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2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2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2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2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2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2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2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2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2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2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2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2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2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2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2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2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2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2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2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2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2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2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2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2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2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2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2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2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2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2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2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2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2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2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2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2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2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2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2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2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2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2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2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2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2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2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2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2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2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2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2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2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2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2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2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2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2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2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2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2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2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2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2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2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2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2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2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2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2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2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2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2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2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2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2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2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2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2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2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2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2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2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2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2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2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2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2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2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2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2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2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2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2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2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2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2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2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2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2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2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2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2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2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2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2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2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2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2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2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2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2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2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2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2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2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2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2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2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2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2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2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2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2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2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2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2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2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2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2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2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2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2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2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2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2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2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2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2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2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2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2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2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2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2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2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2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2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2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2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2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2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2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2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2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2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2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2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2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2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2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2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2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2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2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2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2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2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2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2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2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2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2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2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2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2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2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2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2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2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2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2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2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2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2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2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2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2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2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2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2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2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2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2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2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2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2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2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2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2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2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2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2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2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2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2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2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2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2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2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2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2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2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2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2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2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2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2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2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2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2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2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2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2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2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2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2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2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2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2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2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2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2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2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2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2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2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2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2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2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2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2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2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2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2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2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2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2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2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2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2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2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2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2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2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2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2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2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2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2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2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2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2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2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2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2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2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2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2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2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2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2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2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2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2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2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2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2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2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2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2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2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2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2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2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2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2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2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2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2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2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2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2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2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2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2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2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2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2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2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2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2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2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2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2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2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2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2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2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2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2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2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2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2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2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2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2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2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2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2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2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2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2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2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2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2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2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2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2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2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2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2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2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2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2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2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2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2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2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2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2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2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2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2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2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2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2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2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2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2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2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2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2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2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2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2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2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2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2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2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2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2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2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2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2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2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2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2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2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2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2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2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2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2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2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2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2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2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2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2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2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2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2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2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2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2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2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2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2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2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2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2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2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2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2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2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2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2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2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2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2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2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2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2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2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2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2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2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2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2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2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2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2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2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2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2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2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2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2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2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2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2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2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2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2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2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2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2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2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2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2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2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2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2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2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2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2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2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2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2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2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2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2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2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2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2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2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2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2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2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2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2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2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2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2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2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2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2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2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2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2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2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2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2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2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2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2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2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2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2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2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2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2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2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2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2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2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2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2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2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2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2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2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2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2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2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2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2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2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2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2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2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2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2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2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2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2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2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2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2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2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2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2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2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2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2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2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2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2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2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2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2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2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2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2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2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2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2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2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2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2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2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2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2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2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2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2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2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2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2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2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2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2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2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2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2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2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2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2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2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2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2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2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2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2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2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2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2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2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2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2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2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2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2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2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2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2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2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2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2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2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2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2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2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2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2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2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2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2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2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2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2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2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2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2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2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2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2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2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2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2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2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2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2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2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2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2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2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2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2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2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2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2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2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2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2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2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2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2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2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2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2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2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2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2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2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2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2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2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2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2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2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2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2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2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2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2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2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2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2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2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2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2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2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2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2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2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2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2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2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2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2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2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2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2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2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2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2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2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2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2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2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2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2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2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2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2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2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2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2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2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2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2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2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2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2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2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2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2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2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2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2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2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2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2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2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2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2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2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2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2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2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2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2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2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2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2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2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2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2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2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2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2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2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2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2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2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2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2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2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2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2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2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2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2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2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2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2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2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2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2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2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2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2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2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2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2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2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2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2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2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2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2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2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2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2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2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2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2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2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2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2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2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2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2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2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2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2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2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2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2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2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2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2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2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2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2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2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2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2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2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2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2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2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2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2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2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2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2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2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2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2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2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2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2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2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2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2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2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2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2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2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2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2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2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2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2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2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2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2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2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2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2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2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2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2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2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2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2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2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2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2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2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2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2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2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2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2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2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2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2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2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2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2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2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2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2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2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2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2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2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2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2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2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2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2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2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2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2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2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2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2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2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2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2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2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2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2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2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2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2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2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2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2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2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2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2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2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2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2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2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2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2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2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2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2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2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2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2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2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2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2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2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2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2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2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2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2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2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2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2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2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2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2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2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2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2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2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2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2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2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2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2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2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2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2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2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2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2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2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2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2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2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2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2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2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2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2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2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2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2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2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2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2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2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2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2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2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2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2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2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2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2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2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2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2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2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2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2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2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2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2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2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2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2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2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2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2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2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2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2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2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2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2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2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2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2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2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2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2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2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2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2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2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2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2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2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2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2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2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2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2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2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2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2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2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2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2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2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2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2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2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2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2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2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2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2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2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2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2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2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2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2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2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2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2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2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2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2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2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2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2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2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2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2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2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2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2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2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2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2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2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2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2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2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2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2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2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2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2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2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2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2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2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2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2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2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2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2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2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2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2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2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2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2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2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2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2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2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2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2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2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2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2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2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2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2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2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2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2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2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2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2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2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2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2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2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2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2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2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2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2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2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2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2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2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2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2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2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2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2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2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2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2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2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2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2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2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2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2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2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2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2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2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2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2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2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2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2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2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2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2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2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2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2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2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2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2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2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2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2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2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2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2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2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2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2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2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2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2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2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2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2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2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2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2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2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2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2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2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2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2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2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2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2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2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2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2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2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2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2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2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2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2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2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2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2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2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2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2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2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2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2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2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2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2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2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2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2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2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2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2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2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2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2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2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2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2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2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2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2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2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2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2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2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2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2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2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2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2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2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2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2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2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2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2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2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2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2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2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2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2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2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2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2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2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2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2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2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2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2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2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2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2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2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2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2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2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2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2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2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2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2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2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2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2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2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2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2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2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2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2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2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2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2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2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2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2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2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2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2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2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2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2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2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2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2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2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2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2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2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2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2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2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2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2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2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2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2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2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2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2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2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2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2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2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2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2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2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2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2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2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2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2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2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2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2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2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2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2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2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2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2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2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2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2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2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2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2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2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2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2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2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2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2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2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2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2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2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2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2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2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2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2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2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2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2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2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2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2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2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2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2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2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2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2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2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2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2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2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2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2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2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2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2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2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2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2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2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2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2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2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2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2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2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2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2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2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2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2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2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2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2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2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2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2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2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2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2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2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2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2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2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2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2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2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2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2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2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2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2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2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2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2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2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2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2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2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2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2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2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2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2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2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2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2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2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2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2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2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2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2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2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2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2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2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2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2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2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2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2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2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2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2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2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2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2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2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2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2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2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2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2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2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2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2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2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2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2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2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2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2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2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2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2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2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2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2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2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2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2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2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2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2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2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2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2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2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2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2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2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2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2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2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2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2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2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2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2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2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2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2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2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2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2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2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2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2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2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2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2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2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2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2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2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2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2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2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2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2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2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2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2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2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2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2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2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2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2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2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2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2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2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2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2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2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2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2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2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2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2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2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2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2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2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2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2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2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2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2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2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2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2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2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2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2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2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2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2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2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2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2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2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2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2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2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2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2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2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2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2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2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2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2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2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2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2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2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2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2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2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2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2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2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2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2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2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2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2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2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2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2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2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2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2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2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2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2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2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2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2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2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2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2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2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2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2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2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2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2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2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2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2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2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2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2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2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2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2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2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2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2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2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2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2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2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2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2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2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2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2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2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2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2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2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2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2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2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2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2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2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2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2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2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2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2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2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2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2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2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2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2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2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2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2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2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2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2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2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2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2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2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2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2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2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2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2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2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2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2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2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2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2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2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2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2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2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2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2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2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2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2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2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2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2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2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2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2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2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2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2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2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2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2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2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2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2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2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2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2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2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2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2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2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2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2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2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2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2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2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2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2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2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2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2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2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2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2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2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2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2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2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2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2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2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2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2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2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2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2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2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2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2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2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2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2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2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2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2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2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2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2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2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2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2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2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2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2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2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2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2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2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2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2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2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2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2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2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2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2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2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2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2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2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2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2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2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2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2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2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2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2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2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2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2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2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2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2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2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2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2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2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2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2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2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2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2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2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2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2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2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2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2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2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2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2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2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2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2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2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2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2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2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2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2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2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2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2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2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2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2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2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2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2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2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2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2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2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2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2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2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2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2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2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2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2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2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2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2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2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2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2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2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2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2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2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2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2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2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2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2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2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2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2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2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2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2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2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2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2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2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2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2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2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2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2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2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2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2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2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2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2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2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2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2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2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2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2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2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2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2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2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2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2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2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2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2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2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2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2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2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2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2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2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2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2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2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2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2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2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2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2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2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2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2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2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2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2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2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2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2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2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2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2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2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2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2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2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2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2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2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2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2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2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2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2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2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2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2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2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2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2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2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2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2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2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2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2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2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2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2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2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2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2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2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2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2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2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2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2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2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2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2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2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2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2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2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2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2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2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2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2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2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2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2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2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2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2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2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2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2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2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2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2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2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2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2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2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2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2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2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2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2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2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2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2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2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2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2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2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2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2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2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2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2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2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2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2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2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2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2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2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2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2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2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2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2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2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2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2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2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2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2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2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2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2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2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2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2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2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2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2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2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2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2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2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2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2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2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2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2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2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2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2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2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2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2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2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2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2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2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2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2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2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2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2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2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2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2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2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2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2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2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2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2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2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2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2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2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2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2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2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2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2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2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2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2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2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2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2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2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2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2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2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2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2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2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2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2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2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2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2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2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2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2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2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2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2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2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2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2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2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2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2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2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2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2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2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2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2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2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2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2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2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2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2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2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2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2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2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2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2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2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2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2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2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2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2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2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2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2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2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2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2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2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2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2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2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2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2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2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2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2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2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2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2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2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2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2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2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2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2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2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2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2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2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2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2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2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2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2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2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2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2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2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2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2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2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2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2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2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2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2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2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2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2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2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2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2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2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2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2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2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2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2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2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2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2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2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2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2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2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2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2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2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2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2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2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2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2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2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2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2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2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2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2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2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2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2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2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2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2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2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2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2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2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2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2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2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2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2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2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2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2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2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2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2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2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2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2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2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2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2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2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2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2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2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2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2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2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2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2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2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2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2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2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2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2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2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2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2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2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2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2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2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2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2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2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2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2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2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2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2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2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2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2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2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2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2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2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2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2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2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2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2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2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2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2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2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2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2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2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2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2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2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2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2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2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2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2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2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2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2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2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2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2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2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2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2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2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2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2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2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2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2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2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2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2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2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2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2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2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2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2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2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2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2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2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2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2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2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2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2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2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2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2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2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2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2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2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2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2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2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2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2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2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2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2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2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2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2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2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2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2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2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2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2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2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2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2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2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2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2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2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2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2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2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2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2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2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2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2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2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2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2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2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2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2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2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2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2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2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2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2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2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2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2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2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2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2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2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2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2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2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2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2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2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2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2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2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2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2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2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2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2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2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2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2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2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2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2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2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2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2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2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2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2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2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2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2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2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2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2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2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2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2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2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2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2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2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2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2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2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2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2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2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2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2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2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2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2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2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2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2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2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2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2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2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2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2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2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2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2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2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2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2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2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2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2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2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2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2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2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2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2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2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2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2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2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2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2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2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2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2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2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2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2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2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2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2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2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2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2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2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2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2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2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2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2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2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2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2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2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2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2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2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2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2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2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2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2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2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2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2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2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2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2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2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2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2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2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2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2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2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2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2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2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2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2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2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2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2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2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2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2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2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2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2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2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2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2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2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2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2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2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2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2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2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2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2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2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2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2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2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2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2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2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2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2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2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2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2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2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2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2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2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2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2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2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2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2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2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2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2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2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2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2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2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2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2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2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2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2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2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2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2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2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2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2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2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2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2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2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2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2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2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2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2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2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2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2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2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2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2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2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2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2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2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2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2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2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2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2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2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2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2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2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2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2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2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2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2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2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2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2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2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2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2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2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2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2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2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2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2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2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2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2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2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2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2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2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2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2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2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2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2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2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2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2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2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2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2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2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2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2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2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2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2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2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2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2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2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2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2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2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2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2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2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2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2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2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2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2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2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2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2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2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2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2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2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2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2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2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2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2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2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2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2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2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2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2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2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2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2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2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2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2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2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2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2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2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2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2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2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2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2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2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2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2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2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2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2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2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2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2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2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2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2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2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2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2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2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2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2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2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2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2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2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2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2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2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2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2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2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2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2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2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2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2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2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2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2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2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2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2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2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2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2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2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2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2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2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2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2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2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2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2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2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2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2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2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2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2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2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2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2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2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2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2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2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2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2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2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2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2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2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2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2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2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2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2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2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2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2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2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2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2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2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2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2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2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2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2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2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2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2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2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2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2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2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2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2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2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2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2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2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2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2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2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2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2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2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2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2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2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2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2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2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2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2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2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2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2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2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2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2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2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2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2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2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2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2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2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2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2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2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2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2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2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2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2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2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2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2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2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2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2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2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2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2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2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2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2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2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2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2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2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2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2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2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2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2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2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2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2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2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2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2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2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2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2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2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2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2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2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2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2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2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2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2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2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2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2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2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2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2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2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2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2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2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2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2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2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2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2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2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2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2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2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2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2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2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2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2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2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2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2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2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2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2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2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2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2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2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2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2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2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2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2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2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2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2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2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2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2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2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2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2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2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2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2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2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2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2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2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2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2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2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2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2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2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2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2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2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2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2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2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2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2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2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2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2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2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2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2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2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2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2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2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2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2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2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2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2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2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2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2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2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2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2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2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2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2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2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2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2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2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2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2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2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2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2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2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2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2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2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2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2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2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2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2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2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2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2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2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2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2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2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2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2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2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2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2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2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2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2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2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2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2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2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2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2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2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2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2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2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2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2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2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2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2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2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2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2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2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2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2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2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2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2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2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2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2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2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2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2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2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2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2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2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2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2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2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2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2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2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2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2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2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2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2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2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2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2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2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2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2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2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2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2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2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2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2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2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2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2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2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2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2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2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2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2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2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2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2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2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2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2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2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2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2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2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2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2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2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2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2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2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2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2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2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2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2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2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2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2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2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2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2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2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2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2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2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2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2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2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2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2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2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2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2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2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2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2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2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2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2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2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2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2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2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2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2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2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2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2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2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2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2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2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2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2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2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2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2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2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2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2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2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2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2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2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2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2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2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2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2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2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2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2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2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2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2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2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2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2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2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2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2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2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2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2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2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2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2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2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2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2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2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2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2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2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2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2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2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2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2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2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2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2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2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2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2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2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2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2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2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2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2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2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2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2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2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2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2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2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2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2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2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2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2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2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2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2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2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2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2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2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2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2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2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2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2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2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2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2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2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2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2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2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2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2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2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2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2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2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2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2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2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2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2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2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2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2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2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2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2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2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2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2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2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2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2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2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2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2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2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2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2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2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2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2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2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2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2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2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2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2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2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2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2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2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2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2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2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2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2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2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2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2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2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2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2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2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2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2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2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2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2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2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2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2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2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2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2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2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2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2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2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2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2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2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2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2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2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2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2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2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2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2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2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2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2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2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2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2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2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2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2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2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2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2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2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2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2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2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2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2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2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2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2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2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2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2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2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2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2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2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2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2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2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2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2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2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2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2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2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2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2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2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2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2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2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2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2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2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2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2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2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2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2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2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2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2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2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2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2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2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2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2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2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2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2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2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2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2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2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2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2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2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2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2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2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2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2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2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2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2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2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2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2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2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2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2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2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2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2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2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2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2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2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2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2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2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2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2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2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2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2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2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2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2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2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2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2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2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2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2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2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2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2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2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2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2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2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2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2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2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2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2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2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2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2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2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2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2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2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2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2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2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2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2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2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2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2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2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2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2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2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2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2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2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2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2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2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2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2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2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2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2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2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2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2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2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2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2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2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2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2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2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2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2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2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2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2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2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2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2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2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2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2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2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2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2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2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2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2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2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F99C-0BA4-4924-8D7A-806AC78059A5}">
  <dimension ref="A1:K35"/>
  <sheetViews>
    <sheetView zoomScale="115" zoomScaleNormal="115" workbookViewId="0">
      <selection activeCell="X11" sqref="X11"/>
    </sheetView>
  </sheetViews>
  <sheetFormatPr defaultRowHeight="15" x14ac:dyDescent="0.25"/>
  <sheetData>
    <row r="1" spans="1:11" ht="20.25" thickBot="1" x14ac:dyDescent="0.35">
      <c r="A1" s="16" t="s">
        <v>10301</v>
      </c>
      <c r="B1" s="16"/>
      <c r="C1" s="16"/>
      <c r="D1" s="16"/>
      <c r="E1" s="16"/>
      <c r="F1" s="16"/>
      <c r="G1" s="16"/>
      <c r="H1" s="16"/>
      <c r="I1" s="16"/>
      <c r="J1" s="16"/>
    </row>
    <row r="2" spans="1:11" ht="15.75" thickTop="1" x14ac:dyDescent="0.25"/>
    <row r="3" spans="1:11" ht="15.75" thickBot="1" x14ac:dyDescent="0.3">
      <c r="A3" s="12" t="s">
        <v>10302</v>
      </c>
      <c r="B3" s="12"/>
      <c r="C3" s="12"/>
      <c r="D3" s="12"/>
      <c r="E3" s="12"/>
      <c r="F3" s="12"/>
      <c r="G3" s="12"/>
      <c r="H3" s="12"/>
      <c r="I3" s="12"/>
      <c r="J3" s="12"/>
    </row>
    <row r="5" spans="1:11" x14ac:dyDescent="0.25">
      <c r="A5" s="13" t="s">
        <v>10303</v>
      </c>
      <c r="B5" s="13"/>
      <c r="C5" s="13"/>
      <c r="D5" s="13"/>
      <c r="E5" s="13"/>
      <c r="F5" s="13"/>
      <c r="G5" s="13"/>
      <c r="H5" s="13"/>
      <c r="I5" s="13"/>
      <c r="J5" s="13"/>
    </row>
    <row r="7" spans="1:11" x14ac:dyDescent="0.25">
      <c r="A7" s="15" t="s">
        <v>10305</v>
      </c>
      <c r="B7" s="15"/>
      <c r="C7" s="15"/>
      <c r="D7" s="15"/>
      <c r="E7" s="15"/>
      <c r="F7" s="15"/>
      <c r="G7" s="15"/>
      <c r="H7" s="15"/>
      <c r="I7" s="15"/>
      <c r="J7" s="15"/>
    </row>
    <row r="8" spans="1:11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2" spans="1:11" x14ac:dyDescent="0.25">
      <c r="A12" s="13" t="s">
        <v>10304</v>
      </c>
      <c r="B12" s="13"/>
      <c r="C12" s="13"/>
      <c r="D12" s="13"/>
      <c r="E12" s="13"/>
      <c r="F12" s="13"/>
      <c r="G12" s="13"/>
      <c r="H12" s="13"/>
      <c r="I12" s="13"/>
      <c r="J12" s="13"/>
    </row>
    <row r="14" spans="1:11" x14ac:dyDescent="0.25">
      <c r="A14" s="15" t="s">
        <v>10305</v>
      </c>
      <c r="B14" s="15"/>
      <c r="C14" s="15"/>
      <c r="D14" s="15"/>
      <c r="E14" s="15"/>
      <c r="F14" s="15"/>
      <c r="G14" s="15"/>
      <c r="H14" s="15"/>
      <c r="I14" s="15"/>
      <c r="J14" s="15"/>
    </row>
    <row r="15" spans="1:11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9" spans="1:11" x14ac:dyDescent="0.25">
      <c r="A19" s="13" t="s">
        <v>10306</v>
      </c>
      <c r="B19" s="13"/>
      <c r="C19" s="13"/>
      <c r="D19" s="13"/>
      <c r="E19" s="13"/>
      <c r="F19" s="13"/>
      <c r="G19" s="13"/>
      <c r="H19" s="13"/>
      <c r="I19" s="13"/>
      <c r="J19" s="13"/>
    </row>
    <row r="21" spans="1:11" x14ac:dyDescent="0.25">
      <c r="A21" s="15" t="s">
        <v>10305</v>
      </c>
      <c r="B21" s="15"/>
      <c r="C21" s="15"/>
      <c r="D21" s="15"/>
      <c r="E21" s="15"/>
      <c r="F21" s="15"/>
      <c r="G21" s="15"/>
      <c r="H21" s="15"/>
      <c r="I21" s="15"/>
      <c r="J21" s="15"/>
    </row>
    <row r="22" spans="1:11" x14ac:dyDescent="0.25">
      <c r="A22" s="14"/>
      <c r="B22" s="14"/>
      <c r="C22" s="14"/>
      <c r="D22" s="14"/>
    </row>
    <row r="23" spans="1:11" x14ac:dyDescent="0.25">
      <c r="A23" s="14"/>
      <c r="B23" s="14"/>
      <c r="C23" s="14"/>
      <c r="D23" s="14"/>
    </row>
    <row r="24" spans="1:11" x14ac:dyDescent="0.25">
      <c r="A24" s="14"/>
      <c r="B24" s="14"/>
      <c r="C24" s="14"/>
      <c r="D24" s="14"/>
    </row>
    <row r="25" spans="1:11" x14ac:dyDescent="0.25">
      <c r="A25" s="14"/>
      <c r="B25" s="14"/>
      <c r="C25" s="14"/>
      <c r="D25" s="14"/>
    </row>
    <row r="26" spans="1:11" x14ac:dyDescent="0.25">
      <c r="A26" s="14"/>
      <c r="B26" s="14"/>
      <c r="C26" s="14"/>
      <c r="D26" s="14"/>
    </row>
    <row r="28" spans="1:11" x14ac:dyDescent="0.25">
      <c r="A28" s="13" t="s">
        <v>10307</v>
      </c>
      <c r="B28" s="13"/>
      <c r="C28" s="13"/>
      <c r="D28" s="13"/>
      <c r="E28" s="13"/>
      <c r="F28" s="13"/>
      <c r="G28" s="13"/>
      <c r="H28" s="13"/>
      <c r="I28" s="13"/>
      <c r="J28" s="13"/>
    </row>
    <row r="30" spans="1:11" x14ac:dyDescent="0.25">
      <c r="A30" s="15" t="s">
        <v>10305</v>
      </c>
      <c r="B30" s="15"/>
      <c r="C30" s="15"/>
      <c r="D30" s="15"/>
      <c r="E30" s="15"/>
      <c r="F30" s="15"/>
      <c r="G30" s="15"/>
      <c r="H30" s="15"/>
      <c r="I30" s="15"/>
      <c r="J30" s="15"/>
    </row>
    <row r="31" spans="1:11" x14ac:dyDescent="0.25">
      <c r="A31" s="14"/>
      <c r="B31" s="14"/>
      <c r="C31" s="14"/>
    </row>
    <row r="32" spans="1:11" x14ac:dyDescent="0.25">
      <c r="A32" s="14"/>
      <c r="B32" s="14"/>
      <c r="C32" s="14"/>
    </row>
    <row r="33" spans="1:3" x14ac:dyDescent="0.25">
      <c r="A33" s="14"/>
      <c r="B33" s="14"/>
      <c r="C33" s="14"/>
    </row>
    <row r="34" spans="1:3" x14ac:dyDescent="0.25">
      <c r="A34" s="14"/>
      <c r="B34" s="14"/>
      <c r="C34" s="14"/>
    </row>
    <row r="35" spans="1:3" x14ac:dyDescent="0.25">
      <c r="A35" s="14"/>
      <c r="B35" s="14"/>
      <c r="C35" s="14"/>
    </row>
  </sheetData>
  <mergeCells count="5">
    <mergeCell ref="A1:J1"/>
    <mergeCell ref="A14:J14"/>
    <mergeCell ref="A7:J7"/>
    <mergeCell ref="A21:J21"/>
    <mergeCell ref="A30:J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B96E-EA0F-483F-8961-CD2956965071}">
  <dimension ref="A1:K35"/>
  <sheetViews>
    <sheetView workbookViewId="0">
      <selection activeCell="I15" sqref="I15"/>
    </sheetView>
  </sheetViews>
  <sheetFormatPr defaultRowHeight="15" x14ac:dyDescent="0.25"/>
  <sheetData>
    <row r="1" spans="1:11" ht="20.25" thickBot="1" x14ac:dyDescent="0.35">
      <c r="A1" s="16" t="s">
        <v>10301</v>
      </c>
      <c r="B1" s="16"/>
      <c r="C1" s="16"/>
      <c r="D1" s="16"/>
      <c r="E1" s="16"/>
      <c r="F1" s="16"/>
      <c r="G1" s="16"/>
      <c r="H1" s="16"/>
      <c r="I1" s="16"/>
      <c r="J1" s="16"/>
    </row>
    <row r="2" spans="1:11" ht="15.75" thickTop="1" x14ac:dyDescent="0.25"/>
    <row r="3" spans="1:11" ht="15.75" thickBot="1" x14ac:dyDescent="0.3">
      <c r="A3" s="12" t="s">
        <v>10302</v>
      </c>
      <c r="B3" s="12"/>
      <c r="C3" s="12"/>
      <c r="D3" s="12"/>
      <c r="E3" s="12"/>
      <c r="F3" s="12"/>
      <c r="G3" s="12"/>
      <c r="H3" s="12"/>
      <c r="I3" s="12"/>
      <c r="J3" s="12"/>
    </row>
    <row r="5" spans="1:11" x14ac:dyDescent="0.25">
      <c r="A5" s="13" t="s">
        <v>10303</v>
      </c>
      <c r="B5" s="13"/>
      <c r="C5" s="13"/>
      <c r="D5" s="13"/>
      <c r="E5" s="13"/>
      <c r="F5" s="13"/>
      <c r="G5" s="13"/>
      <c r="H5" s="13"/>
      <c r="I5" s="13"/>
      <c r="J5" s="13"/>
    </row>
    <row r="7" spans="1:11" x14ac:dyDescent="0.25">
      <c r="A7" s="15" t="s">
        <v>10305</v>
      </c>
      <c r="B7" s="15"/>
      <c r="C7" s="15"/>
      <c r="D7" s="15"/>
      <c r="E7" s="15"/>
      <c r="F7" s="15"/>
      <c r="G7" s="15"/>
      <c r="H7" s="15"/>
      <c r="I7" s="15"/>
      <c r="J7" s="15"/>
    </row>
    <row r="8" spans="1:11" x14ac:dyDescent="0.25">
      <c r="A8" s="14" cm="1">
        <f t="array" ref="A8:K10">_xlfn.TAKE(VGSales[],3)</f>
        <v>1</v>
      </c>
      <c r="B8" s="14" t="str">
        <v>Wii Sports</v>
      </c>
      <c r="C8" s="14" t="str">
        <v>Wii</v>
      </c>
      <c r="D8" s="14">
        <v>2006</v>
      </c>
      <c r="E8" s="14" t="str">
        <v>Sports</v>
      </c>
      <c r="F8" s="14" t="str">
        <v>Nintendo</v>
      </c>
      <c r="G8" s="14">
        <v>41.49</v>
      </c>
      <c r="H8" s="14">
        <v>29.02</v>
      </c>
      <c r="I8" s="14">
        <v>3.77</v>
      </c>
      <c r="J8" s="14">
        <v>8.4600000000000009</v>
      </c>
      <c r="K8" s="14">
        <v>82.74</v>
      </c>
    </row>
    <row r="9" spans="1:11" x14ac:dyDescent="0.25">
      <c r="A9" s="14">
        <v>2</v>
      </c>
      <c r="B9" s="14" t="str">
        <v>Super Mario Bros.</v>
      </c>
      <c r="C9" s="14" t="str">
        <v>NES</v>
      </c>
      <c r="D9" s="14">
        <v>1985</v>
      </c>
      <c r="E9" s="14" t="str">
        <v>Platform</v>
      </c>
      <c r="F9" s="14" t="str">
        <v>Nintendo</v>
      </c>
      <c r="G9" s="14">
        <v>29.08</v>
      </c>
      <c r="H9" s="14">
        <v>3.58</v>
      </c>
      <c r="I9" s="14">
        <v>6.81</v>
      </c>
      <c r="J9" s="14">
        <v>0.77</v>
      </c>
      <c r="K9" s="14">
        <v>40.24</v>
      </c>
    </row>
    <row r="10" spans="1:11" x14ac:dyDescent="0.25">
      <c r="A10" s="14">
        <v>3</v>
      </c>
      <c r="B10" s="14" t="str">
        <v>Mario Kart Wii</v>
      </c>
      <c r="C10" s="14" t="str">
        <v>Wii</v>
      </c>
      <c r="D10" s="14">
        <v>2008</v>
      </c>
      <c r="E10" s="14" t="str">
        <v>Racing</v>
      </c>
      <c r="F10" s="14" t="str">
        <v>Nintendo</v>
      </c>
      <c r="G10" s="14">
        <v>15.85</v>
      </c>
      <c r="H10" s="14">
        <v>12.88</v>
      </c>
      <c r="I10" s="14">
        <v>3.79</v>
      </c>
      <c r="J10" s="14">
        <v>3.31</v>
      </c>
      <c r="K10" s="14">
        <v>35.82</v>
      </c>
    </row>
    <row r="12" spans="1:11" x14ac:dyDescent="0.25">
      <c r="A12" s="13" t="s">
        <v>10304</v>
      </c>
      <c r="B12" s="13"/>
      <c r="C12" s="13"/>
      <c r="D12" s="13"/>
      <c r="E12" s="13"/>
      <c r="F12" s="13"/>
      <c r="G12" s="13"/>
      <c r="H12" s="13"/>
      <c r="I12" s="13"/>
      <c r="J12" s="13"/>
    </row>
    <row r="14" spans="1:11" x14ac:dyDescent="0.25">
      <c r="A14" s="15" t="s">
        <v>10305</v>
      </c>
      <c r="B14" s="15"/>
      <c r="C14" s="15"/>
      <c r="D14" s="15"/>
      <c r="E14" s="15"/>
      <c r="F14" s="15"/>
      <c r="G14" s="15"/>
      <c r="H14" s="15"/>
      <c r="I14" s="15"/>
      <c r="J14" s="15"/>
    </row>
    <row r="15" spans="1:11" x14ac:dyDescent="0.25">
      <c r="A15" s="14" cm="1">
        <f t="array" ref="A15:K17">_xlfn.TAKE(_xlfn._xlws.SORT(VGSales[],_xlfn.XMATCH("JP_Sales",VGSales[#Headers]),-1),3)</f>
        <v>5</v>
      </c>
      <c r="B15" s="14" t="str">
        <v>Pokemon Red/Pokemon Blue</v>
      </c>
      <c r="C15" s="14" t="str">
        <v>GB</v>
      </c>
      <c r="D15" s="14">
        <v>1996</v>
      </c>
      <c r="E15" s="14" t="str">
        <v>Role-Playing</v>
      </c>
      <c r="F15" s="14" t="str">
        <v>Nintendo</v>
      </c>
      <c r="G15" s="14">
        <v>11.27</v>
      </c>
      <c r="H15" s="14">
        <v>8.89</v>
      </c>
      <c r="I15" s="14">
        <v>10.220000000000001</v>
      </c>
      <c r="J15" s="14">
        <v>1</v>
      </c>
      <c r="K15" s="14">
        <v>31.37</v>
      </c>
    </row>
    <row r="16" spans="1:11" x14ac:dyDescent="0.25">
      <c r="A16" s="14">
        <v>13</v>
      </c>
      <c r="B16" s="14" t="str">
        <v>Pokemon Gold/Pokemon Silver</v>
      </c>
      <c r="C16" s="14" t="str">
        <v>GB</v>
      </c>
      <c r="D16" s="14">
        <v>1999</v>
      </c>
      <c r="E16" s="14" t="str">
        <v>Role-Playing</v>
      </c>
      <c r="F16" s="14" t="str">
        <v>Nintendo</v>
      </c>
      <c r="G16" s="14">
        <v>9</v>
      </c>
      <c r="H16" s="14">
        <v>6.18</v>
      </c>
      <c r="I16" s="14">
        <v>7.2</v>
      </c>
      <c r="J16" s="14">
        <v>0.71</v>
      </c>
      <c r="K16" s="14">
        <v>23.1</v>
      </c>
    </row>
    <row r="17" spans="1:11" x14ac:dyDescent="0.25">
      <c r="A17" s="14">
        <v>2</v>
      </c>
      <c r="B17" s="14" t="str">
        <v>Super Mario Bros.</v>
      </c>
      <c r="C17" s="14" t="str">
        <v>NES</v>
      </c>
      <c r="D17" s="14">
        <v>1985</v>
      </c>
      <c r="E17" s="14" t="str">
        <v>Platform</v>
      </c>
      <c r="F17" s="14" t="str">
        <v>Nintendo</v>
      </c>
      <c r="G17" s="14">
        <v>29.08</v>
      </c>
      <c r="H17" s="14">
        <v>3.58</v>
      </c>
      <c r="I17" s="14">
        <v>6.81</v>
      </c>
      <c r="J17" s="14">
        <v>0.77</v>
      </c>
      <c r="K17" s="14">
        <v>40.24</v>
      </c>
    </row>
    <row r="19" spans="1:11" x14ac:dyDescent="0.25">
      <c r="A19" s="13" t="s">
        <v>10306</v>
      </c>
      <c r="B19" s="13"/>
      <c r="C19" s="13"/>
      <c r="D19" s="13"/>
      <c r="E19" s="13"/>
      <c r="F19" s="13"/>
      <c r="G19" s="13"/>
      <c r="H19" s="13"/>
      <c r="I19" s="13"/>
      <c r="J19" s="13"/>
    </row>
    <row r="21" spans="1:11" x14ac:dyDescent="0.25">
      <c r="A21" s="15" t="s">
        <v>10305</v>
      </c>
      <c r="B21" s="15"/>
      <c r="C21" s="15"/>
      <c r="D21" s="15"/>
      <c r="E21" s="15"/>
      <c r="F21" s="15"/>
      <c r="G21" s="15"/>
      <c r="H21" s="15"/>
      <c r="I21" s="15"/>
      <c r="J21" s="15"/>
    </row>
    <row r="22" spans="1:11" x14ac:dyDescent="0.25">
      <c r="A22" s="14" cm="1">
        <f t="array" ref="A22:D26">_xlfn.TAKE(VGSales[],5,4)</f>
        <v>1</v>
      </c>
      <c r="B22" s="14" t="str">
        <v>Wii Sports</v>
      </c>
      <c r="C22" s="14" t="str">
        <v>Wii</v>
      </c>
      <c r="D22" s="14">
        <v>2006</v>
      </c>
    </row>
    <row r="23" spans="1:11" x14ac:dyDescent="0.25">
      <c r="A23" s="14">
        <v>2</v>
      </c>
      <c r="B23" s="14" t="str">
        <v>Super Mario Bros.</v>
      </c>
      <c r="C23" s="14" t="str">
        <v>NES</v>
      </c>
      <c r="D23" s="14">
        <v>1985</v>
      </c>
    </row>
    <row r="24" spans="1:11" x14ac:dyDescent="0.25">
      <c r="A24" s="14">
        <v>3</v>
      </c>
      <c r="B24" s="14" t="str">
        <v>Mario Kart Wii</v>
      </c>
      <c r="C24" s="14" t="str">
        <v>Wii</v>
      </c>
      <c r="D24" s="14">
        <v>2008</v>
      </c>
    </row>
    <row r="25" spans="1:11" x14ac:dyDescent="0.25">
      <c r="A25" s="14">
        <v>4</v>
      </c>
      <c r="B25" s="14" t="str">
        <v>Wii Sports Resort</v>
      </c>
      <c r="C25" s="14" t="str">
        <v>Wii</v>
      </c>
      <c r="D25" s="14">
        <v>2009</v>
      </c>
    </row>
    <row r="26" spans="1:11" x14ac:dyDescent="0.25">
      <c r="A26" s="14">
        <v>5</v>
      </c>
      <c r="B26" s="14" t="str">
        <v>Pokemon Red/Pokemon Blue</v>
      </c>
      <c r="C26" s="14" t="str">
        <v>GB</v>
      </c>
      <c r="D26" s="14">
        <v>1996</v>
      </c>
    </row>
    <row r="28" spans="1:11" x14ac:dyDescent="0.25">
      <c r="A28" s="13" t="s">
        <v>10307</v>
      </c>
      <c r="B28" s="13"/>
      <c r="C28" s="13"/>
      <c r="D28" s="13"/>
      <c r="E28" s="13"/>
      <c r="F28" s="13"/>
      <c r="G28" s="13"/>
      <c r="H28" s="13"/>
      <c r="I28" s="13"/>
      <c r="J28" s="13"/>
    </row>
    <row r="30" spans="1:11" x14ac:dyDescent="0.25">
      <c r="A30" s="15" t="s">
        <v>10305</v>
      </c>
      <c r="B30" s="15"/>
      <c r="C30" s="15"/>
      <c r="D30" s="15"/>
      <c r="E30" s="15"/>
      <c r="F30" s="15"/>
      <c r="G30" s="15"/>
      <c r="H30" s="15"/>
      <c r="I30" s="15"/>
      <c r="J30" s="15"/>
    </row>
    <row r="31" spans="1:11" x14ac:dyDescent="0.25">
      <c r="A31" s="14" t="str" cm="1">
        <f t="array" ref="A31:C35">_xlfn.DROP(_xlfn.TAKE(VGSales[],5,4),,1)</f>
        <v>Wii Sports</v>
      </c>
      <c r="B31" s="14" t="str">
        <v>Wii</v>
      </c>
      <c r="C31" s="14">
        <v>2006</v>
      </c>
    </row>
    <row r="32" spans="1:11" x14ac:dyDescent="0.25">
      <c r="A32" s="14" t="str">
        <v>Super Mario Bros.</v>
      </c>
      <c r="B32" s="14" t="str">
        <v>NES</v>
      </c>
      <c r="C32" s="14">
        <v>1985</v>
      </c>
    </row>
    <row r="33" spans="1:3" x14ac:dyDescent="0.25">
      <c r="A33" s="14" t="str">
        <v>Mario Kart Wii</v>
      </c>
      <c r="B33" s="14" t="str">
        <v>Wii</v>
      </c>
      <c r="C33" s="14">
        <v>2008</v>
      </c>
    </row>
    <row r="34" spans="1:3" x14ac:dyDescent="0.25">
      <c r="A34" s="14" t="str">
        <v>Wii Sports Resort</v>
      </c>
      <c r="B34" s="14" t="str">
        <v>Wii</v>
      </c>
      <c r="C34" s="14">
        <v>2009</v>
      </c>
    </row>
    <row r="35" spans="1:3" x14ac:dyDescent="0.25">
      <c r="A35" s="14" t="str">
        <v>Pokemon Red/Pokemon Blue</v>
      </c>
      <c r="B35" s="14" t="str">
        <v>GB</v>
      </c>
      <c r="C35" s="14">
        <v>1996</v>
      </c>
    </row>
  </sheetData>
  <mergeCells count="5">
    <mergeCell ref="A1:J1"/>
    <mergeCell ref="A7:J7"/>
    <mergeCell ref="A14:J14"/>
    <mergeCell ref="A21:J21"/>
    <mergeCell ref="A30:J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CIAfQBdACwAIgBwAHIAbwBqAGUAYwB0AE4AYQBtAGUAcwAiADoAWwBdACwAIgBsAG8AYwBhAGwAZQAiADoAewAiAGwAaQBzAHQAUwBlAHAAYQByAGEAdABvAHIAIgA6ACIAOwAiACwAIgByAG8AdwBTAGUAcABhAHIAYQB0AG8AcgAiADoAIgA7ACIALAAiAGMAbwBsAHUAbQBuAFMAZQBwAGEAcgBhAHQAbwByACIAOgAiAFwAXAAiACwAIgB0AGgAbwB1AHMAYQBuAGQAcwBTAGUAcABhAHIAYQB0AG8AcgAiADoAIgAgACIALAAiAHQAaABvAHUAcwBhAG4AZABzAFAAbwBzAGkAdABpAG8AbgBzACIAOgBbADMAXQAsACIAZABlAGMAaQBtAGEAbABTAGUAcABhAHIAYQB0AG8AcgAiADoAIgAsACIALAAiAGQAYQB0AGUATwByAGQAZQByACIAOgAiAEQATQBZACIALAAiAGMAdQByAHIAZQBuAGMAeQBTAHkAbQBiAG8AbAAiADoAIgBrAHIAIgAsACIAaQBzAEMAdQByAHIAZQBuAGMAeQBTAHkAbQBiAG8AbABMAGUAYQBkACIAOgB0AHIAdQ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TAKE</vt:lpstr>
      <vt:lpstr>DROP</vt:lpstr>
      <vt:lpstr>VGSales</vt:lpstr>
      <vt:lpstr>Exercises</vt:lpstr>
      <vt:lpstr>Exercises (solutions)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2024-02-01T06:20:10Z</dcterms:modified>
</cp:coreProperties>
</file>