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Eugene\Documents\"/>
    </mc:Choice>
  </mc:AlternateContent>
  <xr:revisionPtr revIDLastSave="0" documentId="8_{3D6D9527-9740-4A93-950B-638865C017BB}" xr6:coauthVersionLast="47" xr6:coauthVersionMax="47" xr10:uidLastSave="{00000000-0000-0000-0000-000000000000}"/>
  <bookViews>
    <workbookView xWindow="-120" yWindow="-120" windowWidth="29040" windowHeight="15720" activeTab="1" xr2:uid="{00000000-000D-0000-FFFF-FFFF00000000}"/>
  </bookViews>
  <sheets>
    <sheet name="Polecenia" sheetId="3" r:id="rId1"/>
    <sheet name="TabelePrzestawne" sheetId="5" r:id="rId2"/>
    <sheet name="Arkusz5" sheetId="8" state="hidden" r:id="rId3"/>
    <sheet name="Arkusz3" sheetId="6" r:id="rId4"/>
    <sheet name="Dane" sheetId="1" r:id="rId5"/>
  </sheets>
  <definedNames>
    <definedName name="_xlnm._FilterDatabase" localSheetId="4" hidden="1">Dane!$A$1:$F$181</definedName>
    <definedName name="Fragmentator_kwartal">#N/A</definedName>
    <definedName name="Fragmentator_miesiąc">#N/A</definedName>
    <definedName name="Fragmentator_rok">#N/A</definedName>
    <definedName name="Fragmentator_Supervisor">#N/A</definedName>
    <definedName name="ZakresTabeli">OFFSET(Dane!$A$1,,,COUNTA(Dane!$A:$A),COUNTA(Dane!$1:$1))</definedName>
  </definedNames>
  <calcPr calcId="191029"/>
  <pivotCaches>
    <pivotCache cacheId="0" r:id="rId6"/>
    <pivotCache cacheId="1" r:id="rId7"/>
    <pivotCache cacheId="2" r:id="rId8"/>
    <pivotCache cacheId="3"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2" i="1"/>
  <c r="F3" i="1"/>
  <c r="G3" i="1"/>
  <c r="H3" i="1"/>
  <c r="I3" i="1"/>
  <c r="F4" i="1"/>
  <c r="G4" i="1"/>
  <c r="H4" i="1"/>
  <c r="I4" i="1"/>
  <c r="F5" i="1"/>
  <c r="G5" i="1"/>
  <c r="H5" i="1"/>
  <c r="I5" i="1"/>
  <c r="F6" i="1"/>
  <c r="G6" i="1"/>
  <c r="H6" i="1"/>
  <c r="I6" i="1"/>
  <c r="F7" i="1"/>
  <c r="G7" i="1"/>
  <c r="H7" i="1"/>
  <c r="I7" i="1"/>
  <c r="F8" i="1"/>
  <c r="G8" i="1"/>
  <c r="H8" i="1"/>
  <c r="I8" i="1"/>
  <c r="F9" i="1"/>
  <c r="G9" i="1"/>
  <c r="H9" i="1"/>
  <c r="I9" i="1"/>
  <c r="F10" i="1"/>
  <c r="G10" i="1"/>
  <c r="H10" i="1"/>
  <c r="I10" i="1" s="1"/>
  <c r="F11" i="1"/>
  <c r="G11" i="1"/>
  <c r="H11" i="1"/>
  <c r="I11" i="1"/>
  <c r="F12" i="1"/>
  <c r="G12" i="1"/>
  <c r="H12" i="1"/>
  <c r="I12" i="1"/>
  <c r="F13" i="1"/>
  <c r="G13" i="1"/>
  <c r="H13" i="1"/>
  <c r="I13" i="1" s="1"/>
  <c r="F14" i="1"/>
  <c r="G14" i="1"/>
  <c r="H14" i="1"/>
  <c r="I14" i="1"/>
  <c r="F15" i="1"/>
  <c r="G15" i="1"/>
  <c r="H15" i="1"/>
  <c r="I15" i="1"/>
  <c r="F16" i="1"/>
  <c r="G16" i="1"/>
  <c r="H16" i="1"/>
  <c r="I16" i="1" s="1"/>
  <c r="F17" i="1"/>
  <c r="G17" i="1"/>
  <c r="H17" i="1"/>
  <c r="I17" i="1"/>
  <c r="F18" i="1"/>
  <c r="G18" i="1"/>
  <c r="H18" i="1"/>
  <c r="I18" i="1"/>
  <c r="F19" i="1"/>
  <c r="G19" i="1"/>
  <c r="H19" i="1"/>
  <c r="I19" i="1" s="1"/>
  <c r="F20" i="1"/>
  <c r="G20" i="1"/>
  <c r="H20" i="1"/>
  <c r="I20" i="1"/>
  <c r="F21" i="1"/>
  <c r="G21" i="1"/>
  <c r="H21" i="1"/>
  <c r="I21" i="1"/>
  <c r="F22" i="1"/>
  <c r="G22" i="1"/>
  <c r="H22" i="1"/>
  <c r="I22" i="1" s="1"/>
  <c r="F23" i="1"/>
  <c r="G23" i="1"/>
  <c r="H23" i="1"/>
  <c r="I23" i="1"/>
  <c r="F24" i="1"/>
  <c r="G24" i="1"/>
  <c r="H24" i="1"/>
  <c r="I24" i="1"/>
  <c r="F25" i="1"/>
  <c r="G25" i="1"/>
  <c r="H25" i="1"/>
  <c r="I25" i="1" s="1"/>
  <c r="F26" i="1"/>
  <c r="G26" i="1"/>
  <c r="H26" i="1"/>
  <c r="I26" i="1"/>
  <c r="F27" i="1"/>
  <c r="G27" i="1"/>
  <c r="H27" i="1"/>
  <c r="I27" i="1"/>
  <c r="F28" i="1"/>
  <c r="G28" i="1"/>
  <c r="H28" i="1"/>
  <c r="I28" i="1" s="1"/>
  <c r="F29" i="1"/>
  <c r="G29" i="1"/>
  <c r="H29" i="1"/>
  <c r="I29" i="1"/>
  <c r="F30" i="1"/>
  <c r="G30" i="1"/>
  <c r="H30" i="1"/>
  <c r="I30" i="1"/>
  <c r="F31" i="1"/>
  <c r="G31" i="1"/>
  <c r="H31" i="1"/>
  <c r="I31" i="1" s="1"/>
  <c r="F32" i="1"/>
  <c r="G32" i="1"/>
  <c r="H32" i="1"/>
  <c r="I32" i="1"/>
  <c r="F33" i="1"/>
  <c r="G33" i="1"/>
  <c r="H33" i="1"/>
  <c r="I33" i="1"/>
  <c r="F34" i="1"/>
  <c r="G34" i="1"/>
  <c r="H34" i="1"/>
  <c r="I34" i="1" s="1"/>
  <c r="F35" i="1"/>
  <c r="G35" i="1"/>
  <c r="H35" i="1"/>
  <c r="I35" i="1"/>
  <c r="F36" i="1"/>
  <c r="G36" i="1"/>
  <c r="H36" i="1"/>
  <c r="I36" i="1"/>
  <c r="F37" i="1"/>
  <c r="G37" i="1"/>
  <c r="H37" i="1"/>
  <c r="I37" i="1" s="1"/>
  <c r="F38" i="1"/>
  <c r="G38" i="1"/>
  <c r="H38" i="1"/>
  <c r="I38" i="1"/>
  <c r="F39" i="1"/>
  <c r="G39" i="1"/>
  <c r="H39" i="1"/>
  <c r="I39" i="1"/>
  <c r="F40" i="1"/>
  <c r="G40" i="1"/>
  <c r="H40" i="1"/>
  <c r="I40" i="1" s="1"/>
  <c r="F41" i="1"/>
  <c r="G41" i="1"/>
  <c r="H41" i="1"/>
  <c r="I41" i="1"/>
  <c r="F42" i="1"/>
  <c r="G42" i="1"/>
  <c r="H42" i="1"/>
  <c r="I42" i="1"/>
  <c r="F43" i="1"/>
  <c r="G43" i="1"/>
  <c r="H43" i="1"/>
  <c r="I43" i="1" s="1"/>
  <c r="F44" i="1"/>
  <c r="G44" i="1"/>
  <c r="H44" i="1"/>
  <c r="I44" i="1"/>
  <c r="F45" i="1"/>
  <c r="G45" i="1"/>
  <c r="H45" i="1"/>
  <c r="I45" i="1"/>
  <c r="F46" i="1"/>
  <c r="G46" i="1"/>
  <c r="H46" i="1"/>
  <c r="I46" i="1" s="1"/>
  <c r="F47" i="1"/>
  <c r="G47" i="1"/>
  <c r="H47" i="1"/>
  <c r="I47" i="1"/>
  <c r="F48" i="1"/>
  <c r="G48" i="1"/>
  <c r="H48" i="1"/>
  <c r="I48" i="1"/>
  <c r="F49" i="1"/>
  <c r="G49" i="1"/>
  <c r="H49" i="1"/>
  <c r="I49" i="1" s="1"/>
  <c r="F50" i="1"/>
  <c r="G50" i="1"/>
  <c r="H50" i="1"/>
  <c r="I50" i="1"/>
  <c r="F51" i="1"/>
  <c r="G51" i="1"/>
  <c r="H51" i="1"/>
  <c r="I51" i="1"/>
  <c r="F52" i="1"/>
  <c r="G52" i="1"/>
  <c r="H52" i="1"/>
  <c r="I52" i="1" s="1"/>
  <c r="F53" i="1"/>
  <c r="G53" i="1"/>
  <c r="H53" i="1"/>
  <c r="I53" i="1"/>
  <c r="F54" i="1"/>
  <c r="G54" i="1"/>
  <c r="H54" i="1"/>
  <c r="I54" i="1"/>
  <c r="F55" i="1"/>
  <c r="G55" i="1"/>
  <c r="H55" i="1"/>
  <c r="I55" i="1" s="1"/>
  <c r="F56" i="1"/>
  <c r="G56" i="1"/>
  <c r="H56" i="1"/>
  <c r="I56" i="1"/>
  <c r="F57" i="1"/>
  <c r="G57" i="1"/>
  <c r="H57" i="1"/>
  <c r="I57" i="1"/>
  <c r="F58" i="1"/>
  <c r="G58" i="1"/>
  <c r="H58" i="1"/>
  <c r="I58" i="1" s="1"/>
  <c r="F59" i="1"/>
  <c r="G59" i="1"/>
  <c r="H59" i="1"/>
  <c r="I59" i="1"/>
  <c r="F60" i="1"/>
  <c r="G60" i="1"/>
  <c r="H60" i="1"/>
  <c r="I60" i="1"/>
  <c r="F61" i="1"/>
  <c r="G61" i="1"/>
  <c r="H61" i="1"/>
  <c r="I61" i="1" s="1"/>
  <c r="F62" i="1"/>
  <c r="G62" i="1"/>
  <c r="H62" i="1"/>
  <c r="I62" i="1"/>
  <c r="F63" i="1"/>
  <c r="G63" i="1"/>
  <c r="H63" i="1"/>
  <c r="I63" i="1"/>
  <c r="F64" i="1"/>
  <c r="G64" i="1"/>
  <c r="H64" i="1"/>
  <c r="I64" i="1" s="1"/>
  <c r="F65" i="1"/>
  <c r="G65" i="1"/>
  <c r="H65" i="1"/>
  <c r="I65" i="1"/>
  <c r="F66" i="1"/>
  <c r="G66" i="1"/>
  <c r="H66" i="1"/>
  <c r="I66" i="1"/>
  <c r="F67" i="1"/>
  <c r="G67" i="1"/>
  <c r="H67" i="1"/>
  <c r="I67" i="1" s="1"/>
  <c r="F68" i="1"/>
  <c r="G68" i="1"/>
  <c r="H68" i="1"/>
  <c r="I68" i="1"/>
  <c r="F69" i="1"/>
  <c r="G69" i="1"/>
  <c r="H69" i="1"/>
  <c r="I69" i="1"/>
  <c r="F70" i="1"/>
  <c r="G70" i="1"/>
  <c r="H70" i="1"/>
  <c r="I70" i="1" s="1"/>
  <c r="F71" i="1"/>
  <c r="G71" i="1"/>
  <c r="H71" i="1"/>
  <c r="I71" i="1"/>
  <c r="F72" i="1"/>
  <c r="G72" i="1"/>
  <c r="H72" i="1"/>
  <c r="I72" i="1"/>
  <c r="F73" i="1"/>
  <c r="G73" i="1"/>
  <c r="H73" i="1"/>
  <c r="I73" i="1" s="1"/>
  <c r="F74" i="1"/>
  <c r="G74" i="1"/>
  <c r="H74" i="1"/>
  <c r="I74" i="1"/>
  <c r="F75" i="1"/>
  <c r="G75" i="1"/>
  <c r="H75" i="1"/>
  <c r="I75" i="1"/>
  <c r="F76" i="1"/>
  <c r="G76" i="1"/>
  <c r="H76" i="1"/>
  <c r="I76" i="1" s="1"/>
  <c r="F77" i="1"/>
  <c r="G77" i="1"/>
  <c r="H77" i="1"/>
  <c r="I77" i="1"/>
  <c r="F78" i="1"/>
  <c r="G78" i="1"/>
  <c r="H78" i="1"/>
  <c r="I78" i="1"/>
  <c r="F79" i="1"/>
  <c r="G79" i="1"/>
  <c r="H79" i="1"/>
  <c r="I79" i="1" s="1"/>
  <c r="F80" i="1"/>
  <c r="G80" i="1"/>
  <c r="H80" i="1"/>
  <c r="I80" i="1"/>
  <c r="F81" i="1"/>
  <c r="G81" i="1"/>
  <c r="H81" i="1"/>
  <c r="I81" i="1"/>
  <c r="F82" i="1"/>
  <c r="G82" i="1"/>
  <c r="H82" i="1"/>
  <c r="I82" i="1" s="1"/>
  <c r="F83" i="1"/>
  <c r="G83" i="1"/>
  <c r="H83" i="1"/>
  <c r="I83" i="1"/>
  <c r="F84" i="1"/>
  <c r="G84" i="1"/>
  <c r="H84" i="1"/>
  <c r="I84" i="1"/>
  <c r="F85" i="1"/>
  <c r="G85" i="1"/>
  <c r="H85" i="1"/>
  <c r="I85" i="1" s="1"/>
  <c r="F86" i="1"/>
  <c r="G86" i="1"/>
  <c r="H86" i="1"/>
  <c r="I86" i="1"/>
  <c r="F87" i="1"/>
  <c r="G87" i="1"/>
  <c r="H87" i="1"/>
  <c r="I87" i="1"/>
  <c r="F88" i="1"/>
  <c r="G88" i="1"/>
  <c r="H88" i="1"/>
  <c r="I88" i="1" s="1"/>
  <c r="F89" i="1"/>
  <c r="G89" i="1"/>
  <c r="H89" i="1"/>
  <c r="I89" i="1"/>
  <c r="F90" i="1"/>
  <c r="G90" i="1"/>
  <c r="H90" i="1"/>
  <c r="I90" i="1"/>
  <c r="F91" i="1"/>
  <c r="G91" i="1"/>
  <c r="H91" i="1"/>
  <c r="I91" i="1" s="1"/>
  <c r="F92" i="1"/>
  <c r="G92" i="1"/>
  <c r="H92" i="1"/>
  <c r="I92" i="1"/>
  <c r="F93" i="1"/>
  <c r="G93" i="1"/>
  <c r="H93" i="1"/>
  <c r="I93" i="1"/>
  <c r="F94" i="1"/>
  <c r="G94" i="1"/>
  <c r="H94" i="1"/>
  <c r="I94" i="1" s="1"/>
  <c r="F95" i="1"/>
  <c r="G95" i="1"/>
  <c r="H95" i="1"/>
  <c r="I95" i="1"/>
  <c r="F96" i="1"/>
  <c r="G96" i="1"/>
  <c r="H96" i="1"/>
  <c r="I96" i="1"/>
  <c r="F97" i="1"/>
  <c r="G97" i="1"/>
  <c r="H97" i="1"/>
  <c r="I97" i="1" s="1"/>
  <c r="F98" i="1"/>
  <c r="G98" i="1"/>
  <c r="H98" i="1"/>
  <c r="I98" i="1"/>
  <c r="F99" i="1"/>
  <c r="G99" i="1"/>
  <c r="H99" i="1"/>
  <c r="I99" i="1"/>
  <c r="F100" i="1"/>
  <c r="G100" i="1"/>
  <c r="H100" i="1"/>
  <c r="I100" i="1" s="1"/>
  <c r="F101" i="1"/>
  <c r="G101" i="1"/>
  <c r="H101" i="1"/>
  <c r="I101" i="1"/>
  <c r="F102" i="1"/>
  <c r="G102" i="1"/>
  <c r="H102" i="1"/>
  <c r="I102" i="1"/>
  <c r="F103" i="1"/>
  <c r="G103" i="1"/>
  <c r="H103" i="1"/>
  <c r="I103" i="1" s="1"/>
  <c r="F104" i="1"/>
  <c r="G104" i="1"/>
  <c r="H104" i="1"/>
  <c r="I104" i="1"/>
  <c r="F105" i="1"/>
  <c r="G105" i="1"/>
  <c r="H105" i="1"/>
  <c r="I105" i="1"/>
  <c r="F106" i="1"/>
  <c r="G106" i="1"/>
  <c r="H106" i="1"/>
  <c r="I106" i="1" s="1"/>
  <c r="F107" i="1"/>
  <c r="G107" i="1"/>
  <c r="H107" i="1"/>
  <c r="I107" i="1"/>
  <c r="F108" i="1"/>
  <c r="G108" i="1"/>
  <c r="H108" i="1"/>
  <c r="I108" i="1"/>
  <c r="F109" i="1"/>
  <c r="G109" i="1"/>
  <c r="H109" i="1"/>
  <c r="I109" i="1" s="1"/>
  <c r="F110" i="1"/>
  <c r="G110" i="1"/>
  <c r="H110" i="1"/>
  <c r="I110" i="1"/>
  <c r="F111" i="1"/>
  <c r="G111" i="1"/>
  <c r="H111" i="1"/>
  <c r="I111" i="1"/>
  <c r="F112" i="1"/>
  <c r="G112" i="1"/>
  <c r="H112" i="1"/>
  <c r="I112" i="1" s="1"/>
  <c r="F113" i="1"/>
  <c r="G113" i="1"/>
  <c r="H113" i="1"/>
  <c r="I113" i="1"/>
  <c r="F114" i="1"/>
  <c r="G114" i="1"/>
  <c r="H114" i="1"/>
  <c r="I114" i="1"/>
  <c r="F115" i="1"/>
  <c r="G115" i="1"/>
  <c r="H115" i="1"/>
  <c r="I115" i="1" s="1"/>
  <c r="F116" i="1"/>
  <c r="G116" i="1"/>
  <c r="H116" i="1"/>
  <c r="I116" i="1"/>
  <c r="F117" i="1"/>
  <c r="G117" i="1"/>
  <c r="H117" i="1"/>
  <c r="I117" i="1"/>
  <c r="F118" i="1"/>
  <c r="G118" i="1"/>
  <c r="H118" i="1"/>
  <c r="I118" i="1" s="1"/>
  <c r="F119" i="1"/>
  <c r="G119" i="1"/>
  <c r="H119" i="1"/>
  <c r="I119" i="1"/>
  <c r="F120" i="1"/>
  <c r="G120" i="1"/>
  <c r="H120" i="1"/>
  <c r="I120" i="1"/>
  <c r="F121" i="1"/>
  <c r="G121" i="1"/>
  <c r="H121" i="1"/>
  <c r="I121" i="1" s="1"/>
  <c r="F122" i="1"/>
  <c r="G122" i="1"/>
  <c r="H122" i="1"/>
  <c r="I122" i="1"/>
  <c r="F123" i="1"/>
  <c r="G123" i="1"/>
  <c r="H123" i="1"/>
  <c r="I123" i="1"/>
  <c r="F124" i="1"/>
  <c r="G124" i="1"/>
  <c r="H124" i="1"/>
  <c r="I124" i="1" s="1"/>
  <c r="F125" i="1"/>
  <c r="G125" i="1"/>
  <c r="H125" i="1"/>
  <c r="I125" i="1"/>
  <c r="F126" i="1"/>
  <c r="G126" i="1"/>
  <c r="H126" i="1"/>
  <c r="I126" i="1"/>
  <c r="F127" i="1"/>
  <c r="G127" i="1"/>
  <c r="H127" i="1"/>
  <c r="I127" i="1" s="1"/>
  <c r="F128" i="1"/>
  <c r="G128" i="1"/>
  <c r="H128" i="1"/>
  <c r="I128" i="1"/>
  <c r="F129" i="1"/>
  <c r="G129" i="1"/>
  <c r="H129" i="1"/>
  <c r="I129" i="1"/>
  <c r="F130" i="1"/>
  <c r="G130" i="1"/>
  <c r="H130" i="1"/>
  <c r="I130" i="1" s="1"/>
  <c r="F131" i="1"/>
  <c r="G131" i="1"/>
  <c r="H131" i="1"/>
  <c r="I131" i="1"/>
  <c r="F132" i="1"/>
  <c r="G132" i="1"/>
  <c r="H132" i="1"/>
  <c r="I132" i="1"/>
  <c r="F133" i="1"/>
  <c r="G133" i="1"/>
  <c r="H133" i="1"/>
  <c r="I133" i="1" s="1"/>
  <c r="F134" i="1"/>
  <c r="G134" i="1"/>
  <c r="H134" i="1"/>
  <c r="I134" i="1"/>
  <c r="F135" i="1"/>
  <c r="G135" i="1"/>
  <c r="H135" i="1"/>
  <c r="I135" i="1"/>
  <c r="F136" i="1"/>
  <c r="G136" i="1"/>
  <c r="H136" i="1"/>
  <c r="I136" i="1" s="1"/>
  <c r="F137" i="1"/>
  <c r="G137" i="1"/>
  <c r="H137" i="1"/>
  <c r="I137" i="1"/>
  <c r="F138" i="1"/>
  <c r="G138" i="1"/>
  <c r="H138" i="1"/>
  <c r="I138" i="1"/>
  <c r="F139" i="1"/>
  <c r="G139" i="1"/>
  <c r="H139" i="1"/>
  <c r="I139" i="1" s="1"/>
  <c r="F140" i="1"/>
  <c r="G140" i="1"/>
  <c r="H140" i="1"/>
  <c r="I140" i="1"/>
  <c r="F141" i="1"/>
  <c r="G141" i="1"/>
  <c r="H141" i="1"/>
  <c r="I141" i="1"/>
  <c r="F142" i="1"/>
  <c r="G142" i="1"/>
  <c r="H142" i="1"/>
  <c r="I142" i="1" s="1"/>
  <c r="F143" i="1"/>
  <c r="G143" i="1"/>
  <c r="H143" i="1"/>
  <c r="I143" i="1"/>
  <c r="F144" i="1"/>
  <c r="G144" i="1"/>
  <c r="H144" i="1"/>
  <c r="I144" i="1"/>
  <c r="F145" i="1"/>
  <c r="G145" i="1"/>
  <c r="H145" i="1"/>
  <c r="I145" i="1" s="1"/>
  <c r="F146" i="1"/>
  <c r="G146" i="1"/>
  <c r="H146" i="1"/>
  <c r="I146" i="1"/>
  <c r="F147" i="1"/>
  <c r="G147" i="1"/>
  <c r="H147" i="1"/>
  <c r="I147" i="1"/>
  <c r="F148" i="1"/>
  <c r="G148" i="1"/>
  <c r="H148" i="1"/>
  <c r="I148" i="1" s="1"/>
  <c r="F149" i="1"/>
  <c r="G149" i="1"/>
  <c r="H149" i="1"/>
  <c r="I149" i="1"/>
  <c r="F150" i="1"/>
  <c r="G150" i="1"/>
  <c r="H150" i="1"/>
  <c r="I150" i="1"/>
  <c r="F151" i="1"/>
  <c r="G151" i="1"/>
  <c r="H151" i="1"/>
  <c r="I151" i="1" s="1"/>
  <c r="F152" i="1"/>
  <c r="G152" i="1"/>
  <c r="H152" i="1"/>
  <c r="I152" i="1"/>
  <c r="F153" i="1"/>
  <c r="G153" i="1"/>
  <c r="H153" i="1"/>
  <c r="I153" i="1"/>
  <c r="F154" i="1"/>
  <c r="G154" i="1"/>
  <c r="H154" i="1"/>
  <c r="I154" i="1" s="1"/>
  <c r="F155" i="1"/>
  <c r="G155" i="1"/>
  <c r="H155" i="1"/>
  <c r="I155" i="1"/>
  <c r="F156" i="1"/>
  <c r="G156" i="1"/>
  <c r="H156" i="1"/>
  <c r="I156" i="1"/>
  <c r="F157" i="1"/>
  <c r="G157" i="1"/>
  <c r="H157" i="1"/>
  <c r="I157" i="1" s="1"/>
  <c r="F158" i="1"/>
  <c r="G158" i="1"/>
  <c r="H158" i="1"/>
  <c r="I158" i="1"/>
  <c r="F159" i="1"/>
  <c r="G159" i="1"/>
  <c r="H159" i="1"/>
  <c r="I159" i="1"/>
  <c r="F160" i="1"/>
  <c r="G160" i="1"/>
  <c r="H160" i="1"/>
  <c r="I160" i="1" s="1"/>
  <c r="F161" i="1"/>
  <c r="G161" i="1"/>
  <c r="H161" i="1"/>
  <c r="I161" i="1"/>
  <c r="F162" i="1"/>
  <c r="G162" i="1"/>
  <c r="H162" i="1"/>
  <c r="I162" i="1"/>
  <c r="F163" i="1"/>
  <c r="G163" i="1"/>
  <c r="H163" i="1"/>
  <c r="I163" i="1" s="1"/>
  <c r="F164" i="1"/>
  <c r="G164" i="1"/>
  <c r="H164" i="1"/>
  <c r="I164" i="1"/>
  <c r="F165" i="1"/>
  <c r="G165" i="1"/>
  <c r="H165" i="1"/>
  <c r="I165" i="1"/>
  <c r="F166" i="1"/>
  <c r="G166" i="1"/>
  <c r="H166" i="1"/>
  <c r="I166" i="1" s="1"/>
  <c r="F167" i="1"/>
  <c r="G167" i="1"/>
  <c r="H167" i="1"/>
  <c r="I167" i="1"/>
  <c r="F168" i="1"/>
  <c r="G168" i="1"/>
  <c r="H168" i="1"/>
  <c r="I168" i="1"/>
  <c r="F169" i="1"/>
  <c r="G169" i="1"/>
  <c r="H169" i="1"/>
  <c r="I169" i="1" s="1"/>
  <c r="F170" i="1"/>
  <c r="G170" i="1"/>
  <c r="H170" i="1"/>
  <c r="I170" i="1"/>
  <c r="F171" i="1"/>
  <c r="G171" i="1"/>
  <c r="H171" i="1"/>
  <c r="I171" i="1"/>
  <c r="F172" i="1"/>
  <c r="G172" i="1"/>
  <c r="H172" i="1"/>
  <c r="I172" i="1" s="1"/>
  <c r="F173" i="1"/>
  <c r="G173" i="1"/>
  <c r="H173" i="1"/>
  <c r="I173" i="1"/>
  <c r="F174" i="1"/>
  <c r="G174" i="1"/>
  <c r="H174" i="1"/>
  <c r="I174" i="1"/>
  <c r="F175" i="1"/>
  <c r="G175" i="1"/>
  <c r="H175" i="1"/>
  <c r="I175" i="1" s="1"/>
  <c r="F176" i="1"/>
  <c r="G176" i="1"/>
  <c r="H176" i="1"/>
  <c r="I176" i="1"/>
  <c r="F177" i="1"/>
  <c r="G177" i="1"/>
  <c r="H177" i="1"/>
  <c r="I177" i="1"/>
  <c r="F178" i="1"/>
  <c r="G178" i="1"/>
  <c r="H178" i="1"/>
  <c r="I178" i="1" s="1"/>
  <c r="F179" i="1"/>
  <c r="G179" i="1"/>
  <c r="H179" i="1"/>
  <c r="I179" i="1"/>
  <c r="F180" i="1"/>
  <c r="G180" i="1"/>
  <c r="H180" i="1"/>
  <c r="I180" i="1"/>
  <c r="F181" i="1"/>
  <c r="G181" i="1"/>
  <c r="H181" i="1"/>
  <c r="I181" i="1" s="1"/>
  <c r="G2" i="1"/>
  <c r="H2" i="1"/>
  <c r="I2" i="1" s="1"/>
  <c r="F2" i="1"/>
</calcChain>
</file>

<file path=xl/sharedStrings.xml><?xml version="1.0" encoding="utf-8"?>
<sst xmlns="http://schemas.openxmlformats.org/spreadsheetml/2006/main" count="484" uniqueCount="86">
  <si>
    <t>Pracownik</t>
  </si>
  <si>
    <t>Supervisor</t>
  </si>
  <si>
    <t>Ankiety</t>
  </si>
  <si>
    <t>Wynik ogólny</t>
  </si>
  <si>
    <t>PK</t>
  </si>
  <si>
    <t>Raj</t>
  </si>
  <si>
    <t>Charlie</t>
  </si>
  <si>
    <t>Thomas</t>
  </si>
  <si>
    <t>Jack</t>
  </si>
  <si>
    <t>Olivia</t>
  </si>
  <si>
    <t>Lily</t>
  </si>
  <si>
    <t>Lucy</t>
  </si>
  <si>
    <t>Mani</t>
  </si>
  <si>
    <t>Alax</t>
  </si>
  <si>
    <t>Rosie</t>
  </si>
  <si>
    <t>Emma</t>
  </si>
  <si>
    <t>Leo</t>
  </si>
  <si>
    <t>Data</t>
  </si>
  <si>
    <t xml:space="preserve">1. </t>
  </si>
  <si>
    <t>2.</t>
  </si>
  <si>
    <t xml:space="preserve">3. </t>
  </si>
  <si>
    <t xml:space="preserve">4. </t>
  </si>
  <si>
    <t xml:space="preserve">5. </t>
  </si>
  <si>
    <t>Zdefiniować interaktywny zakres tabeli</t>
  </si>
  <si>
    <t>Wykonać w osobnym arkuszu niezbędne zestawienia</t>
  </si>
  <si>
    <t>Wykonać niezbędne wykresy</t>
  </si>
  <si>
    <t>Wstawić fragmentatory</t>
  </si>
  <si>
    <t>Zbudować w odrębnym arkuszu Dashboard wg załączonego wzoru</t>
  </si>
  <si>
    <t>Polecenia</t>
  </si>
  <si>
    <t>Poziom satysfakcji klienta w danym dniu</t>
  </si>
  <si>
    <t>rok</t>
  </si>
  <si>
    <t>miesiąc</t>
  </si>
  <si>
    <t>kwartal</t>
  </si>
  <si>
    <t>Q 1</t>
  </si>
  <si>
    <t>Q 2</t>
  </si>
  <si>
    <t>Q 3</t>
  </si>
  <si>
    <t>Q 4</t>
  </si>
  <si>
    <t>Suma z Ankiety</t>
  </si>
  <si>
    <t>Suma z Max CSAT</t>
  </si>
  <si>
    <t>Suma z AVG CSAT</t>
  </si>
  <si>
    <t>Suma z Kaps</t>
  </si>
  <si>
    <t>Pole obliczeniowe</t>
  </si>
  <si>
    <t>Kolejność rozwiązywania</t>
  </si>
  <si>
    <t>Pole</t>
  </si>
  <si>
    <t>Formuła</t>
  </si>
  <si>
    <t>Max CSAT</t>
  </si>
  <si>
    <t>= 5</t>
  </si>
  <si>
    <t>AVG CSAT</t>
  </si>
  <si>
    <t>='Wynik ogólny' /Ankiety</t>
  </si>
  <si>
    <t>różnica</t>
  </si>
  <si>
    <t>='Max CSAT' -'AVG CSAT'</t>
  </si>
  <si>
    <t>Kaps</t>
  </si>
  <si>
    <t>= 0,25</t>
  </si>
  <si>
    <t>Element obliczeniowy</t>
  </si>
  <si>
    <t>Element</t>
  </si>
  <si>
    <t>Notatka:</t>
  </si>
  <si>
    <t>W sytuacji, gdy komórka jest aktualizowana przez więcej niż jedną formułę,</t>
  </si>
  <si>
    <t>wartość jest ustalona przez formułę, która jest ostatnia w kolejności rozwiązywania.</t>
  </si>
  <si>
    <t>Aby zmienić kolejność rozwiązywania formuł dla wielu elementów lub pól obliczeniowych,</t>
  </si>
  <si>
    <t>na karcie Opcje w grupie Obliczenia kliknij przycisk Pola, elementy i zestawy, a następnie kliknij polecenie Kolejność rozwiązywania.</t>
  </si>
  <si>
    <t>Suma z AVD CSAT</t>
  </si>
  <si>
    <t>Suma z MAX CSAT</t>
  </si>
  <si>
    <t>Suma z roznica</t>
  </si>
  <si>
    <t>Średnia z Poziom satysfakcji klienta w danym dniu</t>
  </si>
  <si>
    <t>Row Labels</t>
  </si>
  <si>
    <t>Grand Total</t>
  </si>
  <si>
    <t>Average of Poziom satysfakcji klienta w danym dniu</t>
  </si>
  <si>
    <t>Sum of Max Csat</t>
  </si>
  <si>
    <t>Sum of Kaps</t>
  </si>
  <si>
    <t>Sum of różnica</t>
  </si>
  <si>
    <t>Nazwa Miesiąca</t>
  </si>
  <si>
    <t>sty</t>
  </si>
  <si>
    <t>lut</t>
  </si>
  <si>
    <t>mar</t>
  </si>
  <si>
    <t>kwi</t>
  </si>
  <si>
    <t>maj</t>
  </si>
  <si>
    <t>cze</t>
  </si>
  <si>
    <t>lip</t>
  </si>
  <si>
    <t>sie</t>
  </si>
  <si>
    <t>wrz</t>
  </si>
  <si>
    <t>paź</t>
  </si>
  <si>
    <t>lis</t>
  </si>
  <si>
    <t>gru</t>
  </si>
  <si>
    <t>Poziom Satysfakcji</t>
  </si>
  <si>
    <t>Liczba ankiet</t>
  </si>
  <si>
    <t>Sum of Max CSAT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</si>
</sst>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charset val="238"/>
      <scheme val="minor"/>
    </font>
    <font>
      <b/>
      <sz val="11"/>
      <color indexed="9"/>
      <name val="Calibri"/>
      <family val="2"/>
      <scheme val="minor"/>
    </font>
    <font>
      <sz val="10"/>
      <color indexed="8"/>
      <name val="Calibri"/>
      <family val="2"/>
      <scheme val="minor"/>
    </font>
    <font>
      <b/>
      <sz val="11"/>
      <color theme="1"/>
      <name val="Calibri"/>
      <family val="2"/>
      <charset val="238"/>
      <scheme val="minor"/>
    </font>
    <font>
      <b/>
      <i/>
      <sz val="11"/>
      <color theme="1"/>
      <name val="Calibri"/>
      <family val="2"/>
      <charset val="238"/>
      <scheme val="minor"/>
    </font>
  </fonts>
  <fills count="5">
    <fill>
      <patternFill patternType="none"/>
    </fill>
    <fill>
      <patternFill patternType="gray125"/>
    </fill>
    <fill>
      <patternFill patternType="solid">
        <fgColor indexed="30"/>
        <bgColor indexed="64"/>
      </patternFill>
    </fill>
    <fill>
      <patternFill patternType="solid">
        <fgColor theme="0" tint="-0.499984740745262"/>
        <bgColor indexed="64"/>
      </patternFill>
    </fill>
    <fill>
      <patternFill patternType="solid">
        <fgColor theme="0"/>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right/>
      <top/>
      <bottom style="thin">
        <color indexed="8"/>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Border="1" applyAlignment="1">
      <alignment horizontal="center" vertical="center"/>
    </xf>
    <xf numFmtId="1" fontId="2" fillId="0" borderId="1" xfId="0" applyNumberFormat="1" applyFont="1" applyBorder="1" applyAlignment="1">
      <alignment horizontal="center" vertical="center"/>
    </xf>
    <xf numFmtId="14" fontId="2" fillId="0" borderId="1" xfId="0" applyNumberFormat="1" applyFont="1" applyBorder="1" applyAlignment="1">
      <alignment horizontal="center" vertical="center"/>
    </xf>
    <xf numFmtId="0" fontId="3" fillId="4" borderId="0" xfId="0" applyFont="1" applyFill="1"/>
    <xf numFmtId="0" fontId="0" fillId="4" borderId="0" xfId="0" applyFill="1"/>
    <xf numFmtId="0" fontId="1" fillId="2" borderId="2" xfId="0" applyFont="1" applyFill="1" applyBorder="1" applyAlignment="1">
      <alignment horizontal="center" vertical="center" wrapText="1"/>
    </xf>
    <xf numFmtId="1" fontId="0" fillId="0" borderId="0" xfId="0" applyNumberFormat="1"/>
    <xf numFmtId="0" fontId="4" fillId="0" borderId="0" xfId="0" applyFont="1"/>
    <xf numFmtId="0" fontId="3" fillId="0" borderId="3" xfId="0" applyFont="1" applyBorder="1"/>
    <xf numFmtId="0" fontId="0" fillId="0" borderId="0" xfId="0" pivotButton="1"/>
    <xf numFmtId="0" fontId="0" fillId="0" borderId="0" xfId="0" applyAlignment="1">
      <alignment horizontal="left"/>
    </xf>
    <xf numFmtId="14" fontId="0" fillId="0" borderId="0" xfId="0" applyNumberFormat="1"/>
    <xf numFmtId="164" fontId="0" fillId="0" borderId="0" xfId="0" applyNumberFormat="1"/>
    <xf numFmtId="0" fontId="0" fillId="0" borderId="0" xfId="0" applyAlignment="1">
      <alignment horizontal="left" indent="1"/>
    </xf>
  </cellXfs>
  <cellStyles count="1">
    <cellStyle name="Normal" xfId="0" builtinId="0"/>
  </cellStyles>
  <dxfs count="1">
    <dxf>
      <numFmt numFmtId="19" formatCode="dd/mm/yyyy"/>
    </dxf>
  </dxfs>
  <tableStyles count="0" defaultTableStyle="TableStyleMedium2" defaultPivotStyle="PivotStyleLight16"/>
  <colors>
    <mruColors>
      <color rgb="FF3682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image" Target="../media/image3.png"/></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[POPRAWIONE Satysfakcja klientów Yauheni Bianko Cyfryzacja (2).xlsx]TabelePrzestawne!Tabela przestawna12</c:name>
    <c:fmtId val="1"/>
  </c:pivotSource>
  <c:chart>
    <c:autoTitleDeleted val="1"/>
    <c:pivotFmts>
      <c:pivotFmt>
        <c:idx val="0"/>
        <c:spPr>
          <a:blipFill>
            <a:blip xmlns:r="http://schemas.openxmlformats.org/officeDocument/2006/relationships" r:embed="rId3"/>
            <a:stretch>
              <a:fillRect/>
            </a:stretch>
          </a:blipFill>
          <a:ln w="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68243"/>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dpi="0" rotWithShape="1">
            <a:blip xmlns:r="http://schemas.openxmlformats.org/officeDocument/2006/relationships" r:embed="rId4">
              <a:alphaModFix amt="97000"/>
            </a:blip>
            <a:srcRect/>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68243"/>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85266084473827"/>
          <c:y val="6.8261787129745774E-2"/>
          <c:w val="0.80755961184974501"/>
          <c:h val="0.78777864808434561"/>
        </c:manualLayout>
      </c:layout>
      <c:barChart>
        <c:barDir val="bar"/>
        <c:grouping val="clustered"/>
        <c:varyColors val="0"/>
        <c:ser>
          <c:idx val="0"/>
          <c:order val="0"/>
          <c:tx>
            <c:strRef>
              <c:f>TabelePrzestawne!$B$6</c:f>
              <c:strCache>
                <c:ptCount val="1"/>
                <c:pt idx="0">
                  <c:v>Suma z Max CSAT</c:v>
                </c:pt>
              </c:strCache>
            </c:strRef>
          </c:tx>
          <c:spPr>
            <a:blipFill>
              <a:blip xmlns:r="http://schemas.openxmlformats.org/officeDocument/2006/relationships" r:embed="rId3"/>
              <a:stretch>
                <a:fillRect/>
              </a:stretch>
            </a:blipFill>
            <a:ln w="0">
              <a:solidFill>
                <a:schemeClr val="accent1"/>
              </a:solidFill>
            </a:ln>
            <a:effectLst/>
          </c:spPr>
          <c:invertIfNegative val="0"/>
          <c:pictureOptions>
            <c:pictureFormat val="stack"/>
          </c:pictureOptions>
          <c:cat>
            <c:strRef>
              <c:f>TabelePrzestawne!$A$7:$A$11</c:f>
              <c:strCache>
                <c:ptCount val="4"/>
                <c:pt idx="0">
                  <c:v>Q 1</c:v>
                </c:pt>
                <c:pt idx="1">
                  <c:v>Q 2</c:v>
                </c:pt>
                <c:pt idx="2">
                  <c:v>Q 3</c:v>
                </c:pt>
                <c:pt idx="3">
                  <c:v>Q 4</c:v>
                </c:pt>
              </c:strCache>
            </c:strRef>
          </c:cat>
          <c:val>
            <c:numRef>
              <c:f>TabelePrzestawne!$B$7:$B$11</c:f>
              <c:numCache>
                <c:formatCode>General</c:formatCode>
                <c:ptCount val="4"/>
                <c:pt idx="0">
                  <c:v>5</c:v>
                </c:pt>
                <c:pt idx="1">
                  <c:v>5</c:v>
                </c:pt>
                <c:pt idx="2">
                  <c:v>5</c:v>
                </c:pt>
                <c:pt idx="3">
                  <c:v>5</c:v>
                </c:pt>
              </c:numCache>
            </c:numRef>
          </c:val>
          <c:extLst>
            <c:ext xmlns:c16="http://schemas.microsoft.com/office/drawing/2014/chart" uri="{C3380CC4-5D6E-409C-BE32-E72D297353CC}">
              <c16:uniqueId val="{00000000-395A-4378-9E74-26F637255E6E}"/>
            </c:ext>
          </c:extLst>
        </c:ser>
        <c:ser>
          <c:idx val="1"/>
          <c:order val="1"/>
          <c:tx>
            <c:strRef>
              <c:f>TabelePrzestawne!$C$6</c:f>
              <c:strCache>
                <c:ptCount val="1"/>
                <c:pt idx="0">
                  <c:v>Suma z AVG CSAT</c:v>
                </c:pt>
              </c:strCache>
            </c:strRef>
          </c:tx>
          <c:spPr>
            <a:blipFill dpi="0" rotWithShape="1">
              <a:blip xmlns:r="http://schemas.openxmlformats.org/officeDocument/2006/relationships" r:embed="rId4">
                <a:alphaModFix amt="97000"/>
              </a:blip>
              <a:srcRect/>
              <a:stretch>
                <a:fillRect/>
              </a:stretch>
            </a:blipFill>
            <a:ln>
              <a:noFill/>
            </a:ln>
            <a:effectLst/>
          </c:spPr>
          <c:invertIfNegative val="0"/>
          <c:pictureOptions>
            <c:pictureFormat val="stack"/>
          </c:pictureOptions>
          <c:cat>
            <c:strRef>
              <c:f>TabelePrzestawne!$A$7:$A$11</c:f>
              <c:strCache>
                <c:ptCount val="4"/>
                <c:pt idx="0">
                  <c:v>Q 1</c:v>
                </c:pt>
                <c:pt idx="1">
                  <c:v>Q 2</c:v>
                </c:pt>
                <c:pt idx="2">
                  <c:v>Q 3</c:v>
                </c:pt>
                <c:pt idx="3">
                  <c:v>Q 4</c:v>
                </c:pt>
              </c:strCache>
            </c:strRef>
          </c:cat>
          <c:val>
            <c:numRef>
              <c:f>TabelePrzestawne!$C$7:$C$11</c:f>
              <c:numCache>
                <c:formatCode>0</c:formatCode>
                <c:ptCount val="4"/>
                <c:pt idx="0">
                  <c:v>2.895172413793103</c:v>
                </c:pt>
                <c:pt idx="1">
                  <c:v>2.9097517730496456</c:v>
                </c:pt>
                <c:pt idx="2">
                  <c:v>2.9180530973451329</c:v>
                </c:pt>
                <c:pt idx="3">
                  <c:v>2.8</c:v>
                </c:pt>
              </c:numCache>
            </c:numRef>
          </c:val>
          <c:extLst>
            <c:ext xmlns:c16="http://schemas.microsoft.com/office/drawing/2014/chart" uri="{C3380CC4-5D6E-409C-BE32-E72D297353CC}">
              <c16:uniqueId val="{00000001-395A-4378-9E74-26F637255E6E}"/>
            </c:ext>
          </c:extLst>
        </c:ser>
        <c:dLbls>
          <c:showLegendKey val="0"/>
          <c:showVal val="0"/>
          <c:showCatName val="0"/>
          <c:showSerName val="0"/>
          <c:showPercent val="0"/>
          <c:showBubbleSize val="0"/>
        </c:dLbls>
        <c:gapWidth val="0"/>
        <c:overlap val="100"/>
        <c:axId val="1257582223"/>
        <c:axId val="1443579823"/>
      </c:barChart>
      <c:catAx>
        <c:axId val="12575822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68243"/>
                </a:solidFill>
                <a:latin typeface="+mn-lt"/>
                <a:ea typeface="+mn-ea"/>
                <a:cs typeface="+mn-cs"/>
              </a:defRPr>
            </a:pPr>
            <a:endParaRPr lang="ru-RU"/>
          </a:p>
        </c:txPr>
        <c:crossAx val="1443579823"/>
        <c:crosses val="autoZero"/>
        <c:auto val="1"/>
        <c:lblAlgn val="ctr"/>
        <c:lblOffset val="100"/>
        <c:noMultiLvlLbl val="0"/>
      </c:catAx>
      <c:valAx>
        <c:axId val="1443579823"/>
        <c:scaling>
          <c:orientation val="minMax"/>
          <c:max val="5"/>
        </c:scaling>
        <c:delete val="1"/>
        <c:axPos val="b"/>
        <c:numFmt formatCode="General" sourceLinked="1"/>
        <c:majorTickMark val="out"/>
        <c:minorTickMark val="none"/>
        <c:tickLblPos val="nextTo"/>
        <c:crossAx val="125758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solidFill>
            <a:srgbClr val="368243"/>
          </a:solidFill>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[POPRAWIONE Satysfakcja klientów Yauheni Bianko Cyfryzacja (2).xlsx]TabelePrzestawne!Tabela przestawna5</c:name>
    <c:fmtId val="1"/>
  </c:pivotSource>
  <c:chart>
    <c:title>
      <c:tx>
        <c:rich>
          <a:bodyPr rot="0" spcFirstLastPara="1" vertOverflow="ellipsis" vert="horz" wrap="square" anchor="ctr" anchorCtr="1"/>
          <a:lstStyle/>
          <a:p>
            <a:pPr>
              <a:defRPr sz="1400" b="1" i="0" u="none" strike="noStrike" kern="1200" spc="0" baseline="0">
                <a:solidFill>
                  <a:srgbClr val="368243"/>
                </a:solidFill>
                <a:latin typeface="+mn-lt"/>
                <a:ea typeface="+mn-ea"/>
                <a:cs typeface="+mn-cs"/>
              </a:defRPr>
            </a:pPr>
            <a:r>
              <a:rPr lang="pl-PL" b="1">
                <a:solidFill>
                  <a:srgbClr val="368243"/>
                </a:solidFill>
              </a:rPr>
              <a:t>Poziom satysfakcji klienta</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68243"/>
              </a:solidFill>
              <a:latin typeface="+mn-lt"/>
              <a:ea typeface="+mn-ea"/>
              <a:cs typeface="+mn-cs"/>
            </a:defRPr>
          </a:pPr>
          <a:endParaRPr lang="ru-RU"/>
        </a:p>
      </c:txPr>
    </c:title>
    <c:autoTitleDeleted val="0"/>
    <c:pivotFmts>
      <c:pivotFmt>
        <c:idx val="0"/>
        <c:spPr>
          <a:solidFill>
            <a:schemeClr val="accent6">
              <a:alpha val="28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8243"/>
          </a:solidFill>
          <a:ln>
            <a:noFill/>
          </a:ln>
          <a:effectLst/>
          <a:sp3d/>
        </c:spPr>
        <c:marker>
          <c:symbol val="none"/>
        </c:marker>
        <c:dLbl>
          <c:idx val="0"/>
          <c:numFmt formatCode="#,##0.0" sourceLinked="0"/>
          <c:spPr>
            <a:noFill/>
            <a:ln>
              <a:noFill/>
            </a:ln>
            <a:effectLst/>
          </c:spPr>
          <c:txPr>
            <a:bodyPr rot="0" spcFirstLastPara="1" vertOverflow="ellipsis" vert="horz" wrap="square" lIns="38100" tIns="19050" rIns="38100" bIns="19050" anchor="ctr" anchorCtr="0">
              <a:spAutoFit/>
            </a:bodyPr>
            <a:lstStyle/>
            <a:p>
              <a:pPr algn="ctr">
                <a:defRPr sz="1100" b="1" i="0" u="none" strike="noStrike" kern="1200" baseline="0">
                  <a:solidFill>
                    <a:schemeClr val="bg1"/>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a:sp3d/>
        </c:spPr>
      </c:pivotFmt>
      <c:pivotFmt>
        <c:idx val="6"/>
        <c:spPr>
          <a:solidFill>
            <a:srgbClr val="368243">
              <a:alpha val="25000"/>
            </a:srgbClr>
          </a:solidFill>
          <a:ln>
            <a:noFill/>
          </a:ln>
          <a:effectLst>
            <a:outerShdw blurRad="50800" dist="50800" dir="5400000" algn="ctr" rotWithShape="0">
              <a:srgbClr val="000000">
                <a:alpha val="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1270369055024215E-2"/>
          <c:y val="0.13859492593785888"/>
          <c:w val="0.98753440331508802"/>
          <c:h val="0.67978637094148708"/>
        </c:manualLayout>
      </c:layout>
      <c:bar3DChart>
        <c:barDir val="bar"/>
        <c:grouping val="stacked"/>
        <c:varyColors val="0"/>
        <c:ser>
          <c:idx val="0"/>
          <c:order val="0"/>
          <c:tx>
            <c:strRef>
              <c:f>TabelePrzestawne!$A$55</c:f>
              <c:strCache>
                <c:ptCount val="1"/>
                <c:pt idx="0">
                  <c:v>Suma z Kaps</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TabelePrzestawne!$A$56</c:f>
              <c:strCache>
                <c:ptCount val="1"/>
                <c:pt idx="0">
                  <c:v>Total</c:v>
                </c:pt>
              </c:strCache>
            </c:strRef>
          </c:cat>
          <c:val>
            <c:numRef>
              <c:f>TabelePrzestawne!$A$56</c:f>
              <c:numCache>
                <c:formatCode>General</c:formatCode>
                <c:ptCount val="1"/>
                <c:pt idx="0">
                  <c:v>0.25</c:v>
                </c:pt>
              </c:numCache>
            </c:numRef>
          </c:val>
          <c:extLst>
            <c:ext xmlns:c16="http://schemas.microsoft.com/office/drawing/2014/chart" uri="{C3380CC4-5D6E-409C-BE32-E72D297353CC}">
              <c16:uniqueId val="{00000000-167A-4F2F-A11A-4FC13B1E7759}"/>
            </c:ext>
          </c:extLst>
        </c:ser>
        <c:ser>
          <c:idx val="2"/>
          <c:order val="1"/>
          <c:tx>
            <c:strRef>
              <c:f>TabelePrzestawne!$B$55</c:f>
              <c:strCache>
                <c:ptCount val="1"/>
                <c:pt idx="0">
                  <c:v>Suma z AVG CSAT</c:v>
                </c:pt>
              </c:strCache>
            </c:strRef>
          </c:tx>
          <c:spPr>
            <a:solidFill>
              <a:srgbClr val="368243"/>
            </a:solidFill>
            <a:ln>
              <a:noFill/>
            </a:ln>
            <a:effectLst/>
            <a:sp3d/>
          </c:spPr>
          <c:invertIfNegative val="0"/>
          <c:dLbls>
            <c:numFmt formatCode="#,##0.0" sourceLinked="0"/>
            <c:spPr>
              <a:noFill/>
              <a:ln>
                <a:noFill/>
              </a:ln>
              <a:effectLst/>
            </c:spPr>
            <c:txPr>
              <a:bodyPr rot="0" spcFirstLastPara="1" vertOverflow="ellipsis" vert="horz" wrap="square" lIns="38100" tIns="19050" rIns="38100" bIns="19050" anchor="ctr" anchorCtr="0">
                <a:spAutoFit/>
              </a:bodyPr>
              <a:lstStyle/>
              <a:p>
                <a:pPr algn="ctr">
                  <a:defRPr sz="1100" b="1" i="0" u="none" strike="noStrike" kern="1200" baseline="0">
                    <a:solidFill>
                      <a:schemeClr val="bg1"/>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TabelePrzestawne!$A$56</c:f>
              <c:strCache>
                <c:ptCount val="1"/>
                <c:pt idx="0">
                  <c:v>Total</c:v>
                </c:pt>
              </c:strCache>
            </c:strRef>
          </c:cat>
          <c:val>
            <c:numRef>
              <c:f>TabelePrzestawne!$B$56</c:f>
              <c:numCache>
                <c:formatCode>0.0</c:formatCode>
                <c:ptCount val="1"/>
                <c:pt idx="0">
                  <c:v>2.8866647465437794</c:v>
                </c:pt>
              </c:numCache>
            </c:numRef>
          </c:val>
          <c:extLst>
            <c:ext xmlns:c16="http://schemas.microsoft.com/office/drawing/2014/chart" uri="{C3380CC4-5D6E-409C-BE32-E72D297353CC}">
              <c16:uniqueId val="{00000002-167A-4F2F-A11A-4FC13B1E7759}"/>
            </c:ext>
          </c:extLst>
        </c:ser>
        <c:ser>
          <c:idx val="3"/>
          <c:order val="2"/>
          <c:tx>
            <c:strRef>
              <c:f>TabelePrzestawne!$C$55</c:f>
              <c:strCache>
                <c:ptCount val="1"/>
                <c:pt idx="0">
                  <c:v>Sum of różnica</c:v>
                </c:pt>
              </c:strCache>
            </c:strRef>
          </c:tx>
          <c:spPr>
            <a:solidFill>
              <a:srgbClr val="368243">
                <a:alpha val="25000"/>
              </a:srgbClr>
            </a:solidFill>
            <a:ln>
              <a:noFill/>
            </a:ln>
            <a:effectLst>
              <a:outerShdw blurRad="50800" dist="50800" dir="5400000" algn="ctr" rotWithShape="0">
                <a:srgbClr val="000000">
                  <a:alpha val="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TabelePrzestawne!$A$56</c:f>
              <c:strCache>
                <c:ptCount val="1"/>
                <c:pt idx="0">
                  <c:v>Total</c:v>
                </c:pt>
              </c:strCache>
            </c:strRef>
          </c:cat>
          <c:val>
            <c:numRef>
              <c:f>TabelePrzestawne!$C$56</c:f>
              <c:numCache>
                <c:formatCode>0.0</c:formatCode>
                <c:ptCount val="1"/>
                <c:pt idx="0">
                  <c:v>2.1133352534562206</c:v>
                </c:pt>
              </c:numCache>
            </c:numRef>
          </c:val>
          <c:extLst>
            <c:ext xmlns:c16="http://schemas.microsoft.com/office/drawing/2014/chart" uri="{C3380CC4-5D6E-409C-BE32-E72D297353CC}">
              <c16:uniqueId val="{00000003-167A-4F2F-A11A-4FC13B1E7759}"/>
            </c:ext>
          </c:extLst>
        </c:ser>
        <c:ser>
          <c:idx val="1"/>
          <c:order val="3"/>
          <c:tx>
            <c:strRef>
              <c:f>TabelePrzestawne!$D$55</c:f>
              <c:strCache>
                <c:ptCount val="1"/>
                <c:pt idx="0">
                  <c:v>Sum of Kaps</c:v>
                </c:pt>
              </c:strCache>
            </c:strRef>
          </c:tx>
          <c:spPr>
            <a:solidFill>
              <a:schemeClr val="accent2"/>
            </a:solidFill>
            <a:ln>
              <a:noFill/>
            </a:ln>
            <a:effectLst/>
            <a:sp3d/>
          </c:spPr>
          <c:invertIfNegative val="0"/>
          <c:dPt>
            <c:idx val="0"/>
            <c:invertIfNegative val="0"/>
            <c:bubble3D val="0"/>
            <c:spPr>
              <a:solidFill>
                <a:schemeClr val="bg2">
                  <a:lumMod val="75000"/>
                </a:schemeClr>
              </a:solidFill>
              <a:ln>
                <a:noFill/>
              </a:ln>
              <a:effectLst/>
              <a:sp3d/>
            </c:spPr>
            <c:extLst>
              <c:ext xmlns:c16="http://schemas.microsoft.com/office/drawing/2014/chart" uri="{C3380CC4-5D6E-409C-BE32-E72D297353CC}">
                <c16:uniqueId val="{00000001-14F3-40DA-BD1C-EA959670F4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TabelePrzestawne!$A$56</c:f>
              <c:strCache>
                <c:ptCount val="1"/>
                <c:pt idx="0">
                  <c:v>Total</c:v>
                </c:pt>
              </c:strCache>
            </c:strRef>
          </c:cat>
          <c:val>
            <c:numRef>
              <c:f>TabelePrzestawne!$D$56</c:f>
              <c:numCache>
                <c:formatCode>General</c:formatCode>
                <c:ptCount val="1"/>
                <c:pt idx="0">
                  <c:v>0.25</c:v>
                </c:pt>
              </c:numCache>
            </c:numRef>
          </c:val>
          <c:extLst>
            <c:ext xmlns:c16="http://schemas.microsoft.com/office/drawing/2014/chart" uri="{C3380CC4-5D6E-409C-BE32-E72D297353CC}">
              <c16:uniqueId val="{00000003-1165-498A-A668-9B31FA28128F}"/>
            </c:ext>
          </c:extLst>
        </c:ser>
        <c:dLbls>
          <c:showLegendKey val="0"/>
          <c:showVal val="1"/>
          <c:showCatName val="0"/>
          <c:showSerName val="0"/>
          <c:showPercent val="0"/>
          <c:showBubbleSize val="0"/>
        </c:dLbls>
        <c:gapWidth val="53"/>
        <c:gapDepth val="0"/>
        <c:shape val="cylinder"/>
        <c:axId val="1610788687"/>
        <c:axId val="1610787855"/>
        <c:axId val="0"/>
      </c:bar3DChart>
      <c:catAx>
        <c:axId val="1610788687"/>
        <c:scaling>
          <c:orientation val="minMax"/>
        </c:scaling>
        <c:delete val="1"/>
        <c:axPos val="l"/>
        <c:numFmt formatCode="General" sourceLinked="1"/>
        <c:majorTickMark val="out"/>
        <c:minorTickMark val="none"/>
        <c:tickLblPos val="nextTo"/>
        <c:crossAx val="1610787855"/>
        <c:crosses val="autoZero"/>
        <c:auto val="1"/>
        <c:lblAlgn val="ctr"/>
        <c:lblOffset val="100"/>
        <c:noMultiLvlLbl val="0"/>
      </c:catAx>
      <c:valAx>
        <c:axId val="1610787855"/>
        <c:scaling>
          <c:orientation val="minMax"/>
        </c:scaling>
        <c:delete val="1"/>
        <c:axPos val="b"/>
        <c:numFmt formatCode="General" sourceLinked="1"/>
        <c:majorTickMark val="out"/>
        <c:minorTickMark val="none"/>
        <c:tickLblPos val="nextTo"/>
        <c:crossAx val="161078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68243"/>
      </a:solidFill>
      <a:round/>
    </a:ln>
    <a:effectLst>
      <a:softEdge rad="0"/>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[POPRAWIONE Satysfakcja klientów Yauheni Bianko Cyfryzacja (2).xlsx]TabelePrzestawne!Tabela przestawna6</c:name>
    <c:fmtId val="2"/>
  </c:pivotSource>
  <c:chart>
    <c:title>
      <c:tx>
        <c:rich>
          <a:bodyPr rot="0" spcFirstLastPara="1" vertOverflow="ellipsis" vert="horz" wrap="square" anchor="ctr" anchorCtr="1"/>
          <a:lstStyle/>
          <a:p>
            <a:pPr>
              <a:defRPr sz="1400" b="1" i="0" u="none" strike="noStrike" kern="1200" spc="0" baseline="0">
                <a:solidFill>
                  <a:srgbClr val="368243"/>
                </a:solidFill>
                <a:latin typeface="+mn-lt"/>
                <a:ea typeface="+mn-ea"/>
                <a:cs typeface="+mn-cs"/>
              </a:defRPr>
            </a:pPr>
            <a:r>
              <a:rPr lang="pl-PL" b="1">
                <a:solidFill>
                  <a:srgbClr val="368243"/>
                </a:solidFill>
              </a:rPr>
              <a:t>Poziom satysfakcji - Pracownicy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68243"/>
              </a:solidFill>
              <a:latin typeface="+mn-lt"/>
              <a:ea typeface="+mn-ea"/>
              <a:cs typeface="+mn-cs"/>
            </a:defRPr>
          </a:pPr>
          <a:endParaRPr lang="ru-RU"/>
        </a:p>
      </c:txPr>
    </c:title>
    <c:autoTitleDeleted val="0"/>
    <c:pivotFmts>
      <c:pivotFmt>
        <c:idx val="0"/>
        <c:spPr>
          <a:solidFill>
            <a:srgbClr val="368243">
              <a:alpha val="91000"/>
            </a:srgbClr>
          </a:solidFill>
          <a:ln w="19050" cap="flat" cmpd="sng" algn="ctr">
            <a:solidFill>
              <a:schemeClr val="tx1"/>
            </a:solidFill>
            <a:prstDash val="solid"/>
            <a:miter lim="800000"/>
          </a:ln>
          <a:effectLst>
            <a:glow>
              <a:schemeClr val="accent1">
                <a:alpha val="41000"/>
              </a:schemeClr>
            </a:glow>
            <a:outerShdw blurRad="50800" dist="50800" dir="5400000" sx="1000" sy="1000" algn="ctr" rotWithShape="0">
              <a:srgbClr val="000000">
                <a:alpha val="43137"/>
              </a:srgbClr>
            </a:outerShdw>
            <a:softEdge rad="0"/>
          </a:effectLst>
        </c:spPr>
        <c:marker>
          <c:symbol val="none"/>
        </c:marker>
        <c:dLbl>
          <c:idx val="0"/>
          <c:numFmt formatCode="#,##0.0" sourceLinked="0"/>
          <c:spPr>
            <a:noFill/>
            <a:ln>
              <a:noFill/>
            </a:ln>
            <a:effectLst>
              <a:glow rad="38100">
                <a:schemeClr val="accent1">
                  <a:alpha val="40000"/>
                </a:schemeClr>
              </a:glow>
            </a:effectLst>
          </c:spPr>
          <c:txPr>
            <a:bodyPr rot="0" spcFirstLastPara="1" vertOverflow="ellipsis" vert="horz" wrap="square" lIns="38100" tIns="19050" rIns="38100" bIns="19050" anchor="t" anchorCtr="0">
              <a:spAutoFit/>
            </a:bodyPr>
            <a:lstStyle/>
            <a:p>
              <a:pPr>
                <a:defRPr sz="900" b="1" i="0" u="none" strike="noStrike" kern="1200" baseline="0">
                  <a:solidFill>
                    <a:schemeClr val="bg1"/>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68243">
              <a:alpha val="44000"/>
            </a:srgbClr>
          </a:solidFill>
          <a:ln w="12700" cap="flat" cmpd="sng" algn="ctr">
            <a:no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68243">
              <a:alpha val="91000"/>
            </a:srgbClr>
          </a:solidFill>
          <a:ln w="19050" cap="flat" cmpd="sng" algn="ctr">
            <a:solidFill>
              <a:schemeClr val="tx1"/>
            </a:solidFill>
            <a:prstDash val="solid"/>
            <a:miter lim="800000"/>
          </a:ln>
          <a:effectLst>
            <a:glow>
              <a:schemeClr val="accent1">
                <a:alpha val="41000"/>
              </a:schemeClr>
            </a:glow>
            <a:outerShdw blurRad="50800" dist="50800" dir="5400000" sx="1000" sy="1000" algn="ctr" rotWithShape="0">
              <a:srgbClr val="000000">
                <a:alpha val="43137"/>
              </a:srgbClr>
            </a:outerShdw>
            <a:softEdge rad="0"/>
          </a:effectLst>
        </c:spPr>
      </c:pivotFmt>
      <c:pivotFmt>
        <c:idx val="4"/>
        <c:spPr>
          <a:solidFill>
            <a:srgbClr val="368243">
              <a:alpha val="67000"/>
            </a:srgbClr>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706036745406825E-2"/>
          <c:y val="0.18864092181180561"/>
          <c:w val="0.89662738216033677"/>
          <c:h val="0.70694483960296806"/>
        </c:manualLayout>
      </c:layout>
      <c:barChart>
        <c:barDir val="col"/>
        <c:grouping val="clustered"/>
        <c:varyColors val="0"/>
        <c:ser>
          <c:idx val="1"/>
          <c:order val="1"/>
          <c:tx>
            <c:strRef>
              <c:f>TabelePrzestawne!$C$19</c:f>
              <c:strCache>
                <c:ptCount val="1"/>
                <c:pt idx="0">
                  <c:v>Sum of Max CSAT</c:v>
                </c:pt>
              </c:strCache>
            </c:strRef>
          </c:tx>
          <c:spPr>
            <a:solidFill>
              <a:srgbClr val="368243">
                <a:alpha val="67000"/>
              </a:srgbClr>
            </a:solidFill>
            <a:ln w="22225">
              <a:solidFill>
                <a:schemeClr val="tx1"/>
              </a:solidFill>
            </a:ln>
            <a:effectLst/>
          </c:spPr>
          <c:invertIfNegative val="0"/>
          <c:cat>
            <c:strRef>
              <c:f>TabelePrzestawne!$A$20:$A$30</c:f>
              <c:strCache>
                <c:ptCount val="10"/>
                <c:pt idx="0">
                  <c:v>Alax</c:v>
                </c:pt>
                <c:pt idx="1">
                  <c:v>Charlie</c:v>
                </c:pt>
                <c:pt idx="2">
                  <c:v>Emma</c:v>
                </c:pt>
                <c:pt idx="3">
                  <c:v>Leo</c:v>
                </c:pt>
                <c:pt idx="4">
                  <c:v>Lily</c:v>
                </c:pt>
                <c:pt idx="5">
                  <c:v>Lucy</c:v>
                </c:pt>
                <c:pt idx="6">
                  <c:v>Olivia</c:v>
                </c:pt>
                <c:pt idx="7">
                  <c:v>PK</c:v>
                </c:pt>
                <c:pt idx="8">
                  <c:v>Rosie</c:v>
                </c:pt>
                <c:pt idx="9">
                  <c:v>Thomas</c:v>
                </c:pt>
              </c:strCache>
            </c:strRef>
          </c:cat>
          <c:val>
            <c:numRef>
              <c:f>TabelePrzestawne!$C$20:$C$30</c:f>
              <c:numCache>
                <c:formatCode>General</c:formatCode>
                <c:ptCount val="10"/>
                <c:pt idx="0">
                  <c:v>5</c:v>
                </c:pt>
                <c:pt idx="1">
                  <c:v>5</c:v>
                </c:pt>
                <c:pt idx="2">
                  <c:v>5</c:v>
                </c:pt>
                <c:pt idx="3">
                  <c:v>5</c:v>
                </c:pt>
                <c:pt idx="4">
                  <c:v>5</c:v>
                </c:pt>
                <c:pt idx="5">
                  <c:v>5</c:v>
                </c:pt>
                <c:pt idx="6">
                  <c:v>5</c:v>
                </c:pt>
                <c:pt idx="7">
                  <c:v>5</c:v>
                </c:pt>
                <c:pt idx="8">
                  <c:v>5</c:v>
                </c:pt>
                <c:pt idx="9">
                  <c:v>5</c:v>
                </c:pt>
              </c:numCache>
            </c:numRef>
          </c:val>
          <c:extLst>
            <c:ext xmlns:c16="http://schemas.microsoft.com/office/drawing/2014/chart" uri="{C3380CC4-5D6E-409C-BE32-E72D297353CC}">
              <c16:uniqueId val="{00000003-EE1C-4263-AD3F-7F0F67145562}"/>
            </c:ext>
          </c:extLst>
        </c:ser>
        <c:dLbls>
          <c:showLegendKey val="0"/>
          <c:showVal val="0"/>
          <c:showCatName val="0"/>
          <c:showSerName val="0"/>
          <c:showPercent val="0"/>
          <c:showBubbleSize val="0"/>
        </c:dLbls>
        <c:gapWidth val="35"/>
        <c:axId val="201537663"/>
        <c:axId val="201547647"/>
      </c:barChart>
      <c:barChart>
        <c:barDir val="col"/>
        <c:grouping val="clustered"/>
        <c:varyColors val="0"/>
        <c:ser>
          <c:idx val="0"/>
          <c:order val="0"/>
          <c:tx>
            <c:strRef>
              <c:f>TabelePrzestawne!$B$19</c:f>
              <c:strCache>
                <c:ptCount val="1"/>
                <c:pt idx="0">
                  <c:v>Średnia z Poziom satysfakcji klienta w danym dniu</c:v>
                </c:pt>
              </c:strCache>
            </c:strRef>
          </c:tx>
          <c:spPr>
            <a:solidFill>
              <a:srgbClr val="368243">
                <a:alpha val="91000"/>
              </a:srgbClr>
            </a:solidFill>
            <a:ln w="19050" cap="flat" cmpd="sng" algn="ctr">
              <a:solidFill>
                <a:schemeClr val="tx1"/>
              </a:solidFill>
              <a:prstDash val="solid"/>
              <a:miter lim="800000"/>
            </a:ln>
            <a:effectLst>
              <a:glow>
                <a:schemeClr val="accent1">
                  <a:alpha val="41000"/>
                </a:schemeClr>
              </a:glow>
              <a:outerShdw blurRad="50800" dist="50800" dir="5400000" sx="1000" sy="1000" algn="ctr" rotWithShape="0">
                <a:srgbClr val="000000">
                  <a:alpha val="43137"/>
                </a:srgbClr>
              </a:outerShdw>
              <a:softEdge rad="0"/>
            </a:effectLst>
          </c:spPr>
          <c:invertIfNegative val="0"/>
          <c:dPt>
            <c:idx val="8"/>
            <c:invertIfNegative val="0"/>
            <c:bubble3D val="0"/>
            <c:spPr>
              <a:solidFill>
                <a:srgbClr val="368243">
                  <a:alpha val="91000"/>
                </a:srgbClr>
              </a:solidFill>
              <a:ln w="19050" cap="flat" cmpd="sng" algn="ctr">
                <a:solidFill>
                  <a:schemeClr val="tx1"/>
                </a:solidFill>
                <a:prstDash val="solid"/>
                <a:miter lim="800000"/>
              </a:ln>
              <a:effectLst>
                <a:glow>
                  <a:schemeClr val="accent1">
                    <a:alpha val="41000"/>
                  </a:schemeClr>
                </a:glow>
                <a:outerShdw blurRad="50800" dist="50800" dir="5400000" sx="1000" sy="1000" algn="ctr" rotWithShape="0">
                  <a:srgbClr val="000000">
                    <a:alpha val="43137"/>
                  </a:srgbClr>
                </a:outerShdw>
                <a:softEdge rad="0"/>
              </a:effectLst>
            </c:spPr>
            <c:extLst>
              <c:ext xmlns:c16="http://schemas.microsoft.com/office/drawing/2014/chart" uri="{C3380CC4-5D6E-409C-BE32-E72D297353CC}">
                <c16:uniqueId val="{00000001-7FB0-4920-8688-AE34648A2F88}"/>
              </c:ext>
            </c:extLst>
          </c:dPt>
          <c:dLbls>
            <c:numFmt formatCode="#,##0.0" sourceLinked="0"/>
            <c:spPr>
              <a:noFill/>
              <a:ln>
                <a:noFill/>
              </a:ln>
              <a:effectLst>
                <a:glow rad="38100">
                  <a:schemeClr val="accent1">
                    <a:alpha val="40000"/>
                  </a:schemeClr>
                </a:glow>
              </a:effectLst>
            </c:spPr>
            <c:txPr>
              <a:bodyPr rot="0" spcFirstLastPara="1" vertOverflow="ellipsis" vert="horz" wrap="square" lIns="38100" tIns="19050" rIns="38100" bIns="19050" anchor="t" anchorCtr="0">
                <a:spAutoFit/>
              </a:bodyPr>
              <a:lstStyle/>
              <a:p>
                <a:pPr>
                  <a:defRPr sz="900" b="1" i="0" u="none" strike="noStrike" kern="1200" baseline="0">
                    <a:solidFill>
                      <a:schemeClr val="bg1"/>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TabelePrzestawne!$A$20:$A$30</c:f>
              <c:strCache>
                <c:ptCount val="10"/>
                <c:pt idx="0">
                  <c:v>Alax</c:v>
                </c:pt>
                <c:pt idx="1">
                  <c:v>Charlie</c:v>
                </c:pt>
                <c:pt idx="2">
                  <c:v>Emma</c:v>
                </c:pt>
                <c:pt idx="3">
                  <c:v>Leo</c:v>
                </c:pt>
                <c:pt idx="4">
                  <c:v>Lily</c:v>
                </c:pt>
                <c:pt idx="5">
                  <c:v>Lucy</c:v>
                </c:pt>
                <c:pt idx="6">
                  <c:v>Olivia</c:v>
                </c:pt>
                <c:pt idx="7">
                  <c:v>PK</c:v>
                </c:pt>
                <c:pt idx="8">
                  <c:v>Rosie</c:v>
                </c:pt>
                <c:pt idx="9">
                  <c:v>Thomas</c:v>
                </c:pt>
              </c:strCache>
            </c:strRef>
          </c:cat>
          <c:val>
            <c:numRef>
              <c:f>TabelePrzestawne!$B$20:$B$30</c:f>
              <c:numCache>
                <c:formatCode>0.0</c:formatCode>
                <c:ptCount val="10"/>
                <c:pt idx="0">
                  <c:v>2.5277777777777772</c:v>
                </c:pt>
                <c:pt idx="1">
                  <c:v>3.2888888888888888</c:v>
                </c:pt>
                <c:pt idx="2">
                  <c:v>2.6444444444444448</c:v>
                </c:pt>
                <c:pt idx="3">
                  <c:v>2.8499999999999996</c:v>
                </c:pt>
                <c:pt idx="4">
                  <c:v>3.1277777777777782</c:v>
                </c:pt>
                <c:pt idx="5">
                  <c:v>2.6944444444444446</c:v>
                </c:pt>
                <c:pt idx="6">
                  <c:v>3.4444444444444446</c:v>
                </c:pt>
                <c:pt idx="7">
                  <c:v>2.6166666666666667</c:v>
                </c:pt>
                <c:pt idx="8">
                  <c:v>2.9111111111111114</c:v>
                </c:pt>
                <c:pt idx="9">
                  <c:v>2.4388888888888882</c:v>
                </c:pt>
              </c:numCache>
            </c:numRef>
          </c:val>
          <c:extLst>
            <c:ext xmlns:c16="http://schemas.microsoft.com/office/drawing/2014/chart" uri="{C3380CC4-5D6E-409C-BE32-E72D297353CC}">
              <c16:uniqueId val="{00000000-7DDA-4540-BE0F-C2C718121134}"/>
            </c:ext>
          </c:extLst>
        </c:ser>
        <c:dLbls>
          <c:showLegendKey val="0"/>
          <c:showVal val="0"/>
          <c:showCatName val="0"/>
          <c:showSerName val="0"/>
          <c:showPercent val="0"/>
          <c:showBubbleSize val="0"/>
        </c:dLbls>
        <c:gapWidth val="35"/>
        <c:axId val="1663162720"/>
        <c:axId val="1902074720"/>
      </c:barChart>
      <c:catAx>
        <c:axId val="201537663"/>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1547647"/>
        <c:crosses val="autoZero"/>
        <c:auto val="1"/>
        <c:lblAlgn val="ctr"/>
        <c:lblOffset val="10"/>
        <c:noMultiLvlLbl val="0"/>
      </c:catAx>
      <c:valAx>
        <c:axId val="201547647"/>
        <c:scaling>
          <c:orientation val="minMax"/>
          <c:max val="6"/>
          <c:min val="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1537663"/>
        <c:crosses val="autoZero"/>
        <c:crossBetween val="between"/>
        <c:majorUnit val="1"/>
      </c:valAx>
      <c:valAx>
        <c:axId val="1902074720"/>
        <c:scaling>
          <c:orientation val="minMax"/>
          <c:max val="6"/>
        </c:scaling>
        <c:delete val="1"/>
        <c:axPos val="r"/>
        <c:numFmt formatCode="0.0" sourceLinked="1"/>
        <c:majorTickMark val="out"/>
        <c:minorTickMark val="none"/>
        <c:tickLblPos val="nextTo"/>
        <c:crossAx val="1663162720"/>
        <c:crosses val="max"/>
        <c:crossBetween val="between"/>
      </c:valAx>
      <c:catAx>
        <c:axId val="1663162720"/>
        <c:scaling>
          <c:orientation val="minMax"/>
        </c:scaling>
        <c:delete val="1"/>
        <c:axPos val="b"/>
        <c:numFmt formatCode="General" sourceLinked="1"/>
        <c:majorTickMark val="out"/>
        <c:minorTickMark val="none"/>
        <c:tickLblPos val="nextTo"/>
        <c:crossAx val="1902074720"/>
        <c:crosses val="autoZero"/>
        <c:auto val="1"/>
        <c:lblAlgn val="ctr"/>
        <c:lblOffset val="100"/>
        <c:noMultiLvlLbl val="0"/>
      </c:catAx>
      <c:spPr>
        <a:solidFill>
          <a:schemeClr val="lt1"/>
        </a:solidFill>
        <a:ln w="12700" cap="flat" cmpd="sng" algn="ctr">
          <a:no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68243"/>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[POPRAWIONE Satysfakcja klientów Yauheni Bianko Cyfryzacja (2).xlsx]TabelePrzestawne!Tabela przestawna11</c:name>
    <c:fmtId val="1"/>
  </c:pivotSource>
  <c:chart>
    <c:title>
      <c:tx>
        <c:rich>
          <a:bodyPr rot="0" spcFirstLastPara="1" vertOverflow="ellipsis" vert="horz" wrap="square" anchor="ctr" anchorCtr="1"/>
          <a:lstStyle/>
          <a:p>
            <a:pPr>
              <a:defRPr sz="1400" b="1" i="0" u="none" strike="noStrike" kern="1200" spc="0" baseline="0">
                <a:solidFill>
                  <a:srgbClr val="368243"/>
                </a:solidFill>
                <a:latin typeface="+mn-lt"/>
                <a:ea typeface="+mn-ea"/>
                <a:cs typeface="+mn-cs"/>
              </a:defRPr>
            </a:pPr>
            <a:r>
              <a:rPr lang="pl-PL" b="1">
                <a:solidFill>
                  <a:srgbClr val="368243"/>
                </a:solidFill>
              </a:rPr>
              <a:t>Satysfakcja</a:t>
            </a:r>
            <a:r>
              <a:rPr lang="pl-PL" b="1" baseline="0">
                <a:solidFill>
                  <a:srgbClr val="368243"/>
                </a:solidFill>
              </a:rPr>
              <a:t> klientów - Supervisor</a:t>
            </a:r>
            <a:endParaRPr lang="pl-PL" b="1">
              <a:solidFill>
                <a:srgbClr val="368243"/>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68243"/>
              </a:solidFill>
              <a:latin typeface="+mn-lt"/>
              <a:ea typeface="+mn-ea"/>
              <a:cs typeface="+mn-cs"/>
            </a:defRPr>
          </a:pPr>
          <a:endParaRPr lang="ru-RU"/>
        </a:p>
      </c:txPr>
    </c:title>
    <c:autoTitleDeleted val="0"/>
    <c:pivotFmts>
      <c:pivotFmt>
        <c:idx val="0"/>
        <c:spPr>
          <a:solidFill>
            <a:srgbClr val="368243"/>
          </a:solidFill>
          <a:ln>
            <a:noFill/>
          </a:ln>
          <a:effectLst/>
          <a:sp3d/>
        </c:spPr>
        <c:marker>
          <c:symbol val="none"/>
        </c:marker>
        <c:dLbl>
          <c:idx val="0"/>
          <c:numFmt formatCode="#,##0.0" sourceLinked="0"/>
          <c:spPr>
            <a:solidFill>
              <a:srgbClr val="368243"/>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8243">
              <a:alpha val="43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839982844499462"/>
          <c:y val="0.20781764596307184"/>
          <c:w val="0.81938155972092386"/>
          <c:h val="0.60739855230172246"/>
        </c:manualLayout>
      </c:layout>
      <c:bar3DChart>
        <c:barDir val="bar"/>
        <c:grouping val="stacked"/>
        <c:varyColors val="0"/>
        <c:ser>
          <c:idx val="0"/>
          <c:order val="0"/>
          <c:tx>
            <c:strRef>
              <c:f>TabelePrzestawne!$B$13</c:f>
              <c:strCache>
                <c:ptCount val="1"/>
                <c:pt idx="0">
                  <c:v>Average of Poziom satysfakcji klienta w danym dniu</c:v>
                </c:pt>
              </c:strCache>
            </c:strRef>
          </c:tx>
          <c:spPr>
            <a:solidFill>
              <a:srgbClr val="368243"/>
            </a:solidFill>
            <a:ln>
              <a:noFill/>
            </a:ln>
            <a:effectLst/>
            <a:sp3d/>
          </c:spPr>
          <c:invertIfNegative val="0"/>
          <c:dLbls>
            <c:numFmt formatCode="#,##0.0" sourceLinked="0"/>
            <c:spPr>
              <a:solidFill>
                <a:srgbClr val="368243"/>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TabelePrzestawne!$A$14:$A$17</c:f>
              <c:strCache>
                <c:ptCount val="3"/>
                <c:pt idx="0">
                  <c:v>Jack</c:v>
                </c:pt>
                <c:pt idx="1">
                  <c:v>Mani</c:v>
                </c:pt>
                <c:pt idx="2">
                  <c:v>Raj</c:v>
                </c:pt>
              </c:strCache>
            </c:strRef>
          </c:cat>
          <c:val>
            <c:numRef>
              <c:f>TabelePrzestawne!$B$14:$B$17</c:f>
              <c:numCache>
                <c:formatCode>0.0</c:formatCode>
                <c:ptCount val="3"/>
                <c:pt idx="0">
                  <c:v>3.0037037037037035</c:v>
                </c:pt>
                <c:pt idx="1">
                  <c:v>2.6791666666666671</c:v>
                </c:pt>
                <c:pt idx="2">
                  <c:v>2.9388888888888896</c:v>
                </c:pt>
              </c:numCache>
            </c:numRef>
          </c:val>
          <c:extLst>
            <c:ext xmlns:c16="http://schemas.microsoft.com/office/drawing/2014/chart" uri="{C3380CC4-5D6E-409C-BE32-E72D297353CC}">
              <c16:uniqueId val="{00000000-630C-43B5-9E76-DEB87F8309F9}"/>
            </c:ext>
          </c:extLst>
        </c:ser>
        <c:ser>
          <c:idx val="1"/>
          <c:order val="1"/>
          <c:tx>
            <c:strRef>
              <c:f>TabelePrzestawne!$C$13</c:f>
              <c:strCache>
                <c:ptCount val="1"/>
                <c:pt idx="0">
                  <c:v>Sum of Max Csat</c:v>
                </c:pt>
              </c:strCache>
            </c:strRef>
          </c:tx>
          <c:spPr>
            <a:solidFill>
              <a:srgbClr val="368243">
                <a:alpha val="43000"/>
              </a:srgbClr>
            </a:solidFill>
            <a:ln>
              <a:noFill/>
            </a:ln>
            <a:effectLst/>
            <a:sp3d/>
          </c:spPr>
          <c:invertIfNegative val="0"/>
          <c:cat>
            <c:strRef>
              <c:f>TabelePrzestawne!$A$14:$A$17</c:f>
              <c:strCache>
                <c:ptCount val="3"/>
                <c:pt idx="0">
                  <c:v>Jack</c:v>
                </c:pt>
                <c:pt idx="1">
                  <c:v>Mani</c:v>
                </c:pt>
                <c:pt idx="2">
                  <c:v>Raj</c:v>
                </c:pt>
              </c:strCache>
            </c:strRef>
          </c:cat>
          <c:val>
            <c:numRef>
              <c:f>TabelePrzestawne!$C$14:$C$17</c:f>
              <c:numCache>
                <c:formatCode>General</c:formatCode>
                <c:ptCount val="3"/>
                <c:pt idx="0">
                  <c:v>5</c:v>
                </c:pt>
                <c:pt idx="1">
                  <c:v>5</c:v>
                </c:pt>
                <c:pt idx="2">
                  <c:v>5</c:v>
                </c:pt>
              </c:numCache>
            </c:numRef>
          </c:val>
          <c:extLst>
            <c:ext xmlns:c16="http://schemas.microsoft.com/office/drawing/2014/chart" uri="{C3380CC4-5D6E-409C-BE32-E72D297353CC}">
              <c16:uniqueId val="{00000001-630C-43B5-9E76-DEB87F8309F9}"/>
            </c:ext>
          </c:extLst>
        </c:ser>
        <c:dLbls>
          <c:showLegendKey val="0"/>
          <c:showVal val="0"/>
          <c:showCatName val="0"/>
          <c:showSerName val="0"/>
          <c:showPercent val="0"/>
          <c:showBubbleSize val="0"/>
        </c:dLbls>
        <c:gapWidth val="67"/>
        <c:shape val="box"/>
        <c:axId val="1371732224"/>
        <c:axId val="102048624"/>
        <c:axId val="0"/>
      </c:bar3DChart>
      <c:catAx>
        <c:axId val="13717322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2048624"/>
        <c:crosses val="autoZero"/>
        <c:auto val="1"/>
        <c:lblAlgn val="ctr"/>
        <c:lblOffset val="100"/>
        <c:noMultiLvlLbl val="0"/>
      </c:catAx>
      <c:valAx>
        <c:axId val="102048624"/>
        <c:scaling>
          <c:orientation val="minMax"/>
          <c:max val="5"/>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7173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68243"/>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[POPRAWIONE Satysfakcja klientów Yauheni Bianko Cyfryzacja (2).xlsx]TabelePrzestawne!PivotTable2</c:name>
    <c:fmtId val="0"/>
  </c:pivotSource>
  <c:chart>
    <c:title>
      <c:tx>
        <c:rich>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r>
              <a:rPr lang="pl-PL"/>
              <a:t>Liczba ankiet i poziom satysfakcji klienta wg miesięcy </a:t>
            </a:r>
          </a:p>
          <a:p>
            <a:pPr algn="ctr" rtl="0">
              <a:defRPr/>
            </a:pPr>
            <a:endParaRPr lang="pl-PL"/>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endParaRPr lang="ru-RU"/>
        </a:p>
      </c:txPr>
    </c:title>
    <c:autoTitleDeleted val="0"/>
    <c:pivotFmts>
      <c:pivotFmt>
        <c:idx val="0"/>
        <c:spPr>
          <a:solidFill>
            <a:srgbClr val="3682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8"/>
          <c:spPr>
            <a:solidFill>
              <a:schemeClr val="bg1"/>
            </a:solidFill>
            <a:ln w="19050">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TabelePrzestawne!$B$32</c:f>
              <c:strCache>
                <c:ptCount val="1"/>
                <c:pt idx="0">
                  <c:v>Poziom Satysfakcji</c:v>
                </c:pt>
              </c:strCache>
            </c:strRef>
          </c:tx>
          <c:spPr>
            <a:solidFill>
              <a:srgbClr val="368243"/>
            </a:solidFill>
            <a:ln>
              <a:noFill/>
            </a:ln>
            <a:effectLst/>
          </c:spPr>
          <c:invertIfNegative val="0"/>
          <c:cat>
            <c:multiLvlStrRef>
              <c:f>TabelePrzestawne!$A$33:$A$53</c:f>
              <c:multiLvlStrCache>
                <c:ptCount val="18"/>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lvl>
                <c:lvl>
                  <c:pt idx="0">
                    <c:v>2020</c:v>
                  </c:pt>
                  <c:pt idx="12">
                    <c:v>2021</c:v>
                  </c:pt>
                </c:lvl>
              </c:multiLvlStrCache>
            </c:multiLvlStrRef>
          </c:cat>
          <c:val>
            <c:numRef>
              <c:f>TabelePrzestawne!$B$33:$B$53</c:f>
              <c:numCache>
                <c:formatCode>0.0</c:formatCode>
                <c:ptCount val="18"/>
                <c:pt idx="0">
                  <c:v>2.88</c:v>
                </c:pt>
                <c:pt idx="1">
                  <c:v>2.58</c:v>
                </c:pt>
                <c:pt idx="2">
                  <c:v>3.2600000000000002</c:v>
                </c:pt>
                <c:pt idx="3">
                  <c:v>2.5099999999999998</c:v>
                </c:pt>
                <c:pt idx="4">
                  <c:v>3.4799999999999995</c:v>
                </c:pt>
                <c:pt idx="5">
                  <c:v>3.1000000000000005</c:v>
                </c:pt>
                <c:pt idx="6">
                  <c:v>2.92</c:v>
                </c:pt>
                <c:pt idx="7">
                  <c:v>2.66</c:v>
                </c:pt>
                <c:pt idx="8">
                  <c:v>3.16</c:v>
                </c:pt>
                <c:pt idx="9">
                  <c:v>3.1</c:v>
                </c:pt>
                <c:pt idx="10">
                  <c:v>2.36</c:v>
                </c:pt>
                <c:pt idx="11">
                  <c:v>2.7499999999999996</c:v>
                </c:pt>
                <c:pt idx="12">
                  <c:v>2.4499999999999997</c:v>
                </c:pt>
                <c:pt idx="13">
                  <c:v>2.7700000000000005</c:v>
                </c:pt>
                <c:pt idx="14">
                  <c:v>3.2299999999999995</c:v>
                </c:pt>
                <c:pt idx="15">
                  <c:v>2.8099999999999996</c:v>
                </c:pt>
                <c:pt idx="16">
                  <c:v>2.69</c:v>
                </c:pt>
                <c:pt idx="17">
                  <c:v>2.67</c:v>
                </c:pt>
              </c:numCache>
            </c:numRef>
          </c:val>
          <c:extLst>
            <c:ext xmlns:c16="http://schemas.microsoft.com/office/drawing/2014/chart" uri="{C3380CC4-5D6E-409C-BE32-E72D297353CC}">
              <c16:uniqueId val="{00000000-ABF9-41EC-8695-16EBF0DEABE7}"/>
            </c:ext>
          </c:extLst>
        </c:ser>
        <c:dLbls>
          <c:showLegendKey val="0"/>
          <c:showVal val="0"/>
          <c:showCatName val="0"/>
          <c:showSerName val="0"/>
          <c:showPercent val="0"/>
          <c:showBubbleSize val="0"/>
        </c:dLbls>
        <c:gapWidth val="42"/>
        <c:axId val="1438951872"/>
        <c:axId val="1121122720"/>
      </c:barChart>
      <c:lineChart>
        <c:grouping val="standard"/>
        <c:varyColors val="0"/>
        <c:ser>
          <c:idx val="1"/>
          <c:order val="1"/>
          <c:tx>
            <c:strRef>
              <c:f>TabelePrzestawne!$C$32</c:f>
              <c:strCache>
                <c:ptCount val="1"/>
                <c:pt idx="0">
                  <c:v>Liczba ankiet</c:v>
                </c:pt>
              </c:strCache>
            </c:strRef>
          </c:tx>
          <c:spPr>
            <a:ln w="28575" cap="rnd">
              <a:solidFill>
                <a:schemeClr val="accent2"/>
              </a:solidFill>
              <a:round/>
            </a:ln>
            <a:effectLst/>
          </c:spPr>
          <c:marker>
            <c:symbol val="circle"/>
            <c:size val="8"/>
            <c:spPr>
              <a:solidFill>
                <a:schemeClr val="bg1"/>
              </a:solidFill>
              <a:ln w="19050">
                <a:solidFill>
                  <a:schemeClr val="accent2"/>
                </a:solidFill>
              </a:ln>
              <a:effectLst/>
            </c:spPr>
          </c:marker>
          <c:cat>
            <c:multiLvlStrRef>
              <c:f>TabelePrzestawne!$A$33:$A$53</c:f>
              <c:multiLvlStrCache>
                <c:ptCount val="18"/>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lvl>
                <c:lvl>
                  <c:pt idx="0">
                    <c:v>2020</c:v>
                  </c:pt>
                  <c:pt idx="12">
                    <c:v>2021</c:v>
                  </c:pt>
                </c:lvl>
              </c:multiLvlStrCache>
            </c:multiLvlStrRef>
          </c:cat>
          <c:val>
            <c:numRef>
              <c:f>TabelePrzestawne!$C$33:$C$53</c:f>
              <c:numCache>
                <c:formatCode>General</c:formatCode>
                <c:ptCount val="18"/>
                <c:pt idx="0">
                  <c:v>207</c:v>
                </c:pt>
                <c:pt idx="1">
                  <c:v>187</c:v>
                </c:pt>
                <c:pt idx="2">
                  <c:v>193</c:v>
                </c:pt>
                <c:pt idx="3">
                  <c:v>183</c:v>
                </c:pt>
                <c:pt idx="4">
                  <c:v>172</c:v>
                </c:pt>
                <c:pt idx="5">
                  <c:v>175</c:v>
                </c:pt>
                <c:pt idx="6">
                  <c:v>190</c:v>
                </c:pt>
                <c:pt idx="7">
                  <c:v>199</c:v>
                </c:pt>
                <c:pt idx="8">
                  <c:v>176</c:v>
                </c:pt>
                <c:pt idx="9">
                  <c:v>220</c:v>
                </c:pt>
                <c:pt idx="10">
                  <c:v>199</c:v>
                </c:pt>
                <c:pt idx="11">
                  <c:v>200</c:v>
                </c:pt>
                <c:pt idx="12">
                  <c:v>187</c:v>
                </c:pt>
                <c:pt idx="13">
                  <c:v>201</c:v>
                </c:pt>
                <c:pt idx="14">
                  <c:v>185</c:v>
                </c:pt>
                <c:pt idx="15">
                  <c:v>208</c:v>
                </c:pt>
                <c:pt idx="16">
                  <c:v>193</c:v>
                </c:pt>
                <c:pt idx="17">
                  <c:v>197</c:v>
                </c:pt>
              </c:numCache>
            </c:numRef>
          </c:val>
          <c:smooth val="0"/>
          <c:extLst>
            <c:ext xmlns:c16="http://schemas.microsoft.com/office/drawing/2014/chart" uri="{C3380CC4-5D6E-409C-BE32-E72D297353CC}">
              <c16:uniqueId val="{00000001-ABF9-41EC-8695-16EBF0DEABE7}"/>
            </c:ext>
          </c:extLst>
        </c:ser>
        <c:dLbls>
          <c:showLegendKey val="0"/>
          <c:showVal val="0"/>
          <c:showCatName val="0"/>
          <c:showSerName val="0"/>
          <c:showPercent val="0"/>
          <c:showBubbleSize val="0"/>
        </c:dLbls>
        <c:marker val="1"/>
        <c:smooth val="0"/>
        <c:axId val="1082582576"/>
        <c:axId val="1374328288"/>
      </c:lineChart>
      <c:catAx>
        <c:axId val="1438951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ru-RU"/>
          </a:p>
        </c:txPr>
        <c:crossAx val="1121122720"/>
        <c:crosses val="autoZero"/>
        <c:auto val="1"/>
        <c:lblAlgn val="ctr"/>
        <c:lblOffset val="100"/>
        <c:noMultiLvlLbl val="0"/>
      </c:catAx>
      <c:valAx>
        <c:axId val="1121122720"/>
        <c:scaling>
          <c:orientation val="minMax"/>
          <c:max val="6"/>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ru-RU"/>
          </a:p>
        </c:txPr>
        <c:crossAx val="1438951872"/>
        <c:crosses val="autoZero"/>
        <c:crossBetween val="between"/>
      </c:valAx>
      <c:valAx>
        <c:axId val="13743282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ru-RU"/>
          </a:p>
        </c:txPr>
        <c:crossAx val="1082582576"/>
        <c:crosses val="max"/>
        <c:crossBetween val="between"/>
      </c:valAx>
      <c:catAx>
        <c:axId val="1082582576"/>
        <c:scaling>
          <c:orientation val="minMax"/>
        </c:scaling>
        <c:delete val="1"/>
        <c:axPos val="b"/>
        <c:numFmt formatCode="General" sourceLinked="1"/>
        <c:majorTickMark val="out"/>
        <c:minorTickMark val="none"/>
        <c:tickLblPos val="nextTo"/>
        <c:crossAx val="13743282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rgbClr val="368243"/>
      </a:solidFill>
      <a:prstDash val="solid"/>
      <a:miter lim="800000"/>
    </a:ln>
    <a:effectLst/>
  </c:spPr>
  <c:txPr>
    <a:bodyPr/>
    <a:lstStyle/>
    <a:p>
      <a:pPr>
        <a:defRPr>
          <a:solidFill>
            <a:schemeClr val="dk1"/>
          </a:solidFill>
          <a:latin typeface="+mn-lt"/>
          <a:ea typeface="+mn-ea"/>
          <a:cs typeface="+mn-cs"/>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12</xdr:col>
      <xdr:colOff>171450</xdr:colOff>
      <xdr:row>31</xdr:row>
      <xdr:rowOff>152400</xdr:rowOff>
    </xdr:to>
    <xdr:pic>
      <xdr:nvPicPr>
        <xdr:cNvPr id="2" name="Obraz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24000"/>
          <a:ext cx="7200900" cy="453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2668183</xdr:colOff>
      <xdr:row>3</xdr:row>
      <xdr:rowOff>8934</xdr:rowOff>
    </xdr:from>
    <xdr:to>
      <xdr:col>13</xdr:col>
      <xdr:colOff>766762</xdr:colOff>
      <xdr:row>9</xdr:row>
      <xdr:rowOff>85725</xdr:rowOff>
    </xdr:to>
    <mc:AlternateContent xmlns:mc="http://schemas.openxmlformats.org/markup-compatibility/2006" xmlns:a14="http://schemas.microsoft.com/office/drawing/2010/main">
      <mc:Choice Requires="a14">
        <xdr:graphicFrame macro="">
          <xdr:nvGraphicFramePr>
            <xdr:cNvPr id="2" name="Supervisor">
              <a:extLst>
                <a:ext uri="{FF2B5EF4-FFF2-40B4-BE49-F238E27FC236}">
                  <a16:creationId xmlns:a16="http://schemas.microsoft.com/office/drawing/2014/main" id="{4FE5F657-C603-4690-B418-1B9B6AB24ACA}"/>
                </a:ext>
              </a:extLst>
            </xdr:cNvPr>
            <xdr:cNvGraphicFramePr/>
          </xdr:nvGraphicFramePr>
          <xdr:xfrm>
            <a:off x="0" y="0"/>
            <a:ext cx="0" cy="0"/>
          </xdr:xfrm>
          <a:graphic>
            <a:graphicData uri="http://schemas.microsoft.com/office/drawing/2010/slicer">
              <sle:slicer xmlns:sle="http://schemas.microsoft.com/office/drawing/2010/slicer" name="Supervisor"/>
            </a:graphicData>
          </a:graphic>
        </xdr:graphicFrame>
      </mc:Choice>
      <mc:Fallback xmlns="">
        <xdr:sp macro="" textlink="">
          <xdr:nvSpPr>
            <xdr:cNvPr id="0" name=""/>
            <xdr:cNvSpPr>
              <a:spLocks noTextEdit="1"/>
            </xdr:cNvSpPr>
          </xdr:nvSpPr>
          <xdr:spPr>
            <a:xfrm>
              <a:off x="16384183" y="580434"/>
              <a:ext cx="1251354" cy="1219791"/>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466373</xdr:colOff>
      <xdr:row>3</xdr:row>
      <xdr:rowOff>18704</xdr:rowOff>
    </xdr:from>
    <xdr:to>
      <xdr:col>5</xdr:col>
      <xdr:colOff>1004503</xdr:colOff>
      <xdr:row>6</xdr:row>
      <xdr:rowOff>98496</xdr:rowOff>
    </xdr:to>
    <mc:AlternateContent xmlns:mc="http://schemas.openxmlformats.org/markup-compatibility/2006" xmlns:a14="http://schemas.microsoft.com/office/drawing/2010/main">
      <mc:Choice Requires="a14">
        <xdr:graphicFrame macro="">
          <xdr:nvGraphicFramePr>
            <xdr:cNvPr id="3" name="rok">
              <a:extLst>
                <a:ext uri="{FF2B5EF4-FFF2-40B4-BE49-F238E27FC236}">
                  <a16:creationId xmlns:a16="http://schemas.microsoft.com/office/drawing/2014/main" id="{4EDBB1C2-8B5A-40B7-AD6A-D0BF8982488B}"/>
                </a:ext>
              </a:extLst>
            </xdr:cNvPr>
            <xdr:cNvGraphicFramePr/>
          </xdr:nvGraphicFramePr>
          <xdr:xfrm>
            <a:off x="0" y="0"/>
            <a:ext cx="0" cy="0"/>
          </xdr:xfrm>
          <a:graphic>
            <a:graphicData uri="http://schemas.microsoft.com/office/drawing/2010/slicer">
              <sle:slicer xmlns:sle="http://schemas.microsoft.com/office/drawing/2010/slicer" name="rok"/>
            </a:graphicData>
          </a:graphic>
        </xdr:graphicFrame>
      </mc:Choice>
      <mc:Fallback xmlns="">
        <xdr:sp macro="" textlink="">
          <xdr:nvSpPr>
            <xdr:cNvPr id="0" name=""/>
            <xdr:cNvSpPr>
              <a:spLocks noTextEdit="1"/>
            </xdr:cNvSpPr>
          </xdr:nvSpPr>
          <xdr:spPr>
            <a:xfrm>
              <a:off x="6490936" y="590204"/>
              <a:ext cx="1478724" cy="651292"/>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464344</xdr:colOff>
      <xdr:row>11</xdr:row>
      <xdr:rowOff>157491</xdr:rowOff>
    </xdr:from>
    <xdr:to>
      <xdr:col>5</xdr:col>
      <xdr:colOff>1000125</xdr:colOff>
      <xdr:row>22</xdr:row>
      <xdr:rowOff>23812</xdr:rowOff>
    </xdr:to>
    <mc:AlternateContent xmlns:mc="http://schemas.openxmlformats.org/markup-compatibility/2006" xmlns:a14="http://schemas.microsoft.com/office/drawing/2010/main">
      <mc:Choice Requires="a14">
        <xdr:graphicFrame macro="">
          <xdr:nvGraphicFramePr>
            <xdr:cNvPr id="4" name="miesiąc">
              <a:extLst>
                <a:ext uri="{FF2B5EF4-FFF2-40B4-BE49-F238E27FC236}">
                  <a16:creationId xmlns:a16="http://schemas.microsoft.com/office/drawing/2014/main" id="{2BAA005F-952A-4E6E-BD7A-87094E81F0AB}"/>
                </a:ext>
              </a:extLst>
            </xdr:cNvPr>
            <xdr:cNvGraphicFramePr/>
          </xdr:nvGraphicFramePr>
          <xdr:xfrm>
            <a:off x="0" y="0"/>
            <a:ext cx="0" cy="0"/>
          </xdr:xfrm>
          <a:graphic>
            <a:graphicData uri="http://schemas.microsoft.com/office/drawing/2010/slicer">
              <sle:slicer xmlns:sle="http://schemas.microsoft.com/office/drawing/2010/slicer" name="miesiąc"/>
            </a:graphicData>
          </a:graphic>
        </xdr:graphicFrame>
      </mc:Choice>
      <mc:Fallback xmlns="">
        <xdr:sp macro="" textlink="">
          <xdr:nvSpPr>
            <xdr:cNvPr id="0" name=""/>
            <xdr:cNvSpPr>
              <a:spLocks noTextEdit="1"/>
            </xdr:cNvSpPr>
          </xdr:nvSpPr>
          <xdr:spPr>
            <a:xfrm>
              <a:off x="6488907" y="2252991"/>
              <a:ext cx="1476375" cy="211493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464344</xdr:colOff>
      <xdr:row>6</xdr:row>
      <xdr:rowOff>120153</xdr:rowOff>
    </xdr:from>
    <xdr:to>
      <xdr:col>5</xdr:col>
      <xdr:colOff>994916</xdr:colOff>
      <xdr:row>11</xdr:row>
      <xdr:rowOff>122309</xdr:rowOff>
    </xdr:to>
    <mc:AlternateContent xmlns:mc="http://schemas.openxmlformats.org/markup-compatibility/2006" xmlns:a14="http://schemas.microsoft.com/office/drawing/2010/main">
      <mc:Choice Requires="a14">
        <xdr:graphicFrame macro="">
          <xdr:nvGraphicFramePr>
            <xdr:cNvPr id="5" name="kwartal">
              <a:extLst>
                <a:ext uri="{FF2B5EF4-FFF2-40B4-BE49-F238E27FC236}">
                  <a16:creationId xmlns:a16="http://schemas.microsoft.com/office/drawing/2014/main" id="{AA0922CA-59AC-46C8-9034-F0584ABB4035}"/>
                </a:ext>
              </a:extLst>
            </xdr:cNvPr>
            <xdr:cNvGraphicFramePr/>
          </xdr:nvGraphicFramePr>
          <xdr:xfrm>
            <a:off x="0" y="0"/>
            <a:ext cx="0" cy="0"/>
          </xdr:xfrm>
          <a:graphic>
            <a:graphicData uri="http://schemas.microsoft.com/office/drawing/2010/slicer">
              <sle:slicer xmlns:sle="http://schemas.microsoft.com/office/drawing/2010/slicer" name="kwartal"/>
            </a:graphicData>
          </a:graphic>
        </xdr:graphicFrame>
      </mc:Choice>
      <mc:Fallback xmlns="">
        <xdr:sp macro="" textlink="">
          <xdr:nvSpPr>
            <xdr:cNvPr id="0" name=""/>
            <xdr:cNvSpPr>
              <a:spLocks noTextEdit="1"/>
            </xdr:cNvSpPr>
          </xdr:nvSpPr>
          <xdr:spPr>
            <a:xfrm>
              <a:off x="6488907" y="1263153"/>
              <a:ext cx="1471166" cy="954656"/>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444091</xdr:colOff>
      <xdr:row>3</xdr:row>
      <xdr:rowOff>11905</xdr:rowOff>
    </xdr:from>
    <xdr:to>
      <xdr:col>12</xdr:col>
      <xdr:colOff>2500312</xdr:colOff>
      <xdr:row>10</xdr:row>
      <xdr:rowOff>119062</xdr:rowOff>
    </xdr:to>
    <xdr:graphicFrame macro="">
      <xdr:nvGraphicFramePr>
        <xdr:cNvPr id="14" name="Wykres 13">
          <a:extLst>
            <a:ext uri="{FF2B5EF4-FFF2-40B4-BE49-F238E27FC236}">
              <a16:creationId xmlns:a16="http://schemas.microsoft.com/office/drawing/2014/main" id="{7B032777-858F-4479-8B58-0398F5114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702468</xdr:colOff>
      <xdr:row>3</xdr:row>
      <xdr:rowOff>11906</xdr:rowOff>
    </xdr:from>
    <xdr:to>
      <xdr:col>12</xdr:col>
      <xdr:colOff>238124</xdr:colOff>
      <xdr:row>10</xdr:row>
      <xdr:rowOff>123826</xdr:rowOff>
    </xdr:to>
    <xdr:graphicFrame macro="">
      <xdr:nvGraphicFramePr>
        <xdr:cNvPr id="18" name="Wykres 17">
          <a:extLst>
            <a:ext uri="{FF2B5EF4-FFF2-40B4-BE49-F238E27FC236}">
              <a16:creationId xmlns:a16="http://schemas.microsoft.com/office/drawing/2014/main" id="{66E2CB77-A1A4-4803-B442-8AF9FBBDA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71438</xdr:colOff>
      <xdr:row>3</xdr:row>
      <xdr:rowOff>11906</xdr:rowOff>
    </xdr:from>
    <xdr:to>
      <xdr:col>7</xdr:col>
      <xdr:colOff>511969</xdr:colOff>
      <xdr:row>10</xdr:row>
      <xdr:rowOff>130969</xdr:rowOff>
    </xdr:to>
    <xdr:grpSp>
      <xdr:nvGrpSpPr>
        <xdr:cNvPr id="8" name="Grupa 7">
          <a:extLst>
            <a:ext uri="{FF2B5EF4-FFF2-40B4-BE49-F238E27FC236}">
              <a16:creationId xmlns:a16="http://schemas.microsoft.com/office/drawing/2014/main" id="{990471F8-E898-467B-9D13-AADA572662D4}"/>
            </a:ext>
          </a:extLst>
        </xdr:cNvPr>
        <xdr:cNvGrpSpPr/>
      </xdr:nvGrpSpPr>
      <xdr:grpSpPr>
        <a:xfrm>
          <a:off x="8005763" y="583406"/>
          <a:ext cx="1316831" cy="1452563"/>
          <a:chOff x="8862210" y="1503507"/>
          <a:chExt cx="1368878" cy="1378972"/>
        </a:xfrm>
      </xdr:grpSpPr>
      <xdr:grpSp>
        <xdr:nvGrpSpPr>
          <xdr:cNvPr id="12" name="Grupa 11">
            <a:extLst>
              <a:ext uri="{FF2B5EF4-FFF2-40B4-BE49-F238E27FC236}">
                <a16:creationId xmlns:a16="http://schemas.microsoft.com/office/drawing/2014/main" id="{A6D4C27F-96C5-427D-96AA-E8EF8330F1FF}"/>
              </a:ext>
            </a:extLst>
          </xdr:cNvPr>
          <xdr:cNvGrpSpPr/>
        </xdr:nvGrpSpPr>
        <xdr:grpSpPr>
          <a:xfrm>
            <a:off x="8862210" y="1503507"/>
            <a:ext cx="1368878" cy="1378972"/>
            <a:chOff x="5252988" y="5490756"/>
            <a:chExt cx="1442970" cy="2395867"/>
          </a:xfrm>
        </xdr:grpSpPr>
        <xdr:sp macro="" textlink="">
          <xdr:nvSpPr>
            <xdr:cNvPr id="11" name="Prostokąt 10">
              <a:extLst>
                <a:ext uri="{FF2B5EF4-FFF2-40B4-BE49-F238E27FC236}">
                  <a16:creationId xmlns:a16="http://schemas.microsoft.com/office/drawing/2014/main" id="{9B659E24-936C-4DF8-83DB-010AE02D46CB}"/>
                </a:ext>
              </a:extLst>
            </xdr:cNvPr>
            <xdr:cNvSpPr/>
          </xdr:nvSpPr>
          <xdr:spPr>
            <a:xfrm>
              <a:off x="5252988" y="5490756"/>
              <a:ext cx="1442970" cy="2395867"/>
            </a:xfrm>
            <a:prstGeom prst="rect">
              <a:avLst/>
            </a:prstGeom>
            <a:solidFill>
              <a:sysClr val="window" lastClr="FFFFFF"/>
            </a:solidFill>
            <a:ln>
              <a:solidFill>
                <a:srgbClr val="36824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sp macro="" textlink="$B$2">
          <xdr:nvSpPr>
            <xdr:cNvPr id="9" name="Schemat blokowy: przechowywane dane 8">
              <a:extLst>
                <a:ext uri="{FF2B5EF4-FFF2-40B4-BE49-F238E27FC236}">
                  <a16:creationId xmlns:a16="http://schemas.microsoft.com/office/drawing/2014/main" id="{6F94A7D2-F196-4AAB-82CD-DC3E2BFE9942}"/>
                </a:ext>
              </a:extLst>
            </xdr:cNvPr>
            <xdr:cNvSpPr/>
          </xdr:nvSpPr>
          <xdr:spPr>
            <a:xfrm rot="5400000">
              <a:off x="5224849" y="5670781"/>
              <a:ext cx="1494143" cy="1275947"/>
            </a:xfrm>
            <a:prstGeom prst="flowChartOnlineStorage">
              <a:avLst/>
            </a:prstGeom>
            <a:solidFill>
              <a:srgbClr val="368243"/>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fld id="{78EF92F5-F746-4EF3-BF7B-802DD8F27021}" type="TxLink">
                <a:rPr lang="en-US" sz="1100" b="0" i="0" u="none" strike="noStrike">
                  <a:solidFill>
                    <a:srgbClr val="000000"/>
                  </a:solidFill>
                  <a:latin typeface="Calibri"/>
                  <a:ea typeface="Calibri"/>
                  <a:cs typeface="Calibri"/>
                </a:rPr>
                <a:pPr algn="ctr"/>
                <a:t> </a:t>
              </a:fld>
              <a:endParaRPr lang="en-US" sz="2800">
                <a:solidFill>
                  <a:schemeClr val="bg1"/>
                </a:solidFill>
              </a:endParaRPr>
            </a:p>
          </xdr:txBody>
        </xdr:sp>
        <xdr:sp macro="" textlink="">
          <xdr:nvSpPr>
            <xdr:cNvPr id="10" name="pole tekstowe 9">
              <a:extLst>
                <a:ext uri="{FF2B5EF4-FFF2-40B4-BE49-F238E27FC236}">
                  <a16:creationId xmlns:a16="http://schemas.microsoft.com/office/drawing/2014/main" id="{C93E7DD9-6655-4EAB-8047-21DE3FE3A02E}"/>
                </a:ext>
              </a:extLst>
            </xdr:cNvPr>
            <xdr:cNvSpPr txBox="1"/>
          </xdr:nvSpPr>
          <xdr:spPr>
            <a:xfrm>
              <a:off x="5478609" y="6792131"/>
              <a:ext cx="1035910" cy="973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000" b="1">
                  <a:solidFill>
                    <a:srgbClr val="368243"/>
                  </a:solidFill>
                </a:rPr>
                <a:t>WSZYSTKIE ANKIETY</a:t>
              </a:r>
              <a:endParaRPr lang="en-US" sz="1000" b="1">
                <a:solidFill>
                  <a:srgbClr val="368243"/>
                </a:solidFill>
              </a:endParaRPr>
            </a:p>
          </xdr:txBody>
        </xdr:sp>
      </xdr:grpSp>
      <xdr:sp macro="" textlink="$A$4">
        <xdr:nvSpPr>
          <xdr:cNvPr id="6" name="pole tekstowe 5">
            <a:extLst>
              <a:ext uri="{FF2B5EF4-FFF2-40B4-BE49-F238E27FC236}">
                <a16:creationId xmlns:a16="http://schemas.microsoft.com/office/drawing/2014/main" id="{E289F76C-F5A9-4DF3-8C5B-C184A491E538}"/>
              </a:ext>
            </a:extLst>
          </xdr:cNvPr>
          <xdr:cNvSpPr txBox="1"/>
        </xdr:nvSpPr>
        <xdr:spPr>
          <a:xfrm>
            <a:off x="9196999" y="1742761"/>
            <a:ext cx="802821" cy="408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63C580-4FBF-44D3-A393-AEE96DCDF10C}" type="TxLink">
              <a:rPr lang="en-US" sz="2000" b="1" i="0" u="none" strike="noStrike">
                <a:solidFill>
                  <a:schemeClr val="bg1"/>
                </a:solidFill>
                <a:latin typeface="Calibri"/>
                <a:cs typeface="Calibri"/>
              </a:rPr>
              <a:pPr/>
              <a:t>3472</a:t>
            </a:fld>
            <a:endParaRPr lang="pl-PL" sz="2000" b="1">
              <a:solidFill>
                <a:schemeClr val="bg1"/>
              </a:solidFill>
            </a:endParaRPr>
          </a:p>
        </xdr:txBody>
      </xdr:sp>
    </xdr:grpSp>
    <xdr:clientData/>
  </xdr:twoCellAnchor>
  <xdr:twoCellAnchor>
    <xdr:from>
      <xdr:col>6</xdr:col>
      <xdr:colOff>75388</xdr:colOff>
      <xdr:row>11</xdr:row>
      <xdr:rowOff>86216</xdr:rowOff>
    </xdr:from>
    <xdr:to>
      <xdr:col>10</xdr:col>
      <xdr:colOff>419100</xdr:colOff>
      <xdr:row>24</xdr:row>
      <xdr:rowOff>104776</xdr:rowOff>
    </xdr:to>
    <xdr:graphicFrame macro="">
      <xdr:nvGraphicFramePr>
        <xdr:cNvPr id="19" name="Wykres 18">
          <a:extLst>
            <a:ext uri="{FF2B5EF4-FFF2-40B4-BE49-F238E27FC236}">
              <a16:creationId xmlns:a16="http://schemas.microsoft.com/office/drawing/2014/main" id="{A025732C-3783-4E4C-A33B-0C879092C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489948</xdr:colOff>
      <xdr:row>11</xdr:row>
      <xdr:rowOff>71438</xdr:rowOff>
    </xdr:from>
    <xdr:to>
      <xdr:col>13</xdr:col>
      <xdr:colOff>797717</xdr:colOff>
      <xdr:row>24</xdr:row>
      <xdr:rowOff>104776</xdr:rowOff>
    </xdr:to>
    <xdr:graphicFrame macro="">
      <xdr:nvGraphicFramePr>
        <xdr:cNvPr id="15" name="Chart 14">
          <a:extLst>
            <a:ext uri="{FF2B5EF4-FFF2-40B4-BE49-F238E27FC236}">
              <a16:creationId xmlns:a16="http://schemas.microsoft.com/office/drawing/2014/main" id="{8527AE89-BC8D-C778-1FF5-C6D34602A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464344</xdr:colOff>
      <xdr:row>0</xdr:row>
      <xdr:rowOff>35719</xdr:rowOff>
    </xdr:from>
    <xdr:to>
      <xdr:col>13</xdr:col>
      <xdr:colOff>809626</xdr:colOff>
      <xdr:row>2</xdr:row>
      <xdr:rowOff>178594</xdr:rowOff>
    </xdr:to>
    <xdr:sp macro="" textlink="">
      <xdr:nvSpPr>
        <xdr:cNvPr id="13" name="Rectangle 12">
          <a:extLst>
            <a:ext uri="{FF2B5EF4-FFF2-40B4-BE49-F238E27FC236}">
              <a16:creationId xmlns:a16="http://schemas.microsoft.com/office/drawing/2014/main" id="{25270D35-5611-AF3D-1D79-A05285050B88}"/>
            </a:ext>
          </a:extLst>
        </xdr:cNvPr>
        <xdr:cNvSpPr/>
      </xdr:nvSpPr>
      <xdr:spPr>
        <a:xfrm>
          <a:off x="6560344" y="35719"/>
          <a:ext cx="11906251" cy="523875"/>
        </a:xfrm>
        <a:prstGeom prst="rect">
          <a:avLst/>
        </a:prstGeom>
        <a:solidFill>
          <a:srgbClr val="36824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pl-PL" sz="1600" b="1"/>
            <a:t>Satysfakcja klientów</a:t>
          </a:r>
          <a:endParaRPr lang="ru-RU" sz="1600" b="1"/>
        </a:p>
      </xdr:txBody>
    </xdr:sp>
    <xdr:clientData/>
  </xdr:twoCellAnchor>
  <xdr:twoCellAnchor>
    <xdr:from>
      <xdr:col>6</xdr:col>
      <xdr:colOff>83344</xdr:colOff>
      <xdr:row>11</xdr:row>
      <xdr:rowOff>16669</xdr:rowOff>
    </xdr:from>
    <xdr:to>
      <xdr:col>13</xdr:col>
      <xdr:colOff>815250</xdr:colOff>
      <xdr:row>11</xdr:row>
      <xdr:rowOff>28575</xdr:rowOff>
    </xdr:to>
    <xdr:cxnSp macro="">
      <xdr:nvCxnSpPr>
        <xdr:cNvPr id="17" name="Straight Connector 16">
          <a:extLst>
            <a:ext uri="{FF2B5EF4-FFF2-40B4-BE49-F238E27FC236}">
              <a16:creationId xmlns:a16="http://schemas.microsoft.com/office/drawing/2014/main" id="{DB64A2FA-24E9-0B6C-3AB2-FA358EC610B0}"/>
            </a:ext>
          </a:extLst>
        </xdr:cNvPr>
        <xdr:cNvCxnSpPr/>
      </xdr:nvCxnSpPr>
      <xdr:spPr>
        <a:xfrm flipV="1">
          <a:off x="8017669" y="2112169"/>
          <a:ext cx="9666356" cy="11906"/>
        </a:xfrm>
        <a:prstGeom prst="line">
          <a:avLst/>
        </a:prstGeom>
        <a:ln w="15875">
          <a:solidFill>
            <a:schemeClr val="accent6"/>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90488</xdr:colOff>
      <xdr:row>24</xdr:row>
      <xdr:rowOff>183356</xdr:rowOff>
    </xdr:from>
    <xdr:to>
      <xdr:col>13</xdr:col>
      <xdr:colOff>822394</xdr:colOff>
      <xdr:row>25</xdr:row>
      <xdr:rowOff>4762</xdr:rowOff>
    </xdr:to>
    <xdr:cxnSp macro="">
      <xdr:nvCxnSpPr>
        <xdr:cNvPr id="20" name="Straight Connector 19">
          <a:extLst>
            <a:ext uri="{FF2B5EF4-FFF2-40B4-BE49-F238E27FC236}">
              <a16:creationId xmlns:a16="http://schemas.microsoft.com/office/drawing/2014/main" id="{D15192B0-D7D9-406E-9897-766F985FEA0A}"/>
            </a:ext>
          </a:extLst>
        </xdr:cNvPr>
        <xdr:cNvCxnSpPr/>
      </xdr:nvCxnSpPr>
      <xdr:spPr>
        <a:xfrm flipV="1">
          <a:off x="8024813" y="4755356"/>
          <a:ext cx="9666356" cy="11906"/>
        </a:xfrm>
        <a:prstGeom prst="line">
          <a:avLst/>
        </a:prstGeom>
        <a:ln w="15875">
          <a:solidFill>
            <a:schemeClr val="accent6"/>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78581</xdr:colOff>
      <xdr:row>25</xdr:row>
      <xdr:rowOff>77390</xdr:rowOff>
    </xdr:from>
    <xdr:to>
      <xdr:col>13</xdr:col>
      <xdr:colOff>828675</xdr:colOff>
      <xdr:row>39</xdr:row>
      <xdr:rowOff>153590</xdr:rowOff>
    </xdr:to>
    <xdr:graphicFrame macro="">
      <xdr:nvGraphicFramePr>
        <xdr:cNvPr id="7" name="Chart 6">
          <a:extLst>
            <a:ext uri="{FF2B5EF4-FFF2-40B4-BE49-F238E27FC236}">
              <a16:creationId xmlns:a16="http://schemas.microsoft.com/office/drawing/2014/main" id="{4FEB0854-1A6F-DC97-0522-9ED8DA030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13-01" refreshedDate="45349.549414351852" createdVersion="7" refreshedVersion="7" minRefreshableVersion="3" recordCount="180" xr:uid="{1CC7D4FD-94ED-4DEE-8019-DA5E77D1AA14}">
  <cacheSource type="worksheet">
    <worksheetSource name="ZakresTabeli"/>
  </cacheSource>
  <cacheFields count="13">
    <cacheField name="Data" numFmtId="14">
      <sharedItems containsSemiMixedTypes="0" containsNonDate="0" containsDate="1" containsString="0" minDate="2020-01-31T00:00:00" maxDate="2021-07-01T00:00:00"/>
    </cacheField>
    <cacheField name="Pracownik" numFmtId="0">
      <sharedItems count="10">
        <s v="PK"/>
        <s v="Charlie"/>
        <s v="Thomas"/>
        <s v="Olivia"/>
        <s v="Lily"/>
        <s v="Lucy"/>
        <s v="Alax"/>
        <s v="Rosie"/>
        <s v="Emma"/>
        <s v="Leo"/>
      </sharedItems>
    </cacheField>
    <cacheField name="Supervisor" numFmtId="0">
      <sharedItems count="3">
        <s v="Raj"/>
        <s v="Jack"/>
        <s v="Mani"/>
      </sharedItems>
    </cacheField>
    <cacheField name="Ankiety" numFmtId="0">
      <sharedItems containsSemiMixedTypes="0" containsString="0" containsNumber="1" containsInteger="1" minValue="10" maxValue="30" count="21">
        <n v="27"/>
        <n v="23"/>
        <n v="19"/>
        <n v="28"/>
        <n v="22"/>
        <n v="10"/>
        <n v="26"/>
        <n v="16"/>
        <n v="25"/>
        <n v="17"/>
        <n v="15"/>
        <n v="20"/>
        <n v="14"/>
        <n v="11"/>
        <n v="21"/>
        <n v="13"/>
        <n v="24"/>
        <n v="18"/>
        <n v="12"/>
        <n v="30"/>
        <n v="29"/>
      </sharedItems>
    </cacheField>
    <cacheField name="Poziom satysfakcji klienta w danym dniu" numFmtId="0">
      <sharedItems containsSemiMixedTypes="0" containsString="0" containsNumber="1" minValue="1" maxValue="5" count="41">
        <n v="3"/>
        <n v="5"/>
        <n v="1.6"/>
        <n v="4.7"/>
        <n v="1.2"/>
        <n v="2.9"/>
        <n v="2.5"/>
        <n v="2.6"/>
        <n v="2.2999999999999998"/>
        <n v="4.3"/>
        <n v="1.9"/>
        <n v="1.3"/>
        <n v="4.4000000000000004"/>
        <n v="2.7"/>
        <n v="2.2000000000000002"/>
        <n v="4"/>
        <n v="2.8"/>
        <n v="4.2"/>
        <n v="4.8"/>
        <n v="2.1"/>
        <n v="3.5"/>
        <n v="1.4"/>
        <n v="1.5"/>
        <n v="3.4"/>
        <n v="3.2"/>
        <n v="4.9000000000000004"/>
        <n v="3.6"/>
        <n v="1.7"/>
        <n v="3.3"/>
        <n v="3.1"/>
        <n v="3.8"/>
        <n v="4.0999999999999996"/>
        <n v="1"/>
        <n v="2"/>
        <n v="1.1000000000000001"/>
        <n v="4.5999999999999996"/>
        <n v="4.5"/>
        <n v="2.4"/>
        <n v="3.7"/>
        <n v="3.9"/>
        <n v="1.8"/>
      </sharedItems>
    </cacheField>
    <cacheField name="Wynik ogólny" numFmtId="1">
      <sharedItems containsSemiMixedTypes="0" containsString="0" containsNumber="1" minValue="13" maxValue="150"/>
    </cacheField>
    <cacheField name="rok" numFmtId="0">
      <sharedItems containsSemiMixedTypes="0" containsString="0" containsNumber="1" containsInteger="1" minValue="2020" maxValue="2021" count="2">
        <n v="2020"/>
        <n v="2021"/>
      </sharedItems>
    </cacheField>
    <cacheField name="miesiąc" numFmtId="0">
      <sharedItems containsSemiMixedTypes="0" containsString="0" containsNumber="1" containsInteger="1" minValue="1" maxValue="12" count="12">
        <n v="1"/>
        <n v="2"/>
        <n v="3"/>
        <n v="4"/>
        <n v="5"/>
        <n v="6"/>
        <n v="7"/>
        <n v="8"/>
        <n v="9"/>
        <n v="10"/>
        <n v="11"/>
        <n v="12"/>
      </sharedItems>
    </cacheField>
    <cacheField name="kwartal" numFmtId="0">
      <sharedItems count="4">
        <s v="Q 1"/>
        <s v="Q 2"/>
        <s v="Q 3"/>
        <s v="Q 4"/>
      </sharedItems>
    </cacheField>
    <cacheField name="Max CSAT" numFmtId="0" formula=" 5" databaseField="0"/>
    <cacheField name="AVG CSAT" numFmtId="0" formula="'Wynik ogólny'/Ankiety" databaseField="0"/>
    <cacheField name="różnica" numFmtId="0" formula="'Max CSAT'-'AVG CSAT'" databaseField="0"/>
    <cacheField name="Kaps" numFmtId="0" formula=" 0.25" databaseField="0"/>
  </cacheFields>
  <extLst>
    <ext xmlns:x14="http://schemas.microsoft.com/office/spreadsheetml/2009/9/main" uri="{725AE2AE-9491-48be-B2B4-4EB974FC3084}">
      <x14:pivotCacheDefinition pivotCacheId="19998849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13-01" refreshedDate="45349.577024999999" createdVersion="7" refreshedVersion="7" minRefreshableVersion="3" recordCount="180" xr:uid="{45FA43FC-FC09-47FF-A506-8913A2FE5D80}">
  <cacheSource type="worksheet">
    <worksheetSource ref="A1:F181" sheet="Dane"/>
  </cacheSource>
  <cacheFields count="9">
    <cacheField name="Data" numFmtId="14">
      <sharedItems containsSemiMixedTypes="0" containsNonDate="0" containsDate="1" containsString="0" minDate="2020-01-31T00:00:00" maxDate="2021-07-01T00:00:00"/>
    </cacheField>
    <cacheField name="Pracownik" numFmtId="0">
      <sharedItems/>
    </cacheField>
    <cacheField name="Supervisor" numFmtId="0">
      <sharedItems count="3">
        <s v="Raj"/>
        <s v="Jack"/>
        <s v="Mani"/>
      </sharedItems>
    </cacheField>
    <cacheField name="Ankiety" numFmtId="0">
      <sharedItems containsSemiMixedTypes="0" containsString="0" containsNumber="1" containsInteger="1" minValue="10" maxValue="30"/>
    </cacheField>
    <cacheField name="Poziom satysfakcji klienta w danym dniu" numFmtId="0">
      <sharedItems containsSemiMixedTypes="0" containsString="0" containsNumber="1" minValue="1" maxValue="5"/>
    </cacheField>
    <cacheField name="Wynik ogólny" numFmtId="1">
      <sharedItems containsSemiMixedTypes="0" containsString="0" containsNumber="1" minValue="13" maxValue="150"/>
    </cacheField>
    <cacheField name="AVD CSAT" numFmtId="0" formula="'Wynik ogólny'/Ankiety" databaseField="0"/>
    <cacheField name="MAX CSAT" numFmtId="0" formula=" 5" databaseField="0"/>
    <cacheField name="roznica" numFmtId="0" formula="'MAX CSAT'-'AVD CSAT'"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13-01" refreshedDate="45349.584261111107" createdVersion="7" refreshedVersion="7" minRefreshableVersion="3" recordCount="180" xr:uid="{EAFC92DF-9135-49A9-A96F-1A69DABA79AC}">
  <cacheSource type="worksheet">
    <worksheetSource ref="A1:I181" sheet="Dane"/>
  </cacheSource>
  <cacheFields count="11">
    <cacheField name="Data" numFmtId="14">
      <sharedItems containsSemiMixedTypes="0" containsNonDate="0" containsDate="1" containsString="0" minDate="2020-01-31T00:00:00" maxDate="2021-07-01T00:00:00"/>
    </cacheField>
    <cacheField name="Pracownik" numFmtId="0">
      <sharedItems count="10">
        <s v="PK"/>
        <s v="Charlie"/>
        <s v="Thomas"/>
        <s v="Olivia"/>
        <s v="Lily"/>
        <s v="Lucy"/>
        <s v="Alax"/>
        <s v="Rosie"/>
        <s v="Emma"/>
        <s v="Leo"/>
      </sharedItems>
    </cacheField>
    <cacheField name="Supervisor" numFmtId="0">
      <sharedItems count="3">
        <s v="Raj"/>
        <s v="Jack"/>
        <s v="Mani"/>
      </sharedItems>
    </cacheField>
    <cacheField name="Ankiety" numFmtId="0">
      <sharedItems containsSemiMixedTypes="0" containsString="0" containsNumber="1" containsInteger="1" minValue="10" maxValue="30"/>
    </cacheField>
    <cacheField name="Poziom satysfakcji klienta w danym dniu" numFmtId="0">
      <sharedItems containsSemiMixedTypes="0" containsString="0" containsNumber="1" minValue="1" maxValue="5"/>
    </cacheField>
    <cacheField name="Wynik ogólny" numFmtId="1">
      <sharedItems containsSemiMixedTypes="0" containsString="0" containsNumber="1" minValue="13" maxValue="150"/>
    </cacheField>
    <cacheField name="rok" numFmtId="0">
      <sharedItems containsSemiMixedTypes="0" containsString="0" containsNumber="1" containsInteger="1" minValue="2020" maxValue="2021"/>
    </cacheField>
    <cacheField name="miesiąc" numFmtId="0">
      <sharedItems containsSemiMixedTypes="0" containsString="0" containsNumber="1" containsInteger="1" minValue="1" maxValue="12"/>
    </cacheField>
    <cacheField name="kwartal" numFmtId="0">
      <sharedItems/>
    </cacheField>
    <cacheField name="Max Csat" numFmtId="0" formula=" 5" databaseField="0"/>
    <cacheField name="AVG Csat" numFmtId="0" formula="'Wynik ogólny'/Ankiety" databaseField="0"/>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e" refreshedDate="45356.860430787034" createdVersion="8" refreshedVersion="8" minRefreshableVersion="3" recordCount="180" xr:uid="{AC58B508-5B1A-4683-B35A-FB6B2646E1EB}">
  <cacheSource type="worksheet">
    <worksheetSource ref="A1:J181" sheet="Dane"/>
  </cacheSource>
  <cacheFields count="13">
    <cacheField name="Data" numFmtId="14">
      <sharedItems containsSemiMixedTypes="0" containsNonDate="0" containsDate="1" containsString="0" minDate="2020-01-31T00:00:00" maxDate="2021-07-01T00:00:00" count="18">
        <d v="2020-01-31T00:00:00"/>
        <d v="2020-02-28T00:00:00"/>
        <d v="2020-03-31T00:00:00"/>
        <d v="2020-04-30T00:00:00"/>
        <d v="2020-05-31T00:00:00"/>
        <d v="2020-06-30T00:00:00"/>
        <d v="2020-07-31T00:00:00"/>
        <d v="2020-08-31T00:00:00"/>
        <d v="2020-09-30T00:00:00"/>
        <d v="2020-10-31T00:00:00"/>
        <d v="2020-11-30T00:00:00"/>
        <d v="2020-12-31T00:00:00"/>
        <d v="2021-01-31T00:00:00"/>
        <d v="2021-02-28T00:00:00"/>
        <d v="2021-03-31T00:00:00"/>
        <d v="2021-04-30T00:00:00"/>
        <d v="2021-05-31T00:00:00"/>
        <d v="2021-06-30T00:00:00"/>
      </sharedItems>
      <fieldGroup par="12"/>
    </cacheField>
    <cacheField name="Pracownik" numFmtId="0">
      <sharedItems/>
    </cacheField>
    <cacheField name="Supervisor" numFmtId="0">
      <sharedItems/>
    </cacheField>
    <cacheField name="Ankiety" numFmtId="0">
      <sharedItems containsSemiMixedTypes="0" containsString="0" containsNumber="1" containsInteger="1" minValue="10" maxValue="30"/>
    </cacheField>
    <cacheField name="Poziom satysfakcji klienta w danym dniu" numFmtId="0">
      <sharedItems containsSemiMixedTypes="0" containsString="0" containsNumber="1" minValue="1" maxValue="5"/>
    </cacheField>
    <cacheField name="Wynik ogólny" numFmtId="1">
      <sharedItems containsSemiMixedTypes="0" containsString="0" containsNumber="1" minValue="13" maxValue="150"/>
    </cacheField>
    <cacheField name="rok" numFmtId="0">
      <sharedItems containsSemiMixedTypes="0" containsString="0" containsNumber="1" containsInteger="1" minValue="2020" maxValue="2021" count="2">
        <n v="2020"/>
        <n v="2021"/>
      </sharedItems>
    </cacheField>
    <cacheField name="miesiąc" numFmtId="0">
      <sharedItems containsSemiMixedTypes="0" containsString="0" containsNumber="1" containsInteger="1" minValue="1" maxValue="12"/>
    </cacheField>
    <cacheField name="kwartal" numFmtId="0">
      <sharedItems/>
    </cacheField>
    <cacheField name="Nazwa Miesiąca" numFmtId="0">
      <sharedItems count="12">
        <s v="sty"/>
        <s v="lut"/>
        <s v="mar"/>
        <s v="kwi"/>
        <s v="maj"/>
        <s v="cze"/>
        <s v="lip"/>
        <s v="sie"/>
        <s v="wrz"/>
        <s v="paź"/>
        <s v="lis"/>
        <s v="gru"/>
      </sharedItems>
    </cacheField>
    <cacheField name="Months (Data)" numFmtId="0" databaseField="0">
      <fieldGroup base="0">
        <rangePr groupBy="months" startDate="2020-01-31T00:00:00" endDate="2021-07-01T00:00:00"/>
        <groupItems count="14">
          <s v="&lt;31.01.2020"/>
          <s v="sty"/>
          <s v="lut"/>
          <s v="mar"/>
          <s v="kwi"/>
          <s v="maj"/>
          <s v="cze"/>
          <s v="lip"/>
          <s v="sie"/>
          <s v="wrz"/>
          <s v="paź"/>
          <s v="lis"/>
          <s v="gru"/>
          <s v="&gt;01.07.2021"/>
        </groupItems>
      </fieldGroup>
    </cacheField>
    <cacheField name="Quarters (Data)" numFmtId="0" databaseField="0">
      <fieldGroup base="0">
        <rangePr groupBy="quarters" startDate="2020-01-31T00:00:00" endDate="2021-07-01T00:00:00"/>
        <groupItems count="6">
          <s v="&lt;31.01.2020"/>
          <s v="Qtr1"/>
          <s v="Qtr2"/>
          <s v="Qtr3"/>
          <s v="Qtr4"/>
          <s v="&gt;01.07.2021"/>
        </groupItems>
      </fieldGroup>
    </cacheField>
    <cacheField name="Years (Data)" numFmtId="0" databaseField="0">
      <fieldGroup base="0">
        <rangePr groupBy="years" startDate="2020-01-31T00:00:00" endDate="2021-07-01T00:00:00"/>
        <groupItems count="4">
          <s v="&lt;31.01.2020"/>
          <s v="2020"/>
          <s v="2021"/>
          <s v="&gt;01.07.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d v="2020-01-31T00:00:00"/>
    <x v="0"/>
    <x v="0"/>
    <x v="0"/>
    <x v="0"/>
    <n v="81"/>
    <x v="0"/>
    <x v="0"/>
    <x v="0"/>
  </r>
  <r>
    <d v="2020-01-31T00:00:00"/>
    <x v="1"/>
    <x v="0"/>
    <x v="1"/>
    <x v="1"/>
    <n v="115"/>
    <x v="0"/>
    <x v="0"/>
    <x v="0"/>
  </r>
  <r>
    <d v="2020-01-31T00:00:00"/>
    <x v="2"/>
    <x v="1"/>
    <x v="2"/>
    <x v="2"/>
    <n v="30.400000000000002"/>
    <x v="0"/>
    <x v="0"/>
    <x v="0"/>
  </r>
  <r>
    <d v="2020-01-31T00:00:00"/>
    <x v="3"/>
    <x v="1"/>
    <x v="3"/>
    <x v="3"/>
    <n v="131.6"/>
    <x v="0"/>
    <x v="0"/>
    <x v="0"/>
  </r>
  <r>
    <d v="2020-01-31T00:00:00"/>
    <x v="4"/>
    <x v="1"/>
    <x v="4"/>
    <x v="4"/>
    <n v="26.4"/>
    <x v="0"/>
    <x v="0"/>
    <x v="0"/>
  </r>
  <r>
    <d v="2020-01-31T00:00:00"/>
    <x v="5"/>
    <x v="2"/>
    <x v="5"/>
    <x v="5"/>
    <n v="29"/>
    <x v="0"/>
    <x v="0"/>
    <x v="0"/>
  </r>
  <r>
    <d v="2020-01-31T00:00:00"/>
    <x v="6"/>
    <x v="2"/>
    <x v="6"/>
    <x v="6"/>
    <n v="65"/>
    <x v="0"/>
    <x v="0"/>
    <x v="0"/>
  </r>
  <r>
    <d v="2020-01-31T00:00:00"/>
    <x v="7"/>
    <x v="0"/>
    <x v="6"/>
    <x v="0"/>
    <n v="78"/>
    <x v="0"/>
    <x v="0"/>
    <x v="0"/>
  </r>
  <r>
    <d v="2020-01-31T00:00:00"/>
    <x v="8"/>
    <x v="2"/>
    <x v="7"/>
    <x v="7"/>
    <n v="41.6"/>
    <x v="0"/>
    <x v="0"/>
    <x v="0"/>
  </r>
  <r>
    <d v="2020-01-31T00:00:00"/>
    <x v="9"/>
    <x v="2"/>
    <x v="5"/>
    <x v="8"/>
    <n v="23"/>
    <x v="0"/>
    <x v="0"/>
    <x v="0"/>
  </r>
  <r>
    <d v="2020-02-28T00:00:00"/>
    <x v="0"/>
    <x v="0"/>
    <x v="5"/>
    <x v="8"/>
    <n v="23"/>
    <x v="0"/>
    <x v="1"/>
    <x v="0"/>
  </r>
  <r>
    <d v="2020-02-28T00:00:00"/>
    <x v="1"/>
    <x v="0"/>
    <x v="8"/>
    <x v="9"/>
    <n v="107.5"/>
    <x v="0"/>
    <x v="1"/>
    <x v="0"/>
  </r>
  <r>
    <d v="2020-02-28T00:00:00"/>
    <x v="2"/>
    <x v="1"/>
    <x v="8"/>
    <x v="10"/>
    <n v="47.5"/>
    <x v="0"/>
    <x v="1"/>
    <x v="0"/>
  </r>
  <r>
    <d v="2020-02-28T00:00:00"/>
    <x v="3"/>
    <x v="1"/>
    <x v="7"/>
    <x v="4"/>
    <n v="19.2"/>
    <x v="0"/>
    <x v="1"/>
    <x v="0"/>
  </r>
  <r>
    <d v="2020-02-28T00:00:00"/>
    <x v="4"/>
    <x v="1"/>
    <x v="4"/>
    <x v="8"/>
    <n v="50.599999999999994"/>
    <x v="0"/>
    <x v="1"/>
    <x v="0"/>
  </r>
  <r>
    <d v="2020-02-28T00:00:00"/>
    <x v="5"/>
    <x v="2"/>
    <x v="9"/>
    <x v="6"/>
    <n v="42.5"/>
    <x v="0"/>
    <x v="1"/>
    <x v="0"/>
  </r>
  <r>
    <d v="2020-02-28T00:00:00"/>
    <x v="6"/>
    <x v="2"/>
    <x v="9"/>
    <x v="5"/>
    <n v="49.3"/>
    <x v="0"/>
    <x v="1"/>
    <x v="0"/>
  </r>
  <r>
    <d v="2020-02-28T00:00:00"/>
    <x v="7"/>
    <x v="0"/>
    <x v="10"/>
    <x v="11"/>
    <n v="19.5"/>
    <x v="0"/>
    <x v="1"/>
    <x v="0"/>
  </r>
  <r>
    <d v="2020-02-28T00:00:00"/>
    <x v="8"/>
    <x v="2"/>
    <x v="11"/>
    <x v="12"/>
    <n v="88"/>
    <x v="0"/>
    <x v="1"/>
    <x v="0"/>
  </r>
  <r>
    <d v="2020-02-28T00:00:00"/>
    <x v="9"/>
    <x v="2"/>
    <x v="11"/>
    <x v="13"/>
    <n v="54"/>
    <x v="0"/>
    <x v="1"/>
    <x v="0"/>
  </r>
  <r>
    <d v="2020-03-31T00:00:00"/>
    <x v="0"/>
    <x v="0"/>
    <x v="12"/>
    <x v="14"/>
    <n v="30.800000000000004"/>
    <x v="0"/>
    <x v="2"/>
    <x v="0"/>
  </r>
  <r>
    <d v="2020-03-31T00:00:00"/>
    <x v="1"/>
    <x v="0"/>
    <x v="13"/>
    <x v="15"/>
    <n v="44"/>
    <x v="0"/>
    <x v="2"/>
    <x v="0"/>
  </r>
  <r>
    <d v="2020-03-31T00:00:00"/>
    <x v="2"/>
    <x v="1"/>
    <x v="14"/>
    <x v="16"/>
    <n v="58.8"/>
    <x v="0"/>
    <x v="2"/>
    <x v="0"/>
  </r>
  <r>
    <d v="2020-03-31T00:00:00"/>
    <x v="3"/>
    <x v="1"/>
    <x v="1"/>
    <x v="14"/>
    <n v="50.6"/>
    <x v="0"/>
    <x v="2"/>
    <x v="0"/>
  </r>
  <r>
    <d v="2020-03-31T00:00:00"/>
    <x v="4"/>
    <x v="1"/>
    <x v="15"/>
    <x v="15"/>
    <n v="52"/>
    <x v="0"/>
    <x v="2"/>
    <x v="0"/>
  </r>
  <r>
    <d v="2020-03-31T00:00:00"/>
    <x v="5"/>
    <x v="2"/>
    <x v="0"/>
    <x v="17"/>
    <n v="113.4"/>
    <x v="0"/>
    <x v="2"/>
    <x v="0"/>
  </r>
  <r>
    <d v="2020-03-31T00:00:00"/>
    <x v="6"/>
    <x v="2"/>
    <x v="4"/>
    <x v="18"/>
    <n v="105.6"/>
    <x v="0"/>
    <x v="2"/>
    <x v="0"/>
  </r>
  <r>
    <d v="2020-03-31T00:00:00"/>
    <x v="7"/>
    <x v="0"/>
    <x v="14"/>
    <x v="19"/>
    <n v="44.1"/>
    <x v="0"/>
    <x v="2"/>
    <x v="0"/>
  </r>
  <r>
    <d v="2020-03-31T00:00:00"/>
    <x v="8"/>
    <x v="2"/>
    <x v="11"/>
    <x v="3"/>
    <n v="94"/>
    <x v="0"/>
    <x v="2"/>
    <x v="0"/>
  </r>
  <r>
    <d v="2020-03-31T00:00:00"/>
    <x v="9"/>
    <x v="2"/>
    <x v="14"/>
    <x v="2"/>
    <n v="33.6"/>
    <x v="0"/>
    <x v="2"/>
    <x v="0"/>
  </r>
  <r>
    <d v="2020-04-30T00:00:00"/>
    <x v="0"/>
    <x v="0"/>
    <x v="1"/>
    <x v="10"/>
    <n v="43.699999999999996"/>
    <x v="0"/>
    <x v="3"/>
    <x v="1"/>
  </r>
  <r>
    <d v="2020-04-30T00:00:00"/>
    <x v="1"/>
    <x v="0"/>
    <x v="12"/>
    <x v="20"/>
    <n v="49"/>
    <x v="0"/>
    <x v="3"/>
    <x v="1"/>
  </r>
  <r>
    <d v="2020-04-30T00:00:00"/>
    <x v="2"/>
    <x v="1"/>
    <x v="0"/>
    <x v="5"/>
    <n v="78.3"/>
    <x v="0"/>
    <x v="3"/>
    <x v="1"/>
  </r>
  <r>
    <d v="2020-04-30T00:00:00"/>
    <x v="3"/>
    <x v="1"/>
    <x v="16"/>
    <x v="19"/>
    <n v="50.400000000000006"/>
    <x v="0"/>
    <x v="3"/>
    <x v="1"/>
  </r>
  <r>
    <d v="2020-04-30T00:00:00"/>
    <x v="4"/>
    <x v="1"/>
    <x v="6"/>
    <x v="13"/>
    <n v="70.2"/>
    <x v="0"/>
    <x v="3"/>
    <x v="1"/>
  </r>
  <r>
    <d v="2020-04-30T00:00:00"/>
    <x v="5"/>
    <x v="2"/>
    <x v="12"/>
    <x v="13"/>
    <n v="37.800000000000004"/>
    <x v="0"/>
    <x v="3"/>
    <x v="1"/>
  </r>
  <r>
    <d v="2020-04-30T00:00:00"/>
    <x v="6"/>
    <x v="2"/>
    <x v="10"/>
    <x v="21"/>
    <n v="21"/>
    <x v="0"/>
    <x v="3"/>
    <x v="1"/>
  </r>
  <r>
    <d v="2020-04-30T00:00:00"/>
    <x v="7"/>
    <x v="0"/>
    <x v="17"/>
    <x v="22"/>
    <n v="27"/>
    <x v="0"/>
    <x v="3"/>
    <x v="1"/>
  </r>
  <r>
    <d v="2020-04-30T00:00:00"/>
    <x v="8"/>
    <x v="2"/>
    <x v="18"/>
    <x v="0"/>
    <n v="36"/>
    <x v="0"/>
    <x v="3"/>
    <x v="1"/>
  </r>
  <r>
    <d v="2020-04-30T00:00:00"/>
    <x v="9"/>
    <x v="2"/>
    <x v="5"/>
    <x v="23"/>
    <n v="34"/>
    <x v="0"/>
    <x v="3"/>
    <x v="1"/>
  </r>
  <r>
    <d v="2020-05-31T00:00:00"/>
    <x v="0"/>
    <x v="0"/>
    <x v="16"/>
    <x v="24"/>
    <n v="76.800000000000011"/>
    <x v="0"/>
    <x v="4"/>
    <x v="1"/>
  </r>
  <r>
    <d v="2020-05-31T00:00:00"/>
    <x v="1"/>
    <x v="0"/>
    <x v="19"/>
    <x v="0"/>
    <n v="90"/>
    <x v="0"/>
    <x v="4"/>
    <x v="1"/>
  </r>
  <r>
    <d v="2020-05-31T00:00:00"/>
    <x v="2"/>
    <x v="1"/>
    <x v="17"/>
    <x v="20"/>
    <n v="63"/>
    <x v="0"/>
    <x v="4"/>
    <x v="1"/>
  </r>
  <r>
    <d v="2020-05-31T00:00:00"/>
    <x v="3"/>
    <x v="1"/>
    <x v="5"/>
    <x v="25"/>
    <n v="49"/>
    <x v="0"/>
    <x v="4"/>
    <x v="1"/>
  </r>
  <r>
    <d v="2020-05-31T00:00:00"/>
    <x v="4"/>
    <x v="1"/>
    <x v="12"/>
    <x v="26"/>
    <n v="50.4"/>
    <x v="0"/>
    <x v="4"/>
    <x v="1"/>
  </r>
  <r>
    <d v="2020-05-31T00:00:00"/>
    <x v="5"/>
    <x v="2"/>
    <x v="13"/>
    <x v="27"/>
    <n v="18.7"/>
    <x v="0"/>
    <x v="4"/>
    <x v="1"/>
  </r>
  <r>
    <d v="2020-05-31T00:00:00"/>
    <x v="6"/>
    <x v="2"/>
    <x v="13"/>
    <x v="8"/>
    <n v="25.299999999999997"/>
    <x v="0"/>
    <x v="4"/>
    <x v="1"/>
  </r>
  <r>
    <d v="2020-05-31T00:00:00"/>
    <x v="7"/>
    <x v="0"/>
    <x v="8"/>
    <x v="3"/>
    <n v="117.5"/>
    <x v="0"/>
    <x v="4"/>
    <x v="1"/>
  </r>
  <r>
    <d v="2020-05-31T00:00:00"/>
    <x v="8"/>
    <x v="2"/>
    <x v="15"/>
    <x v="24"/>
    <n v="41.6"/>
    <x v="0"/>
    <x v="4"/>
    <x v="1"/>
  </r>
  <r>
    <d v="2020-05-31T00:00:00"/>
    <x v="9"/>
    <x v="2"/>
    <x v="7"/>
    <x v="3"/>
    <n v="75.2"/>
    <x v="0"/>
    <x v="4"/>
    <x v="1"/>
  </r>
  <r>
    <d v="2020-06-30T00:00:00"/>
    <x v="0"/>
    <x v="0"/>
    <x v="20"/>
    <x v="1"/>
    <n v="145"/>
    <x v="0"/>
    <x v="5"/>
    <x v="1"/>
  </r>
  <r>
    <d v="2020-06-30T00:00:00"/>
    <x v="1"/>
    <x v="0"/>
    <x v="0"/>
    <x v="28"/>
    <n v="89.1"/>
    <x v="0"/>
    <x v="5"/>
    <x v="1"/>
  </r>
  <r>
    <d v="2020-06-30T00:00:00"/>
    <x v="2"/>
    <x v="1"/>
    <x v="12"/>
    <x v="4"/>
    <n v="16.8"/>
    <x v="0"/>
    <x v="5"/>
    <x v="1"/>
  </r>
  <r>
    <d v="2020-06-30T00:00:00"/>
    <x v="3"/>
    <x v="1"/>
    <x v="13"/>
    <x v="10"/>
    <n v="20.9"/>
    <x v="0"/>
    <x v="5"/>
    <x v="1"/>
  </r>
  <r>
    <d v="2020-06-30T00:00:00"/>
    <x v="4"/>
    <x v="1"/>
    <x v="12"/>
    <x v="29"/>
    <n v="43.4"/>
    <x v="0"/>
    <x v="5"/>
    <x v="1"/>
  </r>
  <r>
    <d v="2020-06-30T00:00:00"/>
    <x v="5"/>
    <x v="2"/>
    <x v="7"/>
    <x v="0"/>
    <n v="48"/>
    <x v="0"/>
    <x v="5"/>
    <x v="1"/>
  </r>
  <r>
    <d v="2020-06-30T00:00:00"/>
    <x v="6"/>
    <x v="2"/>
    <x v="15"/>
    <x v="11"/>
    <n v="16.900000000000002"/>
    <x v="0"/>
    <x v="5"/>
    <x v="1"/>
  </r>
  <r>
    <d v="2020-06-30T00:00:00"/>
    <x v="7"/>
    <x v="0"/>
    <x v="11"/>
    <x v="15"/>
    <n v="80"/>
    <x v="0"/>
    <x v="5"/>
    <x v="1"/>
  </r>
  <r>
    <d v="2020-06-30T00:00:00"/>
    <x v="8"/>
    <x v="2"/>
    <x v="11"/>
    <x v="12"/>
    <n v="88"/>
    <x v="0"/>
    <x v="5"/>
    <x v="1"/>
  </r>
  <r>
    <d v="2020-06-30T00:00:00"/>
    <x v="9"/>
    <x v="2"/>
    <x v="13"/>
    <x v="30"/>
    <n v="41.8"/>
    <x v="0"/>
    <x v="5"/>
    <x v="1"/>
  </r>
  <r>
    <d v="2020-07-31T00:00:00"/>
    <x v="0"/>
    <x v="0"/>
    <x v="3"/>
    <x v="21"/>
    <n v="39.199999999999996"/>
    <x v="0"/>
    <x v="6"/>
    <x v="2"/>
  </r>
  <r>
    <d v="2020-07-31T00:00:00"/>
    <x v="1"/>
    <x v="0"/>
    <x v="2"/>
    <x v="20"/>
    <n v="66.5"/>
    <x v="0"/>
    <x v="6"/>
    <x v="2"/>
  </r>
  <r>
    <d v="2020-07-31T00:00:00"/>
    <x v="2"/>
    <x v="1"/>
    <x v="2"/>
    <x v="25"/>
    <n v="93.100000000000009"/>
    <x v="0"/>
    <x v="6"/>
    <x v="2"/>
  </r>
  <r>
    <d v="2020-07-31T00:00:00"/>
    <x v="3"/>
    <x v="1"/>
    <x v="1"/>
    <x v="31"/>
    <n v="94.3"/>
    <x v="0"/>
    <x v="6"/>
    <x v="2"/>
  </r>
  <r>
    <d v="2020-07-31T00:00:00"/>
    <x v="4"/>
    <x v="1"/>
    <x v="15"/>
    <x v="0"/>
    <n v="39"/>
    <x v="0"/>
    <x v="6"/>
    <x v="2"/>
  </r>
  <r>
    <d v="2020-07-31T00:00:00"/>
    <x v="5"/>
    <x v="2"/>
    <x v="10"/>
    <x v="29"/>
    <n v="46.5"/>
    <x v="0"/>
    <x v="6"/>
    <x v="2"/>
  </r>
  <r>
    <d v="2020-07-31T00:00:00"/>
    <x v="6"/>
    <x v="2"/>
    <x v="15"/>
    <x v="32"/>
    <n v="13"/>
    <x v="0"/>
    <x v="6"/>
    <x v="2"/>
  </r>
  <r>
    <d v="2020-07-31T00:00:00"/>
    <x v="7"/>
    <x v="0"/>
    <x v="12"/>
    <x v="15"/>
    <n v="56"/>
    <x v="0"/>
    <x v="6"/>
    <x v="2"/>
  </r>
  <r>
    <d v="2020-07-31T00:00:00"/>
    <x v="8"/>
    <x v="2"/>
    <x v="11"/>
    <x v="33"/>
    <n v="40"/>
    <x v="0"/>
    <x v="6"/>
    <x v="2"/>
  </r>
  <r>
    <d v="2020-07-31T00:00:00"/>
    <x v="9"/>
    <x v="2"/>
    <x v="6"/>
    <x v="14"/>
    <n v="57.2"/>
    <x v="0"/>
    <x v="6"/>
    <x v="2"/>
  </r>
  <r>
    <d v="2020-08-31T00:00:00"/>
    <x v="0"/>
    <x v="0"/>
    <x v="8"/>
    <x v="34"/>
    <n v="27.500000000000004"/>
    <x v="0"/>
    <x v="7"/>
    <x v="2"/>
  </r>
  <r>
    <d v="2020-08-31T00:00:00"/>
    <x v="1"/>
    <x v="0"/>
    <x v="17"/>
    <x v="23"/>
    <n v="61.199999999999996"/>
    <x v="0"/>
    <x v="7"/>
    <x v="2"/>
  </r>
  <r>
    <d v="2020-08-31T00:00:00"/>
    <x v="2"/>
    <x v="1"/>
    <x v="18"/>
    <x v="10"/>
    <n v="22.799999999999997"/>
    <x v="0"/>
    <x v="7"/>
    <x v="2"/>
  </r>
  <r>
    <d v="2020-08-31T00:00:00"/>
    <x v="3"/>
    <x v="1"/>
    <x v="16"/>
    <x v="1"/>
    <n v="120"/>
    <x v="0"/>
    <x v="7"/>
    <x v="2"/>
  </r>
  <r>
    <d v="2020-08-31T00:00:00"/>
    <x v="4"/>
    <x v="1"/>
    <x v="10"/>
    <x v="20"/>
    <n v="52.5"/>
    <x v="0"/>
    <x v="7"/>
    <x v="2"/>
  </r>
  <r>
    <d v="2020-08-31T00:00:00"/>
    <x v="5"/>
    <x v="2"/>
    <x v="3"/>
    <x v="32"/>
    <n v="28"/>
    <x v="0"/>
    <x v="7"/>
    <x v="2"/>
  </r>
  <r>
    <d v="2020-08-31T00:00:00"/>
    <x v="6"/>
    <x v="2"/>
    <x v="11"/>
    <x v="34"/>
    <n v="22"/>
    <x v="0"/>
    <x v="7"/>
    <x v="2"/>
  </r>
  <r>
    <d v="2020-08-31T00:00:00"/>
    <x v="7"/>
    <x v="0"/>
    <x v="0"/>
    <x v="35"/>
    <n v="124.19999999999999"/>
    <x v="0"/>
    <x v="7"/>
    <x v="2"/>
  </r>
  <r>
    <d v="2020-08-31T00:00:00"/>
    <x v="8"/>
    <x v="2"/>
    <x v="5"/>
    <x v="19"/>
    <n v="21"/>
    <x v="0"/>
    <x v="7"/>
    <x v="2"/>
  </r>
  <r>
    <d v="2020-08-31T00:00:00"/>
    <x v="9"/>
    <x v="2"/>
    <x v="11"/>
    <x v="5"/>
    <n v="58"/>
    <x v="0"/>
    <x v="7"/>
    <x v="2"/>
  </r>
  <r>
    <d v="2020-09-30T00:00:00"/>
    <x v="0"/>
    <x v="0"/>
    <x v="7"/>
    <x v="18"/>
    <n v="76.8"/>
    <x v="0"/>
    <x v="8"/>
    <x v="2"/>
  </r>
  <r>
    <d v="2020-09-30T00:00:00"/>
    <x v="1"/>
    <x v="0"/>
    <x v="18"/>
    <x v="23"/>
    <n v="40.799999999999997"/>
    <x v="0"/>
    <x v="8"/>
    <x v="2"/>
  </r>
  <r>
    <d v="2020-09-30T00:00:00"/>
    <x v="2"/>
    <x v="1"/>
    <x v="18"/>
    <x v="11"/>
    <n v="15.600000000000001"/>
    <x v="0"/>
    <x v="8"/>
    <x v="2"/>
  </r>
  <r>
    <d v="2020-09-30T00:00:00"/>
    <x v="3"/>
    <x v="1"/>
    <x v="20"/>
    <x v="26"/>
    <n v="104.4"/>
    <x v="0"/>
    <x v="8"/>
    <x v="2"/>
  </r>
  <r>
    <d v="2020-09-30T00:00:00"/>
    <x v="4"/>
    <x v="1"/>
    <x v="10"/>
    <x v="36"/>
    <n v="67.5"/>
    <x v="0"/>
    <x v="8"/>
    <x v="2"/>
  </r>
  <r>
    <d v="2020-09-30T00:00:00"/>
    <x v="5"/>
    <x v="2"/>
    <x v="11"/>
    <x v="28"/>
    <n v="66"/>
    <x v="0"/>
    <x v="8"/>
    <x v="2"/>
  </r>
  <r>
    <d v="2020-09-30T00:00:00"/>
    <x v="6"/>
    <x v="2"/>
    <x v="2"/>
    <x v="33"/>
    <n v="38"/>
    <x v="0"/>
    <x v="8"/>
    <x v="2"/>
  </r>
  <r>
    <d v="2020-09-30T00:00:00"/>
    <x v="7"/>
    <x v="0"/>
    <x v="13"/>
    <x v="37"/>
    <n v="26.4"/>
    <x v="0"/>
    <x v="8"/>
    <x v="2"/>
  </r>
  <r>
    <d v="2020-09-30T00:00:00"/>
    <x v="8"/>
    <x v="2"/>
    <x v="4"/>
    <x v="7"/>
    <n v="57.2"/>
    <x v="0"/>
    <x v="8"/>
    <x v="2"/>
  </r>
  <r>
    <d v="2020-09-30T00:00:00"/>
    <x v="9"/>
    <x v="2"/>
    <x v="11"/>
    <x v="38"/>
    <n v="74"/>
    <x v="0"/>
    <x v="8"/>
    <x v="2"/>
  </r>
  <r>
    <d v="2020-10-31T00:00:00"/>
    <x v="0"/>
    <x v="0"/>
    <x v="15"/>
    <x v="2"/>
    <n v="20.8"/>
    <x v="0"/>
    <x v="9"/>
    <x v="3"/>
  </r>
  <r>
    <d v="2020-10-31T00:00:00"/>
    <x v="1"/>
    <x v="0"/>
    <x v="19"/>
    <x v="10"/>
    <n v="57"/>
    <x v="0"/>
    <x v="9"/>
    <x v="3"/>
  </r>
  <r>
    <d v="2020-10-31T00:00:00"/>
    <x v="2"/>
    <x v="1"/>
    <x v="20"/>
    <x v="28"/>
    <n v="95.699999999999989"/>
    <x v="0"/>
    <x v="9"/>
    <x v="3"/>
  </r>
  <r>
    <d v="2020-10-31T00:00:00"/>
    <x v="3"/>
    <x v="1"/>
    <x v="19"/>
    <x v="1"/>
    <n v="150"/>
    <x v="0"/>
    <x v="9"/>
    <x v="3"/>
  </r>
  <r>
    <d v="2020-10-31T00:00:00"/>
    <x v="4"/>
    <x v="1"/>
    <x v="4"/>
    <x v="16"/>
    <n v="61.599999999999994"/>
    <x v="0"/>
    <x v="9"/>
    <x v="3"/>
  </r>
  <r>
    <d v="2020-10-31T00:00:00"/>
    <x v="5"/>
    <x v="2"/>
    <x v="13"/>
    <x v="20"/>
    <n v="38.5"/>
    <x v="0"/>
    <x v="9"/>
    <x v="3"/>
  </r>
  <r>
    <d v="2020-10-31T00:00:00"/>
    <x v="6"/>
    <x v="2"/>
    <x v="1"/>
    <x v="10"/>
    <n v="43.699999999999996"/>
    <x v="0"/>
    <x v="9"/>
    <x v="3"/>
  </r>
  <r>
    <d v="2020-10-31T00:00:00"/>
    <x v="7"/>
    <x v="0"/>
    <x v="16"/>
    <x v="25"/>
    <n v="117.60000000000001"/>
    <x v="0"/>
    <x v="9"/>
    <x v="3"/>
  </r>
  <r>
    <d v="2020-10-31T00:00:00"/>
    <x v="8"/>
    <x v="2"/>
    <x v="12"/>
    <x v="19"/>
    <n v="29.400000000000002"/>
    <x v="0"/>
    <x v="9"/>
    <x v="3"/>
  </r>
  <r>
    <d v="2020-10-31T00:00:00"/>
    <x v="9"/>
    <x v="2"/>
    <x v="16"/>
    <x v="15"/>
    <n v="96"/>
    <x v="0"/>
    <x v="9"/>
    <x v="3"/>
  </r>
  <r>
    <d v="2020-11-30T00:00:00"/>
    <x v="0"/>
    <x v="0"/>
    <x v="13"/>
    <x v="28"/>
    <n v="36.299999999999997"/>
    <x v="0"/>
    <x v="10"/>
    <x v="3"/>
  </r>
  <r>
    <d v="2020-11-30T00:00:00"/>
    <x v="1"/>
    <x v="0"/>
    <x v="12"/>
    <x v="2"/>
    <n v="22.400000000000002"/>
    <x v="0"/>
    <x v="10"/>
    <x v="3"/>
  </r>
  <r>
    <d v="2020-11-30T00:00:00"/>
    <x v="2"/>
    <x v="1"/>
    <x v="2"/>
    <x v="37"/>
    <n v="45.6"/>
    <x v="0"/>
    <x v="10"/>
    <x v="3"/>
  </r>
  <r>
    <d v="2020-11-30T00:00:00"/>
    <x v="3"/>
    <x v="1"/>
    <x v="15"/>
    <x v="5"/>
    <n v="37.699999999999996"/>
    <x v="0"/>
    <x v="10"/>
    <x v="3"/>
  </r>
  <r>
    <d v="2020-11-30T00:00:00"/>
    <x v="4"/>
    <x v="1"/>
    <x v="1"/>
    <x v="27"/>
    <n v="39.1"/>
    <x v="0"/>
    <x v="10"/>
    <x v="3"/>
  </r>
  <r>
    <d v="2020-11-30T00:00:00"/>
    <x v="5"/>
    <x v="2"/>
    <x v="7"/>
    <x v="10"/>
    <n v="30.4"/>
    <x v="0"/>
    <x v="10"/>
    <x v="3"/>
  </r>
  <r>
    <d v="2020-11-30T00:00:00"/>
    <x v="6"/>
    <x v="2"/>
    <x v="19"/>
    <x v="31"/>
    <n v="122.99999999999999"/>
    <x v="0"/>
    <x v="10"/>
    <x v="3"/>
  </r>
  <r>
    <d v="2020-11-30T00:00:00"/>
    <x v="7"/>
    <x v="0"/>
    <x v="2"/>
    <x v="13"/>
    <n v="51.300000000000004"/>
    <x v="0"/>
    <x v="10"/>
    <x v="3"/>
  </r>
  <r>
    <d v="2020-11-30T00:00:00"/>
    <x v="8"/>
    <x v="2"/>
    <x v="19"/>
    <x v="34"/>
    <n v="33"/>
    <x v="0"/>
    <x v="10"/>
    <x v="3"/>
  </r>
  <r>
    <d v="2020-11-30T00:00:00"/>
    <x v="9"/>
    <x v="2"/>
    <x v="16"/>
    <x v="10"/>
    <n v="45.599999999999994"/>
    <x v="0"/>
    <x v="10"/>
    <x v="3"/>
  </r>
  <r>
    <d v="2020-12-31T00:00:00"/>
    <x v="0"/>
    <x v="0"/>
    <x v="19"/>
    <x v="34"/>
    <n v="33"/>
    <x v="0"/>
    <x v="11"/>
    <x v="3"/>
  </r>
  <r>
    <d v="2020-12-31T00:00:00"/>
    <x v="1"/>
    <x v="0"/>
    <x v="18"/>
    <x v="0"/>
    <n v="36"/>
    <x v="0"/>
    <x v="11"/>
    <x v="3"/>
  </r>
  <r>
    <d v="2020-12-31T00:00:00"/>
    <x v="2"/>
    <x v="1"/>
    <x v="4"/>
    <x v="20"/>
    <n v="77"/>
    <x v="0"/>
    <x v="11"/>
    <x v="3"/>
  </r>
  <r>
    <d v="2020-12-31T00:00:00"/>
    <x v="3"/>
    <x v="1"/>
    <x v="1"/>
    <x v="35"/>
    <n v="105.8"/>
    <x v="0"/>
    <x v="11"/>
    <x v="3"/>
  </r>
  <r>
    <d v="2020-12-31T00:00:00"/>
    <x v="4"/>
    <x v="1"/>
    <x v="7"/>
    <x v="39"/>
    <n v="62.4"/>
    <x v="0"/>
    <x v="11"/>
    <x v="3"/>
  </r>
  <r>
    <d v="2020-12-31T00:00:00"/>
    <x v="5"/>
    <x v="2"/>
    <x v="2"/>
    <x v="37"/>
    <n v="45.6"/>
    <x v="0"/>
    <x v="11"/>
    <x v="3"/>
  </r>
  <r>
    <d v="2020-12-31T00:00:00"/>
    <x v="6"/>
    <x v="2"/>
    <x v="19"/>
    <x v="39"/>
    <n v="117"/>
    <x v="0"/>
    <x v="11"/>
    <x v="3"/>
  </r>
  <r>
    <d v="2020-12-31T00:00:00"/>
    <x v="7"/>
    <x v="0"/>
    <x v="13"/>
    <x v="22"/>
    <n v="16.5"/>
    <x v="0"/>
    <x v="11"/>
    <x v="3"/>
  </r>
  <r>
    <d v="2020-12-31T00:00:00"/>
    <x v="8"/>
    <x v="2"/>
    <x v="4"/>
    <x v="2"/>
    <n v="35.200000000000003"/>
    <x v="0"/>
    <x v="11"/>
    <x v="3"/>
  </r>
  <r>
    <d v="2020-12-31T00:00:00"/>
    <x v="9"/>
    <x v="2"/>
    <x v="10"/>
    <x v="33"/>
    <n v="30"/>
    <x v="0"/>
    <x v="11"/>
    <x v="3"/>
  </r>
  <r>
    <d v="2021-01-31T00:00:00"/>
    <x v="0"/>
    <x v="0"/>
    <x v="5"/>
    <x v="37"/>
    <n v="24"/>
    <x v="1"/>
    <x v="0"/>
    <x v="0"/>
  </r>
  <r>
    <d v="2021-01-31T00:00:00"/>
    <x v="1"/>
    <x v="0"/>
    <x v="18"/>
    <x v="27"/>
    <n v="20.399999999999999"/>
    <x v="1"/>
    <x v="0"/>
    <x v="0"/>
  </r>
  <r>
    <d v="2021-01-31T00:00:00"/>
    <x v="2"/>
    <x v="1"/>
    <x v="7"/>
    <x v="19"/>
    <n v="33.6"/>
    <x v="1"/>
    <x v="0"/>
    <x v="0"/>
  </r>
  <r>
    <d v="2021-01-31T00:00:00"/>
    <x v="3"/>
    <x v="1"/>
    <x v="1"/>
    <x v="32"/>
    <n v="23"/>
    <x v="1"/>
    <x v="0"/>
    <x v="0"/>
  </r>
  <r>
    <d v="2021-01-31T00:00:00"/>
    <x v="4"/>
    <x v="1"/>
    <x v="5"/>
    <x v="26"/>
    <n v="36"/>
    <x v="1"/>
    <x v="0"/>
    <x v="0"/>
  </r>
  <r>
    <d v="2021-01-31T00:00:00"/>
    <x v="5"/>
    <x v="2"/>
    <x v="19"/>
    <x v="30"/>
    <n v="114"/>
    <x v="1"/>
    <x v="0"/>
    <x v="0"/>
  </r>
  <r>
    <d v="2021-01-31T00:00:00"/>
    <x v="6"/>
    <x v="2"/>
    <x v="14"/>
    <x v="5"/>
    <n v="60.9"/>
    <x v="1"/>
    <x v="0"/>
    <x v="0"/>
  </r>
  <r>
    <d v="2021-01-31T00:00:00"/>
    <x v="7"/>
    <x v="0"/>
    <x v="11"/>
    <x v="14"/>
    <n v="44"/>
    <x v="1"/>
    <x v="0"/>
    <x v="0"/>
  </r>
  <r>
    <d v="2021-01-31T00:00:00"/>
    <x v="8"/>
    <x v="2"/>
    <x v="11"/>
    <x v="24"/>
    <n v="64"/>
    <x v="1"/>
    <x v="0"/>
    <x v="0"/>
  </r>
  <r>
    <d v="2021-01-31T00:00:00"/>
    <x v="9"/>
    <x v="2"/>
    <x v="8"/>
    <x v="2"/>
    <n v="40"/>
    <x v="1"/>
    <x v="0"/>
    <x v="0"/>
  </r>
  <r>
    <d v="2021-02-28T00:00:00"/>
    <x v="0"/>
    <x v="0"/>
    <x v="11"/>
    <x v="27"/>
    <n v="34"/>
    <x v="1"/>
    <x v="1"/>
    <x v="0"/>
  </r>
  <r>
    <d v="2021-02-28T00:00:00"/>
    <x v="1"/>
    <x v="0"/>
    <x v="3"/>
    <x v="15"/>
    <n v="112"/>
    <x v="1"/>
    <x v="1"/>
    <x v="0"/>
  </r>
  <r>
    <d v="2021-02-28T00:00:00"/>
    <x v="2"/>
    <x v="1"/>
    <x v="16"/>
    <x v="10"/>
    <n v="45.599999999999994"/>
    <x v="1"/>
    <x v="1"/>
    <x v="0"/>
  </r>
  <r>
    <d v="2021-02-28T00:00:00"/>
    <x v="3"/>
    <x v="1"/>
    <x v="20"/>
    <x v="39"/>
    <n v="113.1"/>
    <x v="1"/>
    <x v="1"/>
    <x v="0"/>
  </r>
  <r>
    <d v="2021-02-28T00:00:00"/>
    <x v="4"/>
    <x v="1"/>
    <x v="10"/>
    <x v="35"/>
    <n v="69"/>
    <x v="1"/>
    <x v="1"/>
    <x v="0"/>
  </r>
  <r>
    <d v="2021-02-28T00:00:00"/>
    <x v="5"/>
    <x v="2"/>
    <x v="5"/>
    <x v="2"/>
    <n v="16"/>
    <x v="1"/>
    <x v="1"/>
    <x v="0"/>
  </r>
  <r>
    <d v="2021-02-28T00:00:00"/>
    <x v="6"/>
    <x v="2"/>
    <x v="14"/>
    <x v="6"/>
    <n v="52.5"/>
    <x v="1"/>
    <x v="1"/>
    <x v="0"/>
  </r>
  <r>
    <d v="2021-02-28T00:00:00"/>
    <x v="7"/>
    <x v="0"/>
    <x v="2"/>
    <x v="6"/>
    <n v="47.5"/>
    <x v="1"/>
    <x v="1"/>
    <x v="0"/>
  </r>
  <r>
    <d v="2021-02-28T00:00:00"/>
    <x v="8"/>
    <x v="2"/>
    <x v="1"/>
    <x v="4"/>
    <n v="27.599999999999998"/>
    <x v="1"/>
    <x v="1"/>
    <x v="0"/>
  </r>
  <r>
    <d v="2021-02-28T00:00:00"/>
    <x v="9"/>
    <x v="2"/>
    <x v="18"/>
    <x v="30"/>
    <n v="45.599999999999994"/>
    <x v="1"/>
    <x v="1"/>
    <x v="0"/>
  </r>
  <r>
    <d v="2021-03-31T00:00:00"/>
    <x v="0"/>
    <x v="0"/>
    <x v="7"/>
    <x v="30"/>
    <n v="60.8"/>
    <x v="1"/>
    <x v="2"/>
    <x v="0"/>
  </r>
  <r>
    <d v="2021-03-31T00:00:00"/>
    <x v="1"/>
    <x v="0"/>
    <x v="18"/>
    <x v="12"/>
    <n v="52.800000000000004"/>
    <x v="1"/>
    <x v="2"/>
    <x v="0"/>
  </r>
  <r>
    <d v="2021-03-31T00:00:00"/>
    <x v="2"/>
    <x v="1"/>
    <x v="2"/>
    <x v="37"/>
    <n v="45.6"/>
    <x v="1"/>
    <x v="2"/>
    <x v="0"/>
  </r>
  <r>
    <d v="2021-03-31T00:00:00"/>
    <x v="3"/>
    <x v="1"/>
    <x v="19"/>
    <x v="33"/>
    <n v="60"/>
    <x v="1"/>
    <x v="2"/>
    <x v="0"/>
  </r>
  <r>
    <d v="2021-03-31T00:00:00"/>
    <x v="4"/>
    <x v="1"/>
    <x v="20"/>
    <x v="17"/>
    <n v="121.80000000000001"/>
    <x v="1"/>
    <x v="2"/>
    <x v="0"/>
  </r>
  <r>
    <d v="2021-03-31T00:00:00"/>
    <x v="5"/>
    <x v="2"/>
    <x v="5"/>
    <x v="13"/>
    <n v="27"/>
    <x v="1"/>
    <x v="2"/>
    <x v="0"/>
  </r>
  <r>
    <d v="2021-03-31T00:00:00"/>
    <x v="6"/>
    <x v="2"/>
    <x v="9"/>
    <x v="28"/>
    <n v="56.099999999999994"/>
    <x v="1"/>
    <x v="2"/>
    <x v="0"/>
  </r>
  <r>
    <d v="2021-03-31T00:00:00"/>
    <x v="7"/>
    <x v="0"/>
    <x v="15"/>
    <x v="13"/>
    <n v="35.1"/>
    <x v="1"/>
    <x v="2"/>
    <x v="0"/>
  </r>
  <r>
    <d v="2021-03-31T00:00:00"/>
    <x v="8"/>
    <x v="2"/>
    <x v="15"/>
    <x v="30"/>
    <n v="49.4"/>
    <x v="1"/>
    <x v="2"/>
    <x v="0"/>
  </r>
  <r>
    <d v="2021-03-31T00:00:00"/>
    <x v="9"/>
    <x v="2"/>
    <x v="6"/>
    <x v="0"/>
    <n v="78"/>
    <x v="1"/>
    <x v="2"/>
    <x v="0"/>
  </r>
  <r>
    <d v="2021-04-30T00:00:00"/>
    <x v="0"/>
    <x v="0"/>
    <x v="5"/>
    <x v="33"/>
    <n v="20"/>
    <x v="1"/>
    <x v="3"/>
    <x v="1"/>
  </r>
  <r>
    <d v="2021-04-30T00:00:00"/>
    <x v="1"/>
    <x v="0"/>
    <x v="4"/>
    <x v="12"/>
    <n v="96.800000000000011"/>
    <x v="1"/>
    <x v="3"/>
    <x v="1"/>
  </r>
  <r>
    <d v="2021-04-30T00:00:00"/>
    <x v="2"/>
    <x v="1"/>
    <x v="20"/>
    <x v="11"/>
    <n v="37.700000000000003"/>
    <x v="1"/>
    <x v="3"/>
    <x v="1"/>
  </r>
  <r>
    <d v="2021-04-30T00:00:00"/>
    <x v="3"/>
    <x v="1"/>
    <x v="5"/>
    <x v="18"/>
    <n v="48"/>
    <x v="1"/>
    <x v="3"/>
    <x v="1"/>
  </r>
  <r>
    <d v="2021-04-30T00:00:00"/>
    <x v="4"/>
    <x v="1"/>
    <x v="10"/>
    <x v="40"/>
    <n v="27"/>
    <x v="1"/>
    <x v="3"/>
    <x v="1"/>
  </r>
  <r>
    <d v="2021-04-30T00:00:00"/>
    <x v="5"/>
    <x v="2"/>
    <x v="17"/>
    <x v="6"/>
    <n v="45"/>
    <x v="1"/>
    <x v="3"/>
    <x v="1"/>
  </r>
  <r>
    <d v="2021-04-30T00:00:00"/>
    <x v="6"/>
    <x v="2"/>
    <x v="3"/>
    <x v="14"/>
    <n v="61.600000000000009"/>
    <x v="1"/>
    <x v="3"/>
    <x v="1"/>
  </r>
  <r>
    <d v="2021-04-30T00:00:00"/>
    <x v="7"/>
    <x v="0"/>
    <x v="19"/>
    <x v="36"/>
    <n v="135"/>
    <x v="1"/>
    <x v="3"/>
    <x v="1"/>
  </r>
  <r>
    <d v="2021-04-30T00:00:00"/>
    <x v="8"/>
    <x v="2"/>
    <x v="2"/>
    <x v="4"/>
    <n v="22.8"/>
    <x v="1"/>
    <x v="3"/>
    <x v="1"/>
  </r>
  <r>
    <d v="2021-04-30T00:00:00"/>
    <x v="9"/>
    <x v="2"/>
    <x v="0"/>
    <x v="23"/>
    <n v="91.8"/>
    <x v="1"/>
    <x v="3"/>
    <x v="1"/>
  </r>
  <r>
    <d v="2021-05-31T00:00:00"/>
    <x v="0"/>
    <x v="0"/>
    <x v="18"/>
    <x v="23"/>
    <n v="40.799999999999997"/>
    <x v="1"/>
    <x v="4"/>
    <x v="1"/>
  </r>
  <r>
    <d v="2021-05-31T00:00:00"/>
    <x v="1"/>
    <x v="0"/>
    <x v="13"/>
    <x v="40"/>
    <n v="19.8"/>
    <x v="1"/>
    <x v="4"/>
    <x v="1"/>
  </r>
  <r>
    <d v="2021-05-31T00:00:00"/>
    <x v="2"/>
    <x v="1"/>
    <x v="6"/>
    <x v="16"/>
    <n v="72.8"/>
    <x v="1"/>
    <x v="4"/>
    <x v="1"/>
  </r>
  <r>
    <d v="2021-05-31T00:00:00"/>
    <x v="3"/>
    <x v="1"/>
    <x v="19"/>
    <x v="20"/>
    <n v="105"/>
    <x v="1"/>
    <x v="4"/>
    <x v="1"/>
  </r>
  <r>
    <d v="2021-05-31T00:00:00"/>
    <x v="4"/>
    <x v="1"/>
    <x v="1"/>
    <x v="29"/>
    <n v="71.3"/>
    <x v="1"/>
    <x v="4"/>
    <x v="1"/>
  </r>
  <r>
    <d v="2021-05-31T00:00:00"/>
    <x v="5"/>
    <x v="2"/>
    <x v="10"/>
    <x v="37"/>
    <n v="36"/>
    <x v="1"/>
    <x v="4"/>
    <x v="1"/>
  </r>
  <r>
    <d v="2021-05-31T00:00:00"/>
    <x v="6"/>
    <x v="2"/>
    <x v="14"/>
    <x v="0"/>
    <n v="63"/>
    <x v="1"/>
    <x v="4"/>
    <x v="1"/>
  </r>
  <r>
    <d v="2021-05-31T00:00:00"/>
    <x v="7"/>
    <x v="0"/>
    <x v="13"/>
    <x v="37"/>
    <n v="26.4"/>
    <x v="1"/>
    <x v="4"/>
    <x v="1"/>
  </r>
  <r>
    <d v="2021-05-31T00:00:00"/>
    <x v="8"/>
    <x v="2"/>
    <x v="14"/>
    <x v="29"/>
    <n v="65.100000000000009"/>
    <x v="1"/>
    <x v="4"/>
    <x v="1"/>
  </r>
  <r>
    <d v="2021-05-31T00:00:00"/>
    <x v="9"/>
    <x v="2"/>
    <x v="1"/>
    <x v="21"/>
    <n v="32.199999999999996"/>
    <x v="1"/>
    <x v="4"/>
    <x v="1"/>
  </r>
  <r>
    <d v="2021-06-30T00:00:00"/>
    <x v="0"/>
    <x v="0"/>
    <x v="20"/>
    <x v="5"/>
    <n v="84.1"/>
    <x v="1"/>
    <x v="5"/>
    <x v="1"/>
  </r>
  <r>
    <d v="2021-06-30T00:00:00"/>
    <x v="1"/>
    <x v="0"/>
    <x v="8"/>
    <x v="0"/>
    <n v="75"/>
    <x v="1"/>
    <x v="5"/>
    <x v="1"/>
  </r>
  <r>
    <d v="2021-06-30T00:00:00"/>
    <x v="2"/>
    <x v="1"/>
    <x v="6"/>
    <x v="14"/>
    <n v="57.2"/>
    <x v="1"/>
    <x v="5"/>
    <x v="1"/>
  </r>
  <r>
    <d v="2021-06-30T00:00:00"/>
    <x v="3"/>
    <x v="1"/>
    <x v="13"/>
    <x v="35"/>
    <n v="50.599999999999994"/>
    <x v="1"/>
    <x v="5"/>
    <x v="1"/>
  </r>
  <r>
    <d v="2021-06-30T00:00:00"/>
    <x v="4"/>
    <x v="1"/>
    <x v="13"/>
    <x v="13"/>
    <n v="29.700000000000003"/>
    <x v="1"/>
    <x v="5"/>
    <x v="1"/>
  </r>
  <r>
    <d v="2021-06-30T00:00:00"/>
    <x v="5"/>
    <x v="2"/>
    <x v="6"/>
    <x v="28"/>
    <n v="85.8"/>
    <x v="1"/>
    <x v="5"/>
    <x v="1"/>
  </r>
  <r>
    <d v="2021-06-30T00:00:00"/>
    <x v="6"/>
    <x v="2"/>
    <x v="15"/>
    <x v="37"/>
    <n v="31.2"/>
    <x v="1"/>
    <x v="5"/>
    <x v="1"/>
  </r>
  <r>
    <d v="2021-06-30T00:00:00"/>
    <x v="7"/>
    <x v="0"/>
    <x v="8"/>
    <x v="21"/>
    <n v="35"/>
    <x v="1"/>
    <x v="5"/>
    <x v="1"/>
  </r>
  <r>
    <d v="2021-06-30T00:00:00"/>
    <x v="8"/>
    <x v="2"/>
    <x v="18"/>
    <x v="11"/>
    <n v="15.600000000000001"/>
    <x v="1"/>
    <x v="5"/>
    <x v="1"/>
  </r>
  <r>
    <d v="2021-06-30T00:00:00"/>
    <x v="9"/>
    <x v="2"/>
    <x v="2"/>
    <x v="5"/>
    <n v="55.1"/>
    <x v="1"/>
    <x v="5"/>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d v="2020-01-31T00:00:00"/>
    <s v="PK"/>
    <x v="0"/>
    <n v="27"/>
    <n v="3"/>
    <n v="81"/>
  </r>
  <r>
    <d v="2020-01-31T00:00:00"/>
    <s v="Charlie"/>
    <x v="0"/>
    <n v="23"/>
    <n v="5"/>
    <n v="115"/>
  </r>
  <r>
    <d v="2020-01-31T00:00:00"/>
    <s v="Thomas"/>
    <x v="1"/>
    <n v="19"/>
    <n v="1.6"/>
    <n v="30.400000000000002"/>
  </r>
  <r>
    <d v="2020-01-31T00:00:00"/>
    <s v="Olivia"/>
    <x v="1"/>
    <n v="28"/>
    <n v="4.7"/>
    <n v="131.6"/>
  </r>
  <r>
    <d v="2020-01-31T00:00:00"/>
    <s v="Lily"/>
    <x v="1"/>
    <n v="22"/>
    <n v="1.2"/>
    <n v="26.4"/>
  </r>
  <r>
    <d v="2020-01-31T00:00:00"/>
    <s v="Lucy"/>
    <x v="2"/>
    <n v="10"/>
    <n v="2.9"/>
    <n v="29"/>
  </r>
  <r>
    <d v="2020-01-31T00:00:00"/>
    <s v="Alax"/>
    <x v="2"/>
    <n v="26"/>
    <n v="2.5"/>
    <n v="65"/>
  </r>
  <r>
    <d v="2020-01-31T00:00:00"/>
    <s v="Rosie"/>
    <x v="0"/>
    <n v="26"/>
    <n v="3"/>
    <n v="78"/>
  </r>
  <r>
    <d v="2020-01-31T00:00:00"/>
    <s v="Emma"/>
    <x v="2"/>
    <n v="16"/>
    <n v="2.6"/>
    <n v="41.6"/>
  </r>
  <r>
    <d v="2020-01-31T00:00:00"/>
    <s v="Leo"/>
    <x v="2"/>
    <n v="10"/>
    <n v="2.2999999999999998"/>
    <n v="23"/>
  </r>
  <r>
    <d v="2020-02-28T00:00:00"/>
    <s v="PK"/>
    <x v="0"/>
    <n v="10"/>
    <n v="2.2999999999999998"/>
    <n v="23"/>
  </r>
  <r>
    <d v="2020-02-28T00:00:00"/>
    <s v="Charlie"/>
    <x v="0"/>
    <n v="25"/>
    <n v="4.3"/>
    <n v="107.5"/>
  </r>
  <r>
    <d v="2020-02-28T00:00:00"/>
    <s v="Thomas"/>
    <x v="1"/>
    <n v="25"/>
    <n v="1.9"/>
    <n v="47.5"/>
  </r>
  <r>
    <d v="2020-02-28T00:00:00"/>
    <s v="Olivia"/>
    <x v="1"/>
    <n v="16"/>
    <n v="1.2"/>
    <n v="19.2"/>
  </r>
  <r>
    <d v="2020-02-28T00:00:00"/>
    <s v="Lily"/>
    <x v="1"/>
    <n v="22"/>
    <n v="2.2999999999999998"/>
    <n v="50.599999999999994"/>
  </r>
  <r>
    <d v="2020-02-28T00:00:00"/>
    <s v="Lucy"/>
    <x v="2"/>
    <n v="17"/>
    <n v="2.5"/>
    <n v="42.5"/>
  </r>
  <r>
    <d v="2020-02-28T00:00:00"/>
    <s v="Alax"/>
    <x v="2"/>
    <n v="17"/>
    <n v="2.9"/>
    <n v="49.3"/>
  </r>
  <r>
    <d v="2020-02-28T00:00:00"/>
    <s v="Rosie"/>
    <x v="0"/>
    <n v="15"/>
    <n v="1.3"/>
    <n v="19.5"/>
  </r>
  <r>
    <d v="2020-02-28T00:00:00"/>
    <s v="Emma"/>
    <x v="2"/>
    <n v="20"/>
    <n v="4.4000000000000004"/>
    <n v="88"/>
  </r>
  <r>
    <d v="2020-02-28T00:00:00"/>
    <s v="Leo"/>
    <x v="2"/>
    <n v="20"/>
    <n v="2.7"/>
    <n v="54"/>
  </r>
  <r>
    <d v="2020-03-31T00:00:00"/>
    <s v="PK"/>
    <x v="0"/>
    <n v="14"/>
    <n v="2.2000000000000002"/>
    <n v="30.800000000000004"/>
  </r>
  <r>
    <d v="2020-03-31T00:00:00"/>
    <s v="Charlie"/>
    <x v="0"/>
    <n v="11"/>
    <n v="4"/>
    <n v="44"/>
  </r>
  <r>
    <d v="2020-03-31T00:00:00"/>
    <s v="Thomas"/>
    <x v="1"/>
    <n v="21"/>
    <n v="2.8"/>
    <n v="58.8"/>
  </r>
  <r>
    <d v="2020-03-31T00:00:00"/>
    <s v="Olivia"/>
    <x v="1"/>
    <n v="23"/>
    <n v="2.2000000000000002"/>
    <n v="50.6"/>
  </r>
  <r>
    <d v="2020-03-31T00:00:00"/>
    <s v="Lily"/>
    <x v="1"/>
    <n v="13"/>
    <n v="4"/>
    <n v="52"/>
  </r>
  <r>
    <d v="2020-03-31T00:00:00"/>
    <s v="Lucy"/>
    <x v="2"/>
    <n v="27"/>
    <n v="4.2"/>
    <n v="113.4"/>
  </r>
  <r>
    <d v="2020-03-31T00:00:00"/>
    <s v="Alax"/>
    <x v="2"/>
    <n v="22"/>
    <n v="4.8"/>
    <n v="105.6"/>
  </r>
  <r>
    <d v="2020-03-31T00:00:00"/>
    <s v="Rosie"/>
    <x v="0"/>
    <n v="21"/>
    <n v="2.1"/>
    <n v="44.1"/>
  </r>
  <r>
    <d v="2020-03-31T00:00:00"/>
    <s v="Emma"/>
    <x v="2"/>
    <n v="20"/>
    <n v="4.7"/>
    <n v="94"/>
  </r>
  <r>
    <d v="2020-03-31T00:00:00"/>
    <s v="Leo"/>
    <x v="2"/>
    <n v="21"/>
    <n v="1.6"/>
    <n v="33.6"/>
  </r>
  <r>
    <d v="2020-04-30T00:00:00"/>
    <s v="PK"/>
    <x v="0"/>
    <n v="23"/>
    <n v="1.9"/>
    <n v="43.699999999999996"/>
  </r>
  <r>
    <d v="2020-04-30T00:00:00"/>
    <s v="Charlie"/>
    <x v="0"/>
    <n v="14"/>
    <n v="3.5"/>
    <n v="49"/>
  </r>
  <r>
    <d v="2020-04-30T00:00:00"/>
    <s v="Thomas"/>
    <x v="1"/>
    <n v="27"/>
    <n v="2.9"/>
    <n v="78.3"/>
  </r>
  <r>
    <d v="2020-04-30T00:00:00"/>
    <s v="Olivia"/>
    <x v="1"/>
    <n v="24"/>
    <n v="2.1"/>
    <n v="50.400000000000006"/>
  </r>
  <r>
    <d v="2020-04-30T00:00:00"/>
    <s v="Lily"/>
    <x v="1"/>
    <n v="26"/>
    <n v="2.7"/>
    <n v="70.2"/>
  </r>
  <r>
    <d v="2020-04-30T00:00:00"/>
    <s v="Lucy"/>
    <x v="2"/>
    <n v="14"/>
    <n v="2.7"/>
    <n v="37.800000000000004"/>
  </r>
  <r>
    <d v="2020-04-30T00:00:00"/>
    <s v="Alax"/>
    <x v="2"/>
    <n v="15"/>
    <n v="1.4"/>
    <n v="21"/>
  </r>
  <r>
    <d v="2020-04-30T00:00:00"/>
    <s v="Rosie"/>
    <x v="0"/>
    <n v="18"/>
    <n v="1.5"/>
    <n v="27"/>
  </r>
  <r>
    <d v="2020-04-30T00:00:00"/>
    <s v="Emma"/>
    <x v="2"/>
    <n v="12"/>
    <n v="3"/>
    <n v="36"/>
  </r>
  <r>
    <d v="2020-04-30T00:00:00"/>
    <s v="Leo"/>
    <x v="2"/>
    <n v="10"/>
    <n v="3.4"/>
    <n v="34"/>
  </r>
  <r>
    <d v="2020-05-31T00:00:00"/>
    <s v="PK"/>
    <x v="0"/>
    <n v="24"/>
    <n v="3.2"/>
    <n v="76.800000000000011"/>
  </r>
  <r>
    <d v="2020-05-31T00:00:00"/>
    <s v="Charlie"/>
    <x v="0"/>
    <n v="30"/>
    <n v="3"/>
    <n v="90"/>
  </r>
  <r>
    <d v="2020-05-31T00:00:00"/>
    <s v="Thomas"/>
    <x v="1"/>
    <n v="18"/>
    <n v="3.5"/>
    <n v="63"/>
  </r>
  <r>
    <d v="2020-05-31T00:00:00"/>
    <s v="Olivia"/>
    <x v="1"/>
    <n v="10"/>
    <n v="4.9000000000000004"/>
    <n v="49"/>
  </r>
  <r>
    <d v="2020-05-31T00:00:00"/>
    <s v="Lily"/>
    <x v="1"/>
    <n v="14"/>
    <n v="3.6"/>
    <n v="50.4"/>
  </r>
  <r>
    <d v="2020-05-31T00:00:00"/>
    <s v="Lucy"/>
    <x v="2"/>
    <n v="11"/>
    <n v="1.7"/>
    <n v="18.7"/>
  </r>
  <r>
    <d v="2020-05-31T00:00:00"/>
    <s v="Alax"/>
    <x v="2"/>
    <n v="11"/>
    <n v="2.2999999999999998"/>
    <n v="25.299999999999997"/>
  </r>
  <r>
    <d v="2020-05-31T00:00:00"/>
    <s v="Rosie"/>
    <x v="0"/>
    <n v="25"/>
    <n v="4.7"/>
    <n v="117.5"/>
  </r>
  <r>
    <d v="2020-05-31T00:00:00"/>
    <s v="Emma"/>
    <x v="2"/>
    <n v="13"/>
    <n v="3.2"/>
    <n v="41.6"/>
  </r>
  <r>
    <d v="2020-05-31T00:00:00"/>
    <s v="Leo"/>
    <x v="2"/>
    <n v="16"/>
    <n v="4.7"/>
    <n v="75.2"/>
  </r>
  <r>
    <d v="2020-06-30T00:00:00"/>
    <s v="PK"/>
    <x v="0"/>
    <n v="29"/>
    <n v="5"/>
    <n v="145"/>
  </r>
  <r>
    <d v="2020-06-30T00:00:00"/>
    <s v="Charlie"/>
    <x v="0"/>
    <n v="27"/>
    <n v="3.3"/>
    <n v="89.1"/>
  </r>
  <r>
    <d v="2020-06-30T00:00:00"/>
    <s v="Thomas"/>
    <x v="1"/>
    <n v="14"/>
    <n v="1.2"/>
    <n v="16.8"/>
  </r>
  <r>
    <d v="2020-06-30T00:00:00"/>
    <s v="Olivia"/>
    <x v="1"/>
    <n v="11"/>
    <n v="1.9"/>
    <n v="20.9"/>
  </r>
  <r>
    <d v="2020-06-30T00:00:00"/>
    <s v="Lily"/>
    <x v="1"/>
    <n v="14"/>
    <n v="3.1"/>
    <n v="43.4"/>
  </r>
  <r>
    <d v="2020-06-30T00:00:00"/>
    <s v="Lucy"/>
    <x v="2"/>
    <n v="16"/>
    <n v="3"/>
    <n v="48"/>
  </r>
  <r>
    <d v="2020-06-30T00:00:00"/>
    <s v="Alax"/>
    <x v="2"/>
    <n v="13"/>
    <n v="1.3"/>
    <n v="16.900000000000002"/>
  </r>
  <r>
    <d v="2020-06-30T00:00:00"/>
    <s v="Rosie"/>
    <x v="0"/>
    <n v="20"/>
    <n v="4"/>
    <n v="80"/>
  </r>
  <r>
    <d v="2020-06-30T00:00:00"/>
    <s v="Emma"/>
    <x v="2"/>
    <n v="20"/>
    <n v="4.4000000000000004"/>
    <n v="88"/>
  </r>
  <r>
    <d v="2020-06-30T00:00:00"/>
    <s v="Leo"/>
    <x v="2"/>
    <n v="11"/>
    <n v="3.8"/>
    <n v="41.8"/>
  </r>
  <r>
    <d v="2020-07-31T00:00:00"/>
    <s v="PK"/>
    <x v="0"/>
    <n v="28"/>
    <n v="1.4"/>
    <n v="39.199999999999996"/>
  </r>
  <r>
    <d v="2020-07-31T00:00:00"/>
    <s v="Charlie"/>
    <x v="0"/>
    <n v="19"/>
    <n v="3.5"/>
    <n v="66.5"/>
  </r>
  <r>
    <d v="2020-07-31T00:00:00"/>
    <s v="Thomas"/>
    <x v="1"/>
    <n v="19"/>
    <n v="4.9000000000000004"/>
    <n v="93.100000000000009"/>
  </r>
  <r>
    <d v="2020-07-31T00:00:00"/>
    <s v="Olivia"/>
    <x v="1"/>
    <n v="23"/>
    <n v="4.0999999999999996"/>
    <n v="94.3"/>
  </r>
  <r>
    <d v="2020-07-31T00:00:00"/>
    <s v="Lily"/>
    <x v="1"/>
    <n v="13"/>
    <n v="3"/>
    <n v="39"/>
  </r>
  <r>
    <d v="2020-07-31T00:00:00"/>
    <s v="Lucy"/>
    <x v="2"/>
    <n v="15"/>
    <n v="3.1"/>
    <n v="46.5"/>
  </r>
  <r>
    <d v="2020-07-31T00:00:00"/>
    <s v="Alax"/>
    <x v="2"/>
    <n v="13"/>
    <n v="1"/>
    <n v="13"/>
  </r>
  <r>
    <d v="2020-07-31T00:00:00"/>
    <s v="Rosie"/>
    <x v="0"/>
    <n v="14"/>
    <n v="4"/>
    <n v="56"/>
  </r>
  <r>
    <d v="2020-07-31T00:00:00"/>
    <s v="Emma"/>
    <x v="2"/>
    <n v="20"/>
    <n v="2"/>
    <n v="40"/>
  </r>
  <r>
    <d v="2020-07-31T00:00:00"/>
    <s v="Leo"/>
    <x v="2"/>
    <n v="26"/>
    <n v="2.2000000000000002"/>
    <n v="57.2"/>
  </r>
  <r>
    <d v="2020-08-31T00:00:00"/>
    <s v="PK"/>
    <x v="0"/>
    <n v="25"/>
    <n v="1.1000000000000001"/>
    <n v="27.500000000000004"/>
  </r>
  <r>
    <d v="2020-08-31T00:00:00"/>
    <s v="Charlie"/>
    <x v="0"/>
    <n v="18"/>
    <n v="3.4"/>
    <n v="61.199999999999996"/>
  </r>
  <r>
    <d v="2020-08-31T00:00:00"/>
    <s v="Thomas"/>
    <x v="1"/>
    <n v="12"/>
    <n v="1.9"/>
    <n v="22.799999999999997"/>
  </r>
  <r>
    <d v="2020-08-31T00:00:00"/>
    <s v="Olivia"/>
    <x v="1"/>
    <n v="24"/>
    <n v="5"/>
    <n v="120"/>
  </r>
  <r>
    <d v="2020-08-31T00:00:00"/>
    <s v="Lily"/>
    <x v="1"/>
    <n v="15"/>
    <n v="3.5"/>
    <n v="52.5"/>
  </r>
  <r>
    <d v="2020-08-31T00:00:00"/>
    <s v="Lucy"/>
    <x v="2"/>
    <n v="28"/>
    <n v="1"/>
    <n v="28"/>
  </r>
  <r>
    <d v="2020-08-31T00:00:00"/>
    <s v="Alax"/>
    <x v="2"/>
    <n v="20"/>
    <n v="1.1000000000000001"/>
    <n v="22"/>
  </r>
  <r>
    <d v="2020-08-31T00:00:00"/>
    <s v="Rosie"/>
    <x v="0"/>
    <n v="27"/>
    <n v="4.5999999999999996"/>
    <n v="124.19999999999999"/>
  </r>
  <r>
    <d v="2020-08-31T00:00:00"/>
    <s v="Emma"/>
    <x v="2"/>
    <n v="10"/>
    <n v="2.1"/>
    <n v="21"/>
  </r>
  <r>
    <d v="2020-08-31T00:00:00"/>
    <s v="Leo"/>
    <x v="2"/>
    <n v="20"/>
    <n v="2.9"/>
    <n v="58"/>
  </r>
  <r>
    <d v="2020-09-30T00:00:00"/>
    <s v="PK"/>
    <x v="0"/>
    <n v="16"/>
    <n v="4.8"/>
    <n v="76.8"/>
  </r>
  <r>
    <d v="2020-09-30T00:00:00"/>
    <s v="Charlie"/>
    <x v="0"/>
    <n v="12"/>
    <n v="3.4"/>
    <n v="40.799999999999997"/>
  </r>
  <r>
    <d v="2020-09-30T00:00:00"/>
    <s v="Thomas"/>
    <x v="1"/>
    <n v="12"/>
    <n v="1.3"/>
    <n v="15.600000000000001"/>
  </r>
  <r>
    <d v="2020-09-30T00:00:00"/>
    <s v="Olivia"/>
    <x v="1"/>
    <n v="29"/>
    <n v="3.6"/>
    <n v="104.4"/>
  </r>
  <r>
    <d v="2020-09-30T00:00:00"/>
    <s v="Lily"/>
    <x v="1"/>
    <n v="15"/>
    <n v="4.5"/>
    <n v="67.5"/>
  </r>
  <r>
    <d v="2020-09-30T00:00:00"/>
    <s v="Lucy"/>
    <x v="2"/>
    <n v="20"/>
    <n v="3.3"/>
    <n v="66"/>
  </r>
  <r>
    <d v="2020-09-30T00:00:00"/>
    <s v="Alax"/>
    <x v="2"/>
    <n v="19"/>
    <n v="2"/>
    <n v="38"/>
  </r>
  <r>
    <d v="2020-09-30T00:00:00"/>
    <s v="Rosie"/>
    <x v="0"/>
    <n v="11"/>
    <n v="2.4"/>
    <n v="26.4"/>
  </r>
  <r>
    <d v="2020-09-30T00:00:00"/>
    <s v="Emma"/>
    <x v="2"/>
    <n v="22"/>
    <n v="2.6"/>
    <n v="57.2"/>
  </r>
  <r>
    <d v="2020-09-30T00:00:00"/>
    <s v="Leo"/>
    <x v="2"/>
    <n v="20"/>
    <n v="3.7"/>
    <n v="74"/>
  </r>
  <r>
    <d v="2020-10-31T00:00:00"/>
    <s v="PK"/>
    <x v="0"/>
    <n v="13"/>
    <n v="1.6"/>
    <n v="20.8"/>
  </r>
  <r>
    <d v="2020-10-31T00:00:00"/>
    <s v="Charlie"/>
    <x v="0"/>
    <n v="30"/>
    <n v="1.9"/>
    <n v="57"/>
  </r>
  <r>
    <d v="2020-10-31T00:00:00"/>
    <s v="Thomas"/>
    <x v="1"/>
    <n v="29"/>
    <n v="3.3"/>
    <n v="95.699999999999989"/>
  </r>
  <r>
    <d v="2020-10-31T00:00:00"/>
    <s v="Olivia"/>
    <x v="1"/>
    <n v="30"/>
    <n v="5"/>
    <n v="150"/>
  </r>
  <r>
    <d v="2020-10-31T00:00:00"/>
    <s v="Lily"/>
    <x v="1"/>
    <n v="22"/>
    <n v="2.8"/>
    <n v="61.599999999999994"/>
  </r>
  <r>
    <d v="2020-10-31T00:00:00"/>
    <s v="Lucy"/>
    <x v="2"/>
    <n v="11"/>
    <n v="3.5"/>
    <n v="38.5"/>
  </r>
  <r>
    <d v="2020-10-31T00:00:00"/>
    <s v="Alax"/>
    <x v="2"/>
    <n v="23"/>
    <n v="1.9"/>
    <n v="43.699999999999996"/>
  </r>
  <r>
    <d v="2020-10-31T00:00:00"/>
    <s v="Rosie"/>
    <x v="0"/>
    <n v="24"/>
    <n v="4.9000000000000004"/>
    <n v="117.60000000000001"/>
  </r>
  <r>
    <d v="2020-10-31T00:00:00"/>
    <s v="Emma"/>
    <x v="2"/>
    <n v="14"/>
    <n v="2.1"/>
    <n v="29.400000000000002"/>
  </r>
  <r>
    <d v="2020-10-31T00:00:00"/>
    <s v="Leo"/>
    <x v="2"/>
    <n v="24"/>
    <n v="4"/>
    <n v="96"/>
  </r>
  <r>
    <d v="2020-11-30T00:00:00"/>
    <s v="PK"/>
    <x v="0"/>
    <n v="11"/>
    <n v="3.3"/>
    <n v="36.299999999999997"/>
  </r>
  <r>
    <d v="2020-11-30T00:00:00"/>
    <s v="Charlie"/>
    <x v="0"/>
    <n v="14"/>
    <n v="1.6"/>
    <n v="22.400000000000002"/>
  </r>
  <r>
    <d v="2020-11-30T00:00:00"/>
    <s v="Thomas"/>
    <x v="1"/>
    <n v="19"/>
    <n v="2.4"/>
    <n v="45.6"/>
  </r>
  <r>
    <d v="2020-11-30T00:00:00"/>
    <s v="Olivia"/>
    <x v="1"/>
    <n v="13"/>
    <n v="2.9"/>
    <n v="37.699999999999996"/>
  </r>
  <r>
    <d v="2020-11-30T00:00:00"/>
    <s v="Lily"/>
    <x v="1"/>
    <n v="23"/>
    <n v="1.7"/>
    <n v="39.1"/>
  </r>
  <r>
    <d v="2020-11-30T00:00:00"/>
    <s v="Lucy"/>
    <x v="2"/>
    <n v="16"/>
    <n v="1.9"/>
    <n v="30.4"/>
  </r>
  <r>
    <d v="2020-11-30T00:00:00"/>
    <s v="Alax"/>
    <x v="2"/>
    <n v="30"/>
    <n v="4.0999999999999996"/>
    <n v="122.99999999999999"/>
  </r>
  <r>
    <d v="2020-11-30T00:00:00"/>
    <s v="Rosie"/>
    <x v="0"/>
    <n v="19"/>
    <n v="2.7"/>
    <n v="51.300000000000004"/>
  </r>
  <r>
    <d v="2020-11-30T00:00:00"/>
    <s v="Emma"/>
    <x v="2"/>
    <n v="30"/>
    <n v="1.1000000000000001"/>
    <n v="33"/>
  </r>
  <r>
    <d v="2020-11-30T00:00:00"/>
    <s v="Leo"/>
    <x v="2"/>
    <n v="24"/>
    <n v="1.9"/>
    <n v="45.599999999999994"/>
  </r>
  <r>
    <d v="2020-12-31T00:00:00"/>
    <s v="PK"/>
    <x v="0"/>
    <n v="30"/>
    <n v="1.1000000000000001"/>
    <n v="33"/>
  </r>
  <r>
    <d v="2020-12-31T00:00:00"/>
    <s v="Charlie"/>
    <x v="0"/>
    <n v="12"/>
    <n v="3"/>
    <n v="36"/>
  </r>
  <r>
    <d v="2020-12-31T00:00:00"/>
    <s v="Thomas"/>
    <x v="1"/>
    <n v="22"/>
    <n v="3.5"/>
    <n v="77"/>
  </r>
  <r>
    <d v="2020-12-31T00:00:00"/>
    <s v="Olivia"/>
    <x v="1"/>
    <n v="23"/>
    <n v="4.5999999999999996"/>
    <n v="105.8"/>
  </r>
  <r>
    <d v="2020-12-31T00:00:00"/>
    <s v="Lily"/>
    <x v="1"/>
    <n v="16"/>
    <n v="3.9"/>
    <n v="62.4"/>
  </r>
  <r>
    <d v="2020-12-31T00:00:00"/>
    <s v="Lucy"/>
    <x v="2"/>
    <n v="19"/>
    <n v="2.4"/>
    <n v="45.6"/>
  </r>
  <r>
    <d v="2020-12-31T00:00:00"/>
    <s v="Alax"/>
    <x v="2"/>
    <n v="30"/>
    <n v="3.9"/>
    <n v="117"/>
  </r>
  <r>
    <d v="2020-12-31T00:00:00"/>
    <s v="Rosie"/>
    <x v="0"/>
    <n v="11"/>
    <n v="1.5"/>
    <n v="16.5"/>
  </r>
  <r>
    <d v="2020-12-31T00:00:00"/>
    <s v="Emma"/>
    <x v="2"/>
    <n v="22"/>
    <n v="1.6"/>
    <n v="35.200000000000003"/>
  </r>
  <r>
    <d v="2020-12-31T00:00:00"/>
    <s v="Leo"/>
    <x v="2"/>
    <n v="15"/>
    <n v="2"/>
    <n v="30"/>
  </r>
  <r>
    <d v="2021-01-31T00:00:00"/>
    <s v="PK"/>
    <x v="0"/>
    <n v="10"/>
    <n v="2.4"/>
    <n v="24"/>
  </r>
  <r>
    <d v="2021-01-31T00:00:00"/>
    <s v="Charlie"/>
    <x v="0"/>
    <n v="12"/>
    <n v="1.7"/>
    <n v="20.399999999999999"/>
  </r>
  <r>
    <d v="2021-01-31T00:00:00"/>
    <s v="Thomas"/>
    <x v="1"/>
    <n v="16"/>
    <n v="2.1"/>
    <n v="33.6"/>
  </r>
  <r>
    <d v="2021-01-31T00:00:00"/>
    <s v="Olivia"/>
    <x v="1"/>
    <n v="23"/>
    <n v="1"/>
    <n v="23"/>
  </r>
  <r>
    <d v="2021-01-31T00:00:00"/>
    <s v="Lily"/>
    <x v="1"/>
    <n v="10"/>
    <n v="3.6"/>
    <n v="36"/>
  </r>
  <r>
    <d v="2021-01-31T00:00:00"/>
    <s v="Lucy"/>
    <x v="2"/>
    <n v="30"/>
    <n v="3.8"/>
    <n v="114"/>
  </r>
  <r>
    <d v="2021-01-31T00:00:00"/>
    <s v="Alax"/>
    <x v="2"/>
    <n v="21"/>
    <n v="2.9"/>
    <n v="60.9"/>
  </r>
  <r>
    <d v="2021-01-31T00:00:00"/>
    <s v="Rosie"/>
    <x v="0"/>
    <n v="20"/>
    <n v="2.2000000000000002"/>
    <n v="44"/>
  </r>
  <r>
    <d v="2021-01-31T00:00:00"/>
    <s v="Emma"/>
    <x v="2"/>
    <n v="20"/>
    <n v="3.2"/>
    <n v="64"/>
  </r>
  <r>
    <d v="2021-01-31T00:00:00"/>
    <s v="Leo"/>
    <x v="2"/>
    <n v="25"/>
    <n v="1.6"/>
    <n v="40"/>
  </r>
  <r>
    <d v="2021-02-28T00:00:00"/>
    <s v="PK"/>
    <x v="0"/>
    <n v="20"/>
    <n v="1.7"/>
    <n v="34"/>
  </r>
  <r>
    <d v="2021-02-28T00:00:00"/>
    <s v="Charlie"/>
    <x v="0"/>
    <n v="28"/>
    <n v="4"/>
    <n v="112"/>
  </r>
  <r>
    <d v="2021-02-28T00:00:00"/>
    <s v="Thomas"/>
    <x v="1"/>
    <n v="24"/>
    <n v="1.9"/>
    <n v="45.599999999999994"/>
  </r>
  <r>
    <d v="2021-02-28T00:00:00"/>
    <s v="Olivia"/>
    <x v="1"/>
    <n v="29"/>
    <n v="3.9"/>
    <n v="113.1"/>
  </r>
  <r>
    <d v="2021-02-28T00:00:00"/>
    <s v="Lily"/>
    <x v="1"/>
    <n v="15"/>
    <n v="4.5999999999999996"/>
    <n v="69"/>
  </r>
  <r>
    <d v="2021-02-28T00:00:00"/>
    <s v="Lucy"/>
    <x v="2"/>
    <n v="10"/>
    <n v="1.6"/>
    <n v="16"/>
  </r>
  <r>
    <d v="2021-02-28T00:00:00"/>
    <s v="Alax"/>
    <x v="2"/>
    <n v="21"/>
    <n v="2.5"/>
    <n v="52.5"/>
  </r>
  <r>
    <d v="2021-02-28T00:00:00"/>
    <s v="Rosie"/>
    <x v="0"/>
    <n v="19"/>
    <n v="2.5"/>
    <n v="47.5"/>
  </r>
  <r>
    <d v="2021-02-28T00:00:00"/>
    <s v="Emma"/>
    <x v="2"/>
    <n v="23"/>
    <n v="1.2"/>
    <n v="27.599999999999998"/>
  </r>
  <r>
    <d v="2021-02-28T00:00:00"/>
    <s v="Leo"/>
    <x v="2"/>
    <n v="12"/>
    <n v="3.8"/>
    <n v="45.599999999999994"/>
  </r>
  <r>
    <d v="2021-03-31T00:00:00"/>
    <s v="PK"/>
    <x v="0"/>
    <n v="16"/>
    <n v="3.8"/>
    <n v="60.8"/>
  </r>
  <r>
    <d v="2021-03-31T00:00:00"/>
    <s v="Charlie"/>
    <x v="0"/>
    <n v="12"/>
    <n v="4.4000000000000004"/>
    <n v="52.800000000000004"/>
  </r>
  <r>
    <d v="2021-03-31T00:00:00"/>
    <s v="Thomas"/>
    <x v="1"/>
    <n v="19"/>
    <n v="2.4"/>
    <n v="45.6"/>
  </r>
  <r>
    <d v="2021-03-31T00:00:00"/>
    <s v="Olivia"/>
    <x v="1"/>
    <n v="30"/>
    <n v="2"/>
    <n v="60"/>
  </r>
  <r>
    <d v="2021-03-31T00:00:00"/>
    <s v="Lily"/>
    <x v="1"/>
    <n v="29"/>
    <n v="4.2"/>
    <n v="121.80000000000001"/>
  </r>
  <r>
    <d v="2021-03-31T00:00:00"/>
    <s v="Lucy"/>
    <x v="2"/>
    <n v="10"/>
    <n v="2.7"/>
    <n v="27"/>
  </r>
  <r>
    <d v="2021-03-31T00:00:00"/>
    <s v="Alax"/>
    <x v="2"/>
    <n v="17"/>
    <n v="3.3"/>
    <n v="56.099999999999994"/>
  </r>
  <r>
    <d v="2021-03-31T00:00:00"/>
    <s v="Rosie"/>
    <x v="0"/>
    <n v="13"/>
    <n v="2.7"/>
    <n v="35.1"/>
  </r>
  <r>
    <d v="2021-03-31T00:00:00"/>
    <s v="Emma"/>
    <x v="2"/>
    <n v="13"/>
    <n v="3.8"/>
    <n v="49.4"/>
  </r>
  <r>
    <d v="2021-03-31T00:00:00"/>
    <s v="Leo"/>
    <x v="2"/>
    <n v="26"/>
    <n v="3"/>
    <n v="78"/>
  </r>
  <r>
    <d v="2021-04-30T00:00:00"/>
    <s v="PK"/>
    <x v="0"/>
    <n v="10"/>
    <n v="2"/>
    <n v="20"/>
  </r>
  <r>
    <d v="2021-04-30T00:00:00"/>
    <s v="Charlie"/>
    <x v="0"/>
    <n v="22"/>
    <n v="4.4000000000000004"/>
    <n v="96.800000000000011"/>
  </r>
  <r>
    <d v="2021-04-30T00:00:00"/>
    <s v="Thomas"/>
    <x v="1"/>
    <n v="29"/>
    <n v="1.3"/>
    <n v="37.700000000000003"/>
  </r>
  <r>
    <d v="2021-04-30T00:00:00"/>
    <s v="Olivia"/>
    <x v="1"/>
    <n v="10"/>
    <n v="4.8"/>
    <n v="48"/>
  </r>
  <r>
    <d v="2021-04-30T00:00:00"/>
    <s v="Lily"/>
    <x v="1"/>
    <n v="15"/>
    <n v="1.8"/>
    <n v="27"/>
  </r>
  <r>
    <d v="2021-04-30T00:00:00"/>
    <s v="Lucy"/>
    <x v="2"/>
    <n v="18"/>
    <n v="2.5"/>
    <n v="45"/>
  </r>
  <r>
    <d v="2021-04-30T00:00:00"/>
    <s v="Alax"/>
    <x v="2"/>
    <n v="28"/>
    <n v="2.2000000000000002"/>
    <n v="61.600000000000009"/>
  </r>
  <r>
    <d v="2021-04-30T00:00:00"/>
    <s v="Rosie"/>
    <x v="0"/>
    <n v="30"/>
    <n v="4.5"/>
    <n v="135"/>
  </r>
  <r>
    <d v="2021-04-30T00:00:00"/>
    <s v="Emma"/>
    <x v="2"/>
    <n v="19"/>
    <n v="1.2"/>
    <n v="22.8"/>
  </r>
  <r>
    <d v="2021-04-30T00:00:00"/>
    <s v="Leo"/>
    <x v="2"/>
    <n v="27"/>
    <n v="3.4"/>
    <n v="91.8"/>
  </r>
  <r>
    <d v="2021-05-31T00:00:00"/>
    <s v="PK"/>
    <x v="0"/>
    <n v="12"/>
    <n v="3.4"/>
    <n v="40.799999999999997"/>
  </r>
  <r>
    <d v="2021-05-31T00:00:00"/>
    <s v="Charlie"/>
    <x v="0"/>
    <n v="11"/>
    <n v="1.8"/>
    <n v="19.8"/>
  </r>
  <r>
    <d v="2021-05-31T00:00:00"/>
    <s v="Thomas"/>
    <x v="1"/>
    <n v="26"/>
    <n v="2.8"/>
    <n v="72.8"/>
  </r>
  <r>
    <d v="2021-05-31T00:00:00"/>
    <s v="Olivia"/>
    <x v="1"/>
    <n v="30"/>
    <n v="3.5"/>
    <n v="105"/>
  </r>
  <r>
    <d v="2021-05-31T00:00:00"/>
    <s v="Lily"/>
    <x v="1"/>
    <n v="23"/>
    <n v="3.1"/>
    <n v="71.3"/>
  </r>
  <r>
    <d v="2021-05-31T00:00:00"/>
    <s v="Lucy"/>
    <x v="2"/>
    <n v="15"/>
    <n v="2.4"/>
    <n v="36"/>
  </r>
  <r>
    <d v="2021-05-31T00:00:00"/>
    <s v="Alax"/>
    <x v="2"/>
    <n v="21"/>
    <n v="3"/>
    <n v="63"/>
  </r>
  <r>
    <d v="2021-05-31T00:00:00"/>
    <s v="Rosie"/>
    <x v="0"/>
    <n v="11"/>
    <n v="2.4"/>
    <n v="26.4"/>
  </r>
  <r>
    <d v="2021-05-31T00:00:00"/>
    <s v="Emma"/>
    <x v="2"/>
    <n v="21"/>
    <n v="3.1"/>
    <n v="65.100000000000009"/>
  </r>
  <r>
    <d v="2021-05-31T00:00:00"/>
    <s v="Leo"/>
    <x v="2"/>
    <n v="23"/>
    <n v="1.4"/>
    <n v="32.199999999999996"/>
  </r>
  <r>
    <d v="2021-06-30T00:00:00"/>
    <s v="PK"/>
    <x v="0"/>
    <n v="29"/>
    <n v="2.9"/>
    <n v="84.1"/>
  </r>
  <r>
    <d v="2021-06-30T00:00:00"/>
    <s v="Charlie"/>
    <x v="0"/>
    <n v="25"/>
    <n v="3"/>
    <n v="75"/>
  </r>
  <r>
    <d v="2021-06-30T00:00:00"/>
    <s v="Thomas"/>
    <x v="1"/>
    <n v="26"/>
    <n v="2.2000000000000002"/>
    <n v="57.2"/>
  </r>
  <r>
    <d v="2021-06-30T00:00:00"/>
    <s v="Olivia"/>
    <x v="1"/>
    <n v="11"/>
    <n v="4.5999999999999996"/>
    <n v="50.599999999999994"/>
  </r>
  <r>
    <d v="2021-06-30T00:00:00"/>
    <s v="Lily"/>
    <x v="1"/>
    <n v="11"/>
    <n v="2.7"/>
    <n v="29.700000000000003"/>
  </r>
  <r>
    <d v="2021-06-30T00:00:00"/>
    <s v="Lucy"/>
    <x v="2"/>
    <n v="26"/>
    <n v="3.3"/>
    <n v="85.8"/>
  </r>
  <r>
    <d v="2021-06-30T00:00:00"/>
    <s v="Alax"/>
    <x v="2"/>
    <n v="13"/>
    <n v="2.4"/>
    <n v="31.2"/>
  </r>
  <r>
    <d v="2021-06-30T00:00:00"/>
    <s v="Rosie"/>
    <x v="0"/>
    <n v="25"/>
    <n v="1.4"/>
    <n v="35"/>
  </r>
  <r>
    <d v="2021-06-30T00:00:00"/>
    <s v="Emma"/>
    <x v="2"/>
    <n v="12"/>
    <n v="1.3"/>
    <n v="15.600000000000001"/>
  </r>
  <r>
    <d v="2021-06-30T00:00:00"/>
    <s v="Leo"/>
    <x v="2"/>
    <n v="19"/>
    <n v="2.9"/>
    <n v="55.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d v="2020-01-31T00:00:00"/>
    <x v="0"/>
    <x v="0"/>
    <n v="27"/>
    <n v="3"/>
    <n v="81"/>
    <n v="2020"/>
    <n v="1"/>
    <s v="Q 1"/>
  </r>
  <r>
    <d v="2020-01-31T00:00:00"/>
    <x v="1"/>
    <x v="0"/>
    <n v="23"/>
    <n v="5"/>
    <n v="115"/>
    <n v="2020"/>
    <n v="1"/>
    <s v="Q 1"/>
  </r>
  <r>
    <d v="2020-01-31T00:00:00"/>
    <x v="2"/>
    <x v="1"/>
    <n v="19"/>
    <n v="1.6"/>
    <n v="30.400000000000002"/>
    <n v="2020"/>
    <n v="1"/>
    <s v="Q 1"/>
  </r>
  <r>
    <d v="2020-01-31T00:00:00"/>
    <x v="3"/>
    <x v="1"/>
    <n v="28"/>
    <n v="4.7"/>
    <n v="131.6"/>
    <n v="2020"/>
    <n v="1"/>
    <s v="Q 1"/>
  </r>
  <r>
    <d v="2020-01-31T00:00:00"/>
    <x v="4"/>
    <x v="1"/>
    <n v="22"/>
    <n v="1.2"/>
    <n v="26.4"/>
    <n v="2020"/>
    <n v="1"/>
    <s v="Q 1"/>
  </r>
  <r>
    <d v="2020-01-31T00:00:00"/>
    <x v="5"/>
    <x v="2"/>
    <n v="10"/>
    <n v="2.9"/>
    <n v="29"/>
    <n v="2020"/>
    <n v="1"/>
    <s v="Q 1"/>
  </r>
  <r>
    <d v="2020-01-31T00:00:00"/>
    <x v="6"/>
    <x v="2"/>
    <n v="26"/>
    <n v="2.5"/>
    <n v="65"/>
    <n v="2020"/>
    <n v="1"/>
    <s v="Q 1"/>
  </r>
  <r>
    <d v="2020-01-31T00:00:00"/>
    <x v="7"/>
    <x v="0"/>
    <n v="26"/>
    <n v="3"/>
    <n v="78"/>
    <n v="2020"/>
    <n v="1"/>
    <s v="Q 1"/>
  </r>
  <r>
    <d v="2020-01-31T00:00:00"/>
    <x v="8"/>
    <x v="2"/>
    <n v="16"/>
    <n v="2.6"/>
    <n v="41.6"/>
    <n v="2020"/>
    <n v="1"/>
    <s v="Q 1"/>
  </r>
  <r>
    <d v="2020-01-31T00:00:00"/>
    <x v="9"/>
    <x v="2"/>
    <n v="10"/>
    <n v="2.2999999999999998"/>
    <n v="23"/>
    <n v="2020"/>
    <n v="1"/>
    <s v="Q 1"/>
  </r>
  <r>
    <d v="2020-02-28T00:00:00"/>
    <x v="0"/>
    <x v="0"/>
    <n v="10"/>
    <n v="2.2999999999999998"/>
    <n v="23"/>
    <n v="2020"/>
    <n v="2"/>
    <s v="Q 1"/>
  </r>
  <r>
    <d v="2020-02-28T00:00:00"/>
    <x v="1"/>
    <x v="0"/>
    <n v="25"/>
    <n v="4.3"/>
    <n v="107.5"/>
    <n v="2020"/>
    <n v="2"/>
    <s v="Q 1"/>
  </r>
  <r>
    <d v="2020-02-28T00:00:00"/>
    <x v="2"/>
    <x v="1"/>
    <n v="25"/>
    <n v="1.9"/>
    <n v="47.5"/>
    <n v="2020"/>
    <n v="2"/>
    <s v="Q 1"/>
  </r>
  <r>
    <d v="2020-02-28T00:00:00"/>
    <x v="3"/>
    <x v="1"/>
    <n v="16"/>
    <n v="1.2"/>
    <n v="19.2"/>
    <n v="2020"/>
    <n v="2"/>
    <s v="Q 1"/>
  </r>
  <r>
    <d v="2020-02-28T00:00:00"/>
    <x v="4"/>
    <x v="1"/>
    <n v="22"/>
    <n v="2.2999999999999998"/>
    <n v="50.599999999999994"/>
    <n v="2020"/>
    <n v="2"/>
    <s v="Q 1"/>
  </r>
  <r>
    <d v="2020-02-28T00:00:00"/>
    <x v="5"/>
    <x v="2"/>
    <n v="17"/>
    <n v="2.5"/>
    <n v="42.5"/>
    <n v="2020"/>
    <n v="2"/>
    <s v="Q 1"/>
  </r>
  <r>
    <d v="2020-02-28T00:00:00"/>
    <x v="6"/>
    <x v="2"/>
    <n v="17"/>
    <n v="2.9"/>
    <n v="49.3"/>
    <n v="2020"/>
    <n v="2"/>
    <s v="Q 1"/>
  </r>
  <r>
    <d v="2020-02-28T00:00:00"/>
    <x v="7"/>
    <x v="0"/>
    <n v="15"/>
    <n v="1.3"/>
    <n v="19.5"/>
    <n v="2020"/>
    <n v="2"/>
    <s v="Q 1"/>
  </r>
  <r>
    <d v="2020-02-28T00:00:00"/>
    <x v="8"/>
    <x v="2"/>
    <n v="20"/>
    <n v="4.4000000000000004"/>
    <n v="88"/>
    <n v="2020"/>
    <n v="2"/>
    <s v="Q 1"/>
  </r>
  <r>
    <d v="2020-02-28T00:00:00"/>
    <x v="9"/>
    <x v="2"/>
    <n v="20"/>
    <n v="2.7"/>
    <n v="54"/>
    <n v="2020"/>
    <n v="2"/>
    <s v="Q 1"/>
  </r>
  <r>
    <d v="2020-03-31T00:00:00"/>
    <x v="0"/>
    <x v="0"/>
    <n v="14"/>
    <n v="2.2000000000000002"/>
    <n v="30.800000000000004"/>
    <n v="2020"/>
    <n v="3"/>
    <s v="Q 1"/>
  </r>
  <r>
    <d v="2020-03-31T00:00:00"/>
    <x v="1"/>
    <x v="0"/>
    <n v="11"/>
    <n v="4"/>
    <n v="44"/>
    <n v="2020"/>
    <n v="3"/>
    <s v="Q 1"/>
  </r>
  <r>
    <d v="2020-03-31T00:00:00"/>
    <x v="2"/>
    <x v="1"/>
    <n v="21"/>
    <n v="2.8"/>
    <n v="58.8"/>
    <n v="2020"/>
    <n v="3"/>
    <s v="Q 1"/>
  </r>
  <r>
    <d v="2020-03-31T00:00:00"/>
    <x v="3"/>
    <x v="1"/>
    <n v="23"/>
    <n v="2.2000000000000002"/>
    <n v="50.6"/>
    <n v="2020"/>
    <n v="3"/>
    <s v="Q 1"/>
  </r>
  <r>
    <d v="2020-03-31T00:00:00"/>
    <x v="4"/>
    <x v="1"/>
    <n v="13"/>
    <n v="4"/>
    <n v="52"/>
    <n v="2020"/>
    <n v="3"/>
    <s v="Q 1"/>
  </r>
  <r>
    <d v="2020-03-31T00:00:00"/>
    <x v="5"/>
    <x v="2"/>
    <n v="27"/>
    <n v="4.2"/>
    <n v="113.4"/>
    <n v="2020"/>
    <n v="3"/>
    <s v="Q 1"/>
  </r>
  <r>
    <d v="2020-03-31T00:00:00"/>
    <x v="6"/>
    <x v="2"/>
    <n v="22"/>
    <n v="4.8"/>
    <n v="105.6"/>
    <n v="2020"/>
    <n v="3"/>
    <s v="Q 1"/>
  </r>
  <r>
    <d v="2020-03-31T00:00:00"/>
    <x v="7"/>
    <x v="0"/>
    <n v="21"/>
    <n v="2.1"/>
    <n v="44.1"/>
    <n v="2020"/>
    <n v="3"/>
    <s v="Q 1"/>
  </r>
  <r>
    <d v="2020-03-31T00:00:00"/>
    <x v="8"/>
    <x v="2"/>
    <n v="20"/>
    <n v="4.7"/>
    <n v="94"/>
    <n v="2020"/>
    <n v="3"/>
    <s v="Q 1"/>
  </r>
  <r>
    <d v="2020-03-31T00:00:00"/>
    <x v="9"/>
    <x v="2"/>
    <n v="21"/>
    <n v="1.6"/>
    <n v="33.6"/>
    <n v="2020"/>
    <n v="3"/>
    <s v="Q 1"/>
  </r>
  <r>
    <d v="2020-04-30T00:00:00"/>
    <x v="0"/>
    <x v="0"/>
    <n v="23"/>
    <n v="1.9"/>
    <n v="43.699999999999996"/>
    <n v="2020"/>
    <n v="4"/>
    <s v="Q 2"/>
  </r>
  <r>
    <d v="2020-04-30T00:00:00"/>
    <x v="1"/>
    <x v="0"/>
    <n v="14"/>
    <n v="3.5"/>
    <n v="49"/>
    <n v="2020"/>
    <n v="4"/>
    <s v="Q 2"/>
  </r>
  <r>
    <d v="2020-04-30T00:00:00"/>
    <x v="2"/>
    <x v="1"/>
    <n v="27"/>
    <n v="2.9"/>
    <n v="78.3"/>
    <n v="2020"/>
    <n v="4"/>
    <s v="Q 2"/>
  </r>
  <r>
    <d v="2020-04-30T00:00:00"/>
    <x v="3"/>
    <x v="1"/>
    <n v="24"/>
    <n v="2.1"/>
    <n v="50.400000000000006"/>
    <n v="2020"/>
    <n v="4"/>
    <s v="Q 2"/>
  </r>
  <r>
    <d v="2020-04-30T00:00:00"/>
    <x v="4"/>
    <x v="1"/>
    <n v="26"/>
    <n v="2.7"/>
    <n v="70.2"/>
    <n v="2020"/>
    <n v="4"/>
    <s v="Q 2"/>
  </r>
  <r>
    <d v="2020-04-30T00:00:00"/>
    <x v="5"/>
    <x v="2"/>
    <n v="14"/>
    <n v="2.7"/>
    <n v="37.800000000000004"/>
    <n v="2020"/>
    <n v="4"/>
    <s v="Q 2"/>
  </r>
  <r>
    <d v="2020-04-30T00:00:00"/>
    <x v="6"/>
    <x v="2"/>
    <n v="15"/>
    <n v="1.4"/>
    <n v="21"/>
    <n v="2020"/>
    <n v="4"/>
    <s v="Q 2"/>
  </r>
  <r>
    <d v="2020-04-30T00:00:00"/>
    <x v="7"/>
    <x v="0"/>
    <n v="18"/>
    <n v="1.5"/>
    <n v="27"/>
    <n v="2020"/>
    <n v="4"/>
    <s v="Q 2"/>
  </r>
  <r>
    <d v="2020-04-30T00:00:00"/>
    <x v="8"/>
    <x v="2"/>
    <n v="12"/>
    <n v="3"/>
    <n v="36"/>
    <n v="2020"/>
    <n v="4"/>
    <s v="Q 2"/>
  </r>
  <r>
    <d v="2020-04-30T00:00:00"/>
    <x v="9"/>
    <x v="2"/>
    <n v="10"/>
    <n v="3.4"/>
    <n v="34"/>
    <n v="2020"/>
    <n v="4"/>
    <s v="Q 2"/>
  </r>
  <r>
    <d v="2020-05-31T00:00:00"/>
    <x v="0"/>
    <x v="0"/>
    <n v="24"/>
    <n v="3.2"/>
    <n v="76.800000000000011"/>
    <n v="2020"/>
    <n v="5"/>
    <s v="Q 2"/>
  </r>
  <r>
    <d v="2020-05-31T00:00:00"/>
    <x v="1"/>
    <x v="0"/>
    <n v="30"/>
    <n v="3"/>
    <n v="90"/>
    <n v="2020"/>
    <n v="5"/>
    <s v="Q 2"/>
  </r>
  <r>
    <d v="2020-05-31T00:00:00"/>
    <x v="2"/>
    <x v="1"/>
    <n v="18"/>
    <n v="3.5"/>
    <n v="63"/>
    <n v="2020"/>
    <n v="5"/>
    <s v="Q 2"/>
  </r>
  <r>
    <d v="2020-05-31T00:00:00"/>
    <x v="3"/>
    <x v="1"/>
    <n v="10"/>
    <n v="4.9000000000000004"/>
    <n v="49"/>
    <n v="2020"/>
    <n v="5"/>
    <s v="Q 2"/>
  </r>
  <r>
    <d v="2020-05-31T00:00:00"/>
    <x v="4"/>
    <x v="1"/>
    <n v="14"/>
    <n v="3.6"/>
    <n v="50.4"/>
    <n v="2020"/>
    <n v="5"/>
    <s v="Q 2"/>
  </r>
  <r>
    <d v="2020-05-31T00:00:00"/>
    <x v="5"/>
    <x v="2"/>
    <n v="11"/>
    <n v="1.7"/>
    <n v="18.7"/>
    <n v="2020"/>
    <n v="5"/>
    <s v="Q 2"/>
  </r>
  <r>
    <d v="2020-05-31T00:00:00"/>
    <x v="6"/>
    <x v="2"/>
    <n v="11"/>
    <n v="2.2999999999999998"/>
    <n v="25.299999999999997"/>
    <n v="2020"/>
    <n v="5"/>
    <s v="Q 2"/>
  </r>
  <r>
    <d v="2020-05-31T00:00:00"/>
    <x v="7"/>
    <x v="0"/>
    <n v="25"/>
    <n v="4.7"/>
    <n v="117.5"/>
    <n v="2020"/>
    <n v="5"/>
    <s v="Q 2"/>
  </r>
  <r>
    <d v="2020-05-31T00:00:00"/>
    <x v="8"/>
    <x v="2"/>
    <n v="13"/>
    <n v="3.2"/>
    <n v="41.6"/>
    <n v="2020"/>
    <n v="5"/>
    <s v="Q 2"/>
  </r>
  <r>
    <d v="2020-05-31T00:00:00"/>
    <x v="9"/>
    <x v="2"/>
    <n v="16"/>
    <n v="4.7"/>
    <n v="75.2"/>
    <n v="2020"/>
    <n v="5"/>
    <s v="Q 2"/>
  </r>
  <r>
    <d v="2020-06-30T00:00:00"/>
    <x v="0"/>
    <x v="0"/>
    <n v="29"/>
    <n v="5"/>
    <n v="145"/>
    <n v="2020"/>
    <n v="6"/>
    <s v="Q 2"/>
  </r>
  <r>
    <d v="2020-06-30T00:00:00"/>
    <x v="1"/>
    <x v="0"/>
    <n v="27"/>
    <n v="3.3"/>
    <n v="89.1"/>
    <n v="2020"/>
    <n v="6"/>
    <s v="Q 2"/>
  </r>
  <r>
    <d v="2020-06-30T00:00:00"/>
    <x v="2"/>
    <x v="1"/>
    <n v="14"/>
    <n v="1.2"/>
    <n v="16.8"/>
    <n v="2020"/>
    <n v="6"/>
    <s v="Q 2"/>
  </r>
  <r>
    <d v="2020-06-30T00:00:00"/>
    <x v="3"/>
    <x v="1"/>
    <n v="11"/>
    <n v="1.9"/>
    <n v="20.9"/>
    <n v="2020"/>
    <n v="6"/>
    <s v="Q 2"/>
  </r>
  <r>
    <d v="2020-06-30T00:00:00"/>
    <x v="4"/>
    <x v="1"/>
    <n v="14"/>
    <n v="3.1"/>
    <n v="43.4"/>
    <n v="2020"/>
    <n v="6"/>
    <s v="Q 2"/>
  </r>
  <r>
    <d v="2020-06-30T00:00:00"/>
    <x v="5"/>
    <x v="2"/>
    <n v="16"/>
    <n v="3"/>
    <n v="48"/>
    <n v="2020"/>
    <n v="6"/>
    <s v="Q 2"/>
  </r>
  <r>
    <d v="2020-06-30T00:00:00"/>
    <x v="6"/>
    <x v="2"/>
    <n v="13"/>
    <n v="1.3"/>
    <n v="16.900000000000002"/>
    <n v="2020"/>
    <n v="6"/>
    <s v="Q 2"/>
  </r>
  <r>
    <d v="2020-06-30T00:00:00"/>
    <x v="7"/>
    <x v="0"/>
    <n v="20"/>
    <n v="4"/>
    <n v="80"/>
    <n v="2020"/>
    <n v="6"/>
    <s v="Q 2"/>
  </r>
  <r>
    <d v="2020-06-30T00:00:00"/>
    <x v="8"/>
    <x v="2"/>
    <n v="20"/>
    <n v="4.4000000000000004"/>
    <n v="88"/>
    <n v="2020"/>
    <n v="6"/>
    <s v="Q 2"/>
  </r>
  <r>
    <d v="2020-06-30T00:00:00"/>
    <x v="9"/>
    <x v="2"/>
    <n v="11"/>
    <n v="3.8"/>
    <n v="41.8"/>
    <n v="2020"/>
    <n v="6"/>
    <s v="Q 2"/>
  </r>
  <r>
    <d v="2020-07-31T00:00:00"/>
    <x v="0"/>
    <x v="0"/>
    <n v="28"/>
    <n v="1.4"/>
    <n v="39.199999999999996"/>
    <n v="2020"/>
    <n v="7"/>
    <s v="Q 3"/>
  </r>
  <r>
    <d v="2020-07-31T00:00:00"/>
    <x v="1"/>
    <x v="0"/>
    <n v="19"/>
    <n v="3.5"/>
    <n v="66.5"/>
    <n v="2020"/>
    <n v="7"/>
    <s v="Q 3"/>
  </r>
  <r>
    <d v="2020-07-31T00:00:00"/>
    <x v="2"/>
    <x v="1"/>
    <n v="19"/>
    <n v="4.9000000000000004"/>
    <n v="93.100000000000009"/>
    <n v="2020"/>
    <n v="7"/>
    <s v="Q 3"/>
  </r>
  <r>
    <d v="2020-07-31T00:00:00"/>
    <x v="3"/>
    <x v="1"/>
    <n v="23"/>
    <n v="4.0999999999999996"/>
    <n v="94.3"/>
    <n v="2020"/>
    <n v="7"/>
    <s v="Q 3"/>
  </r>
  <r>
    <d v="2020-07-31T00:00:00"/>
    <x v="4"/>
    <x v="1"/>
    <n v="13"/>
    <n v="3"/>
    <n v="39"/>
    <n v="2020"/>
    <n v="7"/>
    <s v="Q 3"/>
  </r>
  <r>
    <d v="2020-07-31T00:00:00"/>
    <x v="5"/>
    <x v="2"/>
    <n v="15"/>
    <n v="3.1"/>
    <n v="46.5"/>
    <n v="2020"/>
    <n v="7"/>
    <s v="Q 3"/>
  </r>
  <r>
    <d v="2020-07-31T00:00:00"/>
    <x v="6"/>
    <x v="2"/>
    <n v="13"/>
    <n v="1"/>
    <n v="13"/>
    <n v="2020"/>
    <n v="7"/>
    <s v="Q 3"/>
  </r>
  <r>
    <d v="2020-07-31T00:00:00"/>
    <x v="7"/>
    <x v="0"/>
    <n v="14"/>
    <n v="4"/>
    <n v="56"/>
    <n v="2020"/>
    <n v="7"/>
    <s v="Q 3"/>
  </r>
  <r>
    <d v="2020-07-31T00:00:00"/>
    <x v="8"/>
    <x v="2"/>
    <n v="20"/>
    <n v="2"/>
    <n v="40"/>
    <n v="2020"/>
    <n v="7"/>
    <s v="Q 3"/>
  </r>
  <r>
    <d v="2020-07-31T00:00:00"/>
    <x v="9"/>
    <x v="2"/>
    <n v="26"/>
    <n v="2.2000000000000002"/>
    <n v="57.2"/>
    <n v="2020"/>
    <n v="7"/>
    <s v="Q 3"/>
  </r>
  <r>
    <d v="2020-08-31T00:00:00"/>
    <x v="0"/>
    <x v="0"/>
    <n v="25"/>
    <n v="1.1000000000000001"/>
    <n v="27.500000000000004"/>
    <n v="2020"/>
    <n v="8"/>
    <s v="Q 3"/>
  </r>
  <r>
    <d v="2020-08-31T00:00:00"/>
    <x v="1"/>
    <x v="0"/>
    <n v="18"/>
    <n v="3.4"/>
    <n v="61.199999999999996"/>
    <n v="2020"/>
    <n v="8"/>
    <s v="Q 3"/>
  </r>
  <r>
    <d v="2020-08-31T00:00:00"/>
    <x v="2"/>
    <x v="1"/>
    <n v="12"/>
    <n v="1.9"/>
    <n v="22.799999999999997"/>
    <n v="2020"/>
    <n v="8"/>
    <s v="Q 3"/>
  </r>
  <r>
    <d v="2020-08-31T00:00:00"/>
    <x v="3"/>
    <x v="1"/>
    <n v="24"/>
    <n v="5"/>
    <n v="120"/>
    <n v="2020"/>
    <n v="8"/>
    <s v="Q 3"/>
  </r>
  <r>
    <d v="2020-08-31T00:00:00"/>
    <x v="4"/>
    <x v="1"/>
    <n v="15"/>
    <n v="3.5"/>
    <n v="52.5"/>
    <n v="2020"/>
    <n v="8"/>
    <s v="Q 3"/>
  </r>
  <r>
    <d v="2020-08-31T00:00:00"/>
    <x v="5"/>
    <x v="2"/>
    <n v="28"/>
    <n v="1"/>
    <n v="28"/>
    <n v="2020"/>
    <n v="8"/>
    <s v="Q 3"/>
  </r>
  <r>
    <d v="2020-08-31T00:00:00"/>
    <x v="6"/>
    <x v="2"/>
    <n v="20"/>
    <n v="1.1000000000000001"/>
    <n v="22"/>
    <n v="2020"/>
    <n v="8"/>
    <s v="Q 3"/>
  </r>
  <r>
    <d v="2020-08-31T00:00:00"/>
    <x v="7"/>
    <x v="0"/>
    <n v="27"/>
    <n v="4.5999999999999996"/>
    <n v="124.19999999999999"/>
    <n v="2020"/>
    <n v="8"/>
    <s v="Q 3"/>
  </r>
  <r>
    <d v="2020-08-31T00:00:00"/>
    <x v="8"/>
    <x v="2"/>
    <n v="10"/>
    <n v="2.1"/>
    <n v="21"/>
    <n v="2020"/>
    <n v="8"/>
    <s v="Q 3"/>
  </r>
  <r>
    <d v="2020-08-31T00:00:00"/>
    <x v="9"/>
    <x v="2"/>
    <n v="20"/>
    <n v="2.9"/>
    <n v="58"/>
    <n v="2020"/>
    <n v="8"/>
    <s v="Q 3"/>
  </r>
  <r>
    <d v="2020-09-30T00:00:00"/>
    <x v="0"/>
    <x v="0"/>
    <n v="16"/>
    <n v="4.8"/>
    <n v="76.8"/>
    <n v="2020"/>
    <n v="9"/>
    <s v="Q 3"/>
  </r>
  <r>
    <d v="2020-09-30T00:00:00"/>
    <x v="1"/>
    <x v="0"/>
    <n v="12"/>
    <n v="3.4"/>
    <n v="40.799999999999997"/>
    <n v="2020"/>
    <n v="9"/>
    <s v="Q 3"/>
  </r>
  <r>
    <d v="2020-09-30T00:00:00"/>
    <x v="2"/>
    <x v="1"/>
    <n v="12"/>
    <n v="1.3"/>
    <n v="15.600000000000001"/>
    <n v="2020"/>
    <n v="9"/>
    <s v="Q 3"/>
  </r>
  <r>
    <d v="2020-09-30T00:00:00"/>
    <x v="3"/>
    <x v="1"/>
    <n v="29"/>
    <n v="3.6"/>
    <n v="104.4"/>
    <n v="2020"/>
    <n v="9"/>
    <s v="Q 3"/>
  </r>
  <r>
    <d v="2020-09-30T00:00:00"/>
    <x v="4"/>
    <x v="1"/>
    <n v="15"/>
    <n v="4.5"/>
    <n v="67.5"/>
    <n v="2020"/>
    <n v="9"/>
    <s v="Q 3"/>
  </r>
  <r>
    <d v="2020-09-30T00:00:00"/>
    <x v="5"/>
    <x v="2"/>
    <n v="20"/>
    <n v="3.3"/>
    <n v="66"/>
    <n v="2020"/>
    <n v="9"/>
    <s v="Q 3"/>
  </r>
  <r>
    <d v="2020-09-30T00:00:00"/>
    <x v="6"/>
    <x v="2"/>
    <n v="19"/>
    <n v="2"/>
    <n v="38"/>
    <n v="2020"/>
    <n v="9"/>
    <s v="Q 3"/>
  </r>
  <r>
    <d v="2020-09-30T00:00:00"/>
    <x v="7"/>
    <x v="0"/>
    <n v="11"/>
    <n v="2.4"/>
    <n v="26.4"/>
    <n v="2020"/>
    <n v="9"/>
    <s v="Q 3"/>
  </r>
  <r>
    <d v="2020-09-30T00:00:00"/>
    <x v="8"/>
    <x v="2"/>
    <n v="22"/>
    <n v="2.6"/>
    <n v="57.2"/>
    <n v="2020"/>
    <n v="9"/>
    <s v="Q 3"/>
  </r>
  <r>
    <d v="2020-09-30T00:00:00"/>
    <x v="9"/>
    <x v="2"/>
    <n v="20"/>
    <n v="3.7"/>
    <n v="74"/>
    <n v="2020"/>
    <n v="9"/>
    <s v="Q 3"/>
  </r>
  <r>
    <d v="2020-10-31T00:00:00"/>
    <x v="0"/>
    <x v="0"/>
    <n v="13"/>
    <n v="1.6"/>
    <n v="20.8"/>
    <n v="2020"/>
    <n v="10"/>
    <s v="Q 4"/>
  </r>
  <r>
    <d v="2020-10-31T00:00:00"/>
    <x v="1"/>
    <x v="0"/>
    <n v="30"/>
    <n v="1.9"/>
    <n v="57"/>
    <n v="2020"/>
    <n v="10"/>
    <s v="Q 4"/>
  </r>
  <r>
    <d v="2020-10-31T00:00:00"/>
    <x v="2"/>
    <x v="1"/>
    <n v="29"/>
    <n v="3.3"/>
    <n v="95.699999999999989"/>
    <n v="2020"/>
    <n v="10"/>
    <s v="Q 4"/>
  </r>
  <r>
    <d v="2020-10-31T00:00:00"/>
    <x v="3"/>
    <x v="1"/>
    <n v="30"/>
    <n v="5"/>
    <n v="150"/>
    <n v="2020"/>
    <n v="10"/>
    <s v="Q 4"/>
  </r>
  <r>
    <d v="2020-10-31T00:00:00"/>
    <x v="4"/>
    <x v="1"/>
    <n v="22"/>
    <n v="2.8"/>
    <n v="61.599999999999994"/>
    <n v="2020"/>
    <n v="10"/>
    <s v="Q 4"/>
  </r>
  <r>
    <d v="2020-10-31T00:00:00"/>
    <x v="5"/>
    <x v="2"/>
    <n v="11"/>
    <n v="3.5"/>
    <n v="38.5"/>
    <n v="2020"/>
    <n v="10"/>
    <s v="Q 4"/>
  </r>
  <r>
    <d v="2020-10-31T00:00:00"/>
    <x v="6"/>
    <x v="2"/>
    <n v="23"/>
    <n v="1.9"/>
    <n v="43.699999999999996"/>
    <n v="2020"/>
    <n v="10"/>
    <s v="Q 4"/>
  </r>
  <r>
    <d v="2020-10-31T00:00:00"/>
    <x v="7"/>
    <x v="0"/>
    <n v="24"/>
    <n v="4.9000000000000004"/>
    <n v="117.60000000000001"/>
    <n v="2020"/>
    <n v="10"/>
    <s v="Q 4"/>
  </r>
  <r>
    <d v="2020-10-31T00:00:00"/>
    <x v="8"/>
    <x v="2"/>
    <n v="14"/>
    <n v="2.1"/>
    <n v="29.400000000000002"/>
    <n v="2020"/>
    <n v="10"/>
    <s v="Q 4"/>
  </r>
  <r>
    <d v="2020-10-31T00:00:00"/>
    <x v="9"/>
    <x v="2"/>
    <n v="24"/>
    <n v="4"/>
    <n v="96"/>
    <n v="2020"/>
    <n v="10"/>
    <s v="Q 4"/>
  </r>
  <r>
    <d v="2020-11-30T00:00:00"/>
    <x v="0"/>
    <x v="0"/>
    <n v="11"/>
    <n v="3.3"/>
    <n v="36.299999999999997"/>
    <n v="2020"/>
    <n v="11"/>
    <s v="Q 4"/>
  </r>
  <r>
    <d v="2020-11-30T00:00:00"/>
    <x v="1"/>
    <x v="0"/>
    <n v="14"/>
    <n v="1.6"/>
    <n v="22.400000000000002"/>
    <n v="2020"/>
    <n v="11"/>
    <s v="Q 4"/>
  </r>
  <r>
    <d v="2020-11-30T00:00:00"/>
    <x v="2"/>
    <x v="1"/>
    <n v="19"/>
    <n v="2.4"/>
    <n v="45.6"/>
    <n v="2020"/>
    <n v="11"/>
    <s v="Q 4"/>
  </r>
  <r>
    <d v="2020-11-30T00:00:00"/>
    <x v="3"/>
    <x v="1"/>
    <n v="13"/>
    <n v="2.9"/>
    <n v="37.699999999999996"/>
    <n v="2020"/>
    <n v="11"/>
    <s v="Q 4"/>
  </r>
  <r>
    <d v="2020-11-30T00:00:00"/>
    <x v="4"/>
    <x v="1"/>
    <n v="23"/>
    <n v="1.7"/>
    <n v="39.1"/>
    <n v="2020"/>
    <n v="11"/>
    <s v="Q 4"/>
  </r>
  <r>
    <d v="2020-11-30T00:00:00"/>
    <x v="5"/>
    <x v="2"/>
    <n v="16"/>
    <n v="1.9"/>
    <n v="30.4"/>
    <n v="2020"/>
    <n v="11"/>
    <s v="Q 4"/>
  </r>
  <r>
    <d v="2020-11-30T00:00:00"/>
    <x v="6"/>
    <x v="2"/>
    <n v="30"/>
    <n v="4.0999999999999996"/>
    <n v="122.99999999999999"/>
    <n v="2020"/>
    <n v="11"/>
    <s v="Q 4"/>
  </r>
  <r>
    <d v="2020-11-30T00:00:00"/>
    <x v="7"/>
    <x v="0"/>
    <n v="19"/>
    <n v="2.7"/>
    <n v="51.300000000000004"/>
    <n v="2020"/>
    <n v="11"/>
    <s v="Q 4"/>
  </r>
  <r>
    <d v="2020-11-30T00:00:00"/>
    <x v="8"/>
    <x v="2"/>
    <n v="30"/>
    <n v="1.1000000000000001"/>
    <n v="33"/>
    <n v="2020"/>
    <n v="11"/>
    <s v="Q 4"/>
  </r>
  <r>
    <d v="2020-11-30T00:00:00"/>
    <x v="9"/>
    <x v="2"/>
    <n v="24"/>
    <n v="1.9"/>
    <n v="45.599999999999994"/>
    <n v="2020"/>
    <n v="11"/>
    <s v="Q 4"/>
  </r>
  <r>
    <d v="2020-12-31T00:00:00"/>
    <x v="0"/>
    <x v="0"/>
    <n v="30"/>
    <n v="1.1000000000000001"/>
    <n v="33"/>
    <n v="2020"/>
    <n v="12"/>
    <s v="Q 4"/>
  </r>
  <r>
    <d v="2020-12-31T00:00:00"/>
    <x v="1"/>
    <x v="0"/>
    <n v="12"/>
    <n v="3"/>
    <n v="36"/>
    <n v="2020"/>
    <n v="12"/>
    <s v="Q 4"/>
  </r>
  <r>
    <d v="2020-12-31T00:00:00"/>
    <x v="2"/>
    <x v="1"/>
    <n v="22"/>
    <n v="3.5"/>
    <n v="77"/>
    <n v="2020"/>
    <n v="12"/>
    <s v="Q 4"/>
  </r>
  <r>
    <d v="2020-12-31T00:00:00"/>
    <x v="3"/>
    <x v="1"/>
    <n v="23"/>
    <n v="4.5999999999999996"/>
    <n v="105.8"/>
    <n v="2020"/>
    <n v="12"/>
    <s v="Q 4"/>
  </r>
  <r>
    <d v="2020-12-31T00:00:00"/>
    <x v="4"/>
    <x v="1"/>
    <n v="16"/>
    <n v="3.9"/>
    <n v="62.4"/>
    <n v="2020"/>
    <n v="12"/>
    <s v="Q 4"/>
  </r>
  <r>
    <d v="2020-12-31T00:00:00"/>
    <x v="5"/>
    <x v="2"/>
    <n v="19"/>
    <n v="2.4"/>
    <n v="45.6"/>
    <n v="2020"/>
    <n v="12"/>
    <s v="Q 4"/>
  </r>
  <r>
    <d v="2020-12-31T00:00:00"/>
    <x v="6"/>
    <x v="2"/>
    <n v="30"/>
    <n v="3.9"/>
    <n v="117"/>
    <n v="2020"/>
    <n v="12"/>
    <s v="Q 4"/>
  </r>
  <r>
    <d v="2020-12-31T00:00:00"/>
    <x v="7"/>
    <x v="0"/>
    <n v="11"/>
    <n v="1.5"/>
    <n v="16.5"/>
    <n v="2020"/>
    <n v="12"/>
    <s v="Q 4"/>
  </r>
  <r>
    <d v="2020-12-31T00:00:00"/>
    <x v="8"/>
    <x v="2"/>
    <n v="22"/>
    <n v="1.6"/>
    <n v="35.200000000000003"/>
    <n v="2020"/>
    <n v="12"/>
    <s v="Q 4"/>
  </r>
  <r>
    <d v="2020-12-31T00:00:00"/>
    <x v="9"/>
    <x v="2"/>
    <n v="15"/>
    <n v="2"/>
    <n v="30"/>
    <n v="2020"/>
    <n v="12"/>
    <s v="Q 4"/>
  </r>
  <r>
    <d v="2021-01-31T00:00:00"/>
    <x v="0"/>
    <x v="0"/>
    <n v="10"/>
    <n v="2.4"/>
    <n v="24"/>
    <n v="2021"/>
    <n v="1"/>
    <s v="Q 1"/>
  </r>
  <r>
    <d v="2021-01-31T00:00:00"/>
    <x v="1"/>
    <x v="0"/>
    <n v="12"/>
    <n v="1.7"/>
    <n v="20.399999999999999"/>
    <n v="2021"/>
    <n v="1"/>
    <s v="Q 1"/>
  </r>
  <r>
    <d v="2021-01-31T00:00:00"/>
    <x v="2"/>
    <x v="1"/>
    <n v="16"/>
    <n v="2.1"/>
    <n v="33.6"/>
    <n v="2021"/>
    <n v="1"/>
    <s v="Q 1"/>
  </r>
  <r>
    <d v="2021-01-31T00:00:00"/>
    <x v="3"/>
    <x v="1"/>
    <n v="23"/>
    <n v="1"/>
    <n v="23"/>
    <n v="2021"/>
    <n v="1"/>
    <s v="Q 1"/>
  </r>
  <r>
    <d v="2021-01-31T00:00:00"/>
    <x v="4"/>
    <x v="1"/>
    <n v="10"/>
    <n v="3.6"/>
    <n v="36"/>
    <n v="2021"/>
    <n v="1"/>
    <s v="Q 1"/>
  </r>
  <r>
    <d v="2021-01-31T00:00:00"/>
    <x v="5"/>
    <x v="2"/>
    <n v="30"/>
    <n v="3.8"/>
    <n v="114"/>
    <n v="2021"/>
    <n v="1"/>
    <s v="Q 1"/>
  </r>
  <r>
    <d v="2021-01-31T00:00:00"/>
    <x v="6"/>
    <x v="2"/>
    <n v="21"/>
    <n v="2.9"/>
    <n v="60.9"/>
    <n v="2021"/>
    <n v="1"/>
    <s v="Q 1"/>
  </r>
  <r>
    <d v="2021-01-31T00:00:00"/>
    <x v="7"/>
    <x v="0"/>
    <n v="20"/>
    <n v="2.2000000000000002"/>
    <n v="44"/>
    <n v="2021"/>
    <n v="1"/>
    <s v="Q 1"/>
  </r>
  <r>
    <d v="2021-01-31T00:00:00"/>
    <x v="8"/>
    <x v="2"/>
    <n v="20"/>
    <n v="3.2"/>
    <n v="64"/>
    <n v="2021"/>
    <n v="1"/>
    <s v="Q 1"/>
  </r>
  <r>
    <d v="2021-01-31T00:00:00"/>
    <x v="9"/>
    <x v="2"/>
    <n v="25"/>
    <n v="1.6"/>
    <n v="40"/>
    <n v="2021"/>
    <n v="1"/>
    <s v="Q 1"/>
  </r>
  <r>
    <d v="2021-02-28T00:00:00"/>
    <x v="0"/>
    <x v="0"/>
    <n v="20"/>
    <n v="1.7"/>
    <n v="34"/>
    <n v="2021"/>
    <n v="2"/>
    <s v="Q 1"/>
  </r>
  <r>
    <d v="2021-02-28T00:00:00"/>
    <x v="1"/>
    <x v="0"/>
    <n v="28"/>
    <n v="4"/>
    <n v="112"/>
    <n v="2021"/>
    <n v="2"/>
    <s v="Q 1"/>
  </r>
  <r>
    <d v="2021-02-28T00:00:00"/>
    <x v="2"/>
    <x v="1"/>
    <n v="24"/>
    <n v="1.9"/>
    <n v="45.599999999999994"/>
    <n v="2021"/>
    <n v="2"/>
    <s v="Q 1"/>
  </r>
  <r>
    <d v="2021-02-28T00:00:00"/>
    <x v="3"/>
    <x v="1"/>
    <n v="29"/>
    <n v="3.9"/>
    <n v="113.1"/>
    <n v="2021"/>
    <n v="2"/>
    <s v="Q 1"/>
  </r>
  <r>
    <d v="2021-02-28T00:00:00"/>
    <x v="4"/>
    <x v="1"/>
    <n v="15"/>
    <n v="4.5999999999999996"/>
    <n v="69"/>
    <n v="2021"/>
    <n v="2"/>
    <s v="Q 1"/>
  </r>
  <r>
    <d v="2021-02-28T00:00:00"/>
    <x v="5"/>
    <x v="2"/>
    <n v="10"/>
    <n v="1.6"/>
    <n v="16"/>
    <n v="2021"/>
    <n v="2"/>
    <s v="Q 1"/>
  </r>
  <r>
    <d v="2021-02-28T00:00:00"/>
    <x v="6"/>
    <x v="2"/>
    <n v="21"/>
    <n v="2.5"/>
    <n v="52.5"/>
    <n v="2021"/>
    <n v="2"/>
    <s v="Q 1"/>
  </r>
  <r>
    <d v="2021-02-28T00:00:00"/>
    <x v="7"/>
    <x v="0"/>
    <n v="19"/>
    <n v="2.5"/>
    <n v="47.5"/>
    <n v="2021"/>
    <n v="2"/>
    <s v="Q 1"/>
  </r>
  <r>
    <d v="2021-02-28T00:00:00"/>
    <x v="8"/>
    <x v="2"/>
    <n v="23"/>
    <n v="1.2"/>
    <n v="27.599999999999998"/>
    <n v="2021"/>
    <n v="2"/>
    <s v="Q 1"/>
  </r>
  <r>
    <d v="2021-02-28T00:00:00"/>
    <x v="9"/>
    <x v="2"/>
    <n v="12"/>
    <n v="3.8"/>
    <n v="45.599999999999994"/>
    <n v="2021"/>
    <n v="2"/>
    <s v="Q 1"/>
  </r>
  <r>
    <d v="2021-03-31T00:00:00"/>
    <x v="0"/>
    <x v="0"/>
    <n v="16"/>
    <n v="3.8"/>
    <n v="60.8"/>
    <n v="2021"/>
    <n v="3"/>
    <s v="Q 1"/>
  </r>
  <r>
    <d v="2021-03-31T00:00:00"/>
    <x v="1"/>
    <x v="0"/>
    <n v="12"/>
    <n v="4.4000000000000004"/>
    <n v="52.800000000000004"/>
    <n v="2021"/>
    <n v="3"/>
    <s v="Q 1"/>
  </r>
  <r>
    <d v="2021-03-31T00:00:00"/>
    <x v="2"/>
    <x v="1"/>
    <n v="19"/>
    <n v="2.4"/>
    <n v="45.6"/>
    <n v="2021"/>
    <n v="3"/>
    <s v="Q 1"/>
  </r>
  <r>
    <d v="2021-03-31T00:00:00"/>
    <x v="3"/>
    <x v="1"/>
    <n v="30"/>
    <n v="2"/>
    <n v="60"/>
    <n v="2021"/>
    <n v="3"/>
    <s v="Q 1"/>
  </r>
  <r>
    <d v="2021-03-31T00:00:00"/>
    <x v="4"/>
    <x v="1"/>
    <n v="29"/>
    <n v="4.2"/>
    <n v="121.80000000000001"/>
    <n v="2021"/>
    <n v="3"/>
    <s v="Q 1"/>
  </r>
  <r>
    <d v="2021-03-31T00:00:00"/>
    <x v="5"/>
    <x v="2"/>
    <n v="10"/>
    <n v="2.7"/>
    <n v="27"/>
    <n v="2021"/>
    <n v="3"/>
    <s v="Q 1"/>
  </r>
  <r>
    <d v="2021-03-31T00:00:00"/>
    <x v="6"/>
    <x v="2"/>
    <n v="17"/>
    <n v="3.3"/>
    <n v="56.099999999999994"/>
    <n v="2021"/>
    <n v="3"/>
    <s v="Q 1"/>
  </r>
  <r>
    <d v="2021-03-31T00:00:00"/>
    <x v="7"/>
    <x v="0"/>
    <n v="13"/>
    <n v="2.7"/>
    <n v="35.1"/>
    <n v="2021"/>
    <n v="3"/>
    <s v="Q 1"/>
  </r>
  <r>
    <d v="2021-03-31T00:00:00"/>
    <x v="8"/>
    <x v="2"/>
    <n v="13"/>
    <n v="3.8"/>
    <n v="49.4"/>
    <n v="2021"/>
    <n v="3"/>
    <s v="Q 1"/>
  </r>
  <r>
    <d v="2021-03-31T00:00:00"/>
    <x v="9"/>
    <x v="2"/>
    <n v="26"/>
    <n v="3"/>
    <n v="78"/>
    <n v="2021"/>
    <n v="3"/>
    <s v="Q 1"/>
  </r>
  <r>
    <d v="2021-04-30T00:00:00"/>
    <x v="0"/>
    <x v="0"/>
    <n v="10"/>
    <n v="2"/>
    <n v="20"/>
    <n v="2021"/>
    <n v="4"/>
    <s v="Q 2"/>
  </r>
  <r>
    <d v="2021-04-30T00:00:00"/>
    <x v="1"/>
    <x v="0"/>
    <n v="22"/>
    <n v="4.4000000000000004"/>
    <n v="96.800000000000011"/>
    <n v="2021"/>
    <n v="4"/>
    <s v="Q 2"/>
  </r>
  <r>
    <d v="2021-04-30T00:00:00"/>
    <x v="2"/>
    <x v="1"/>
    <n v="29"/>
    <n v="1.3"/>
    <n v="37.700000000000003"/>
    <n v="2021"/>
    <n v="4"/>
    <s v="Q 2"/>
  </r>
  <r>
    <d v="2021-04-30T00:00:00"/>
    <x v="3"/>
    <x v="1"/>
    <n v="10"/>
    <n v="4.8"/>
    <n v="48"/>
    <n v="2021"/>
    <n v="4"/>
    <s v="Q 2"/>
  </r>
  <r>
    <d v="2021-04-30T00:00:00"/>
    <x v="4"/>
    <x v="1"/>
    <n v="15"/>
    <n v="1.8"/>
    <n v="27"/>
    <n v="2021"/>
    <n v="4"/>
    <s v="Q 2"/>
  </r>
  <r>
    <d v="2021-04-30T00:00:00"/>
    <x v="5"/>
    <x v="2"/>
    <n v="18"/>
    <n v="2.5"/>
    <n v="45"/>
    <n v="2021"/>
    <n v="4"/>
    <s v="Q 2"/>
  </r>
  <r>
    <d v="2021-04-30T00:00:00"/>
    <x v="6"/>
    <x v="2"/>
    <n v="28"/>
    <n v="2.2000000000000002"/>
    <n v="61.600000000000009"/>
    <n v="2021"/>
    <n v="4"/>
    <s v="Q 2"/>
  </r>
  <r>
    <d v="2021-04-30T00:00:00"/>
    <x v="7"/>
    <x v="0"/>
    <n v="30"/>
    <n v="4.5"/>
    <n v="135"/>
    <n v="2021"/>
    <n v="4"/>
    <s v="Q 2"/>
  </r>
  <r>
    <d v="2021-04-30T00:00:00"/>
    <x v="8"/>
    <x v="2"/>
    <n v="19"/>
    <n v="1.2"/>
    <n v="22.8"/>
    <n v="2021"/>
    <n v="4"/>
    <s v="Q 2"/>
  </r>
  <r>
    <d v="2021-04-30T00:00:00"/>
    <x v="9"/>
    <x v="2"/>
    <n v="27"/>
    <n v="3.4"/>
    <n v="91.8"/>
    <n v="2021"/>
    <n v="4"/>
    <s v="Q 2"/>
  </r>
  <r>
    <d v="2021-05-31T00:00:00"/>
    <x v="0"/>
    <x v="0"/>
    <n v="12"/>
    <n v="3.4"/>
    <n v="40.799999999999997"/>
    <n v="2021"/>
    <n v="5"/>
    <s v="Q 2"/>
  </r>
  <r>
    <d v="2021-05-31T00:00:00"/>
    <x v="1"/>
    <x v="0"/>
    <n v="11"/>
    <n v="1.8"/>
    <n v="19.8"/>
    <n v="2021"/>
    <n v="5"/>
    <s v="Q 2"/>
  </r>
  <r>
    <d v="2021-05-31T00:00:00"/>
    <x v="2"/>
    <x v="1"/>
    <n v="26"/>
    <n v="2.8"/>
    <n v="72.8"/>
    <n v="2021"/>
    <n v="5"/>
    <s v="Q 2"/>
  </r>
  <r>
    <d v="2021-05-31T00:00:00"/>
    <x v="3"/>
    <x v="1"/>
    <n v="30"/>
    <n v="3.5"/>
    <n v="105"/>
    <n v="2021"/>
    <n v="5"/>
    <s v="Q 2"/>
  </r>
  <r>
    <d v="2021-05-31T00:00:00"/>
    <x v="4"/>
    <x v="1"/>
    <n v="23"/>
    <n v="3.1"/>
    <n v="71.3"/>
    <n v="2021"/>
    <n v="5"/>
    <s v="Q 2"/>
  </r>
  <r>
    <d v="2021-05-31T00:00:00"/>
    <x v="5"/>
    <x v="2"/>
    <n v="15"/>
    <n v="2.4"/>
    <n v="36"/>
    <n v="2021"/>
    <n v="5"/>
    <s v="Q 2"/>
  </r>
  <r>
    <d v="2021-05-31T00:00:00"/>
    <x v="6"/>
    <x v="2"/>
    <n v="21"/>
    <n v="3"/>
    <n v="63"/>
    <n v="2021"/>
    <n v="5"/>
    <s v="Q 2"/>
  </r>
  <r>
    <d v="2021-05-31T00:00:00"/>
    <x v="7"/>
    <x v="0"/>
    <n v="11"/>
    <n v="2.4"/>
    <n v="26.4"/>
    <n v="2021"/>
    <n v="5"/>
    <s v="Q 2"/>
  </r>
  <r>
    <d v="2021-05-31T00:00:00"/>
    <x v="8"/>
    <x v="2"/>
    <n v="21"/>
    <n v="3.1"/>
    <n v="65.100000000000009"/>
    <n v="2021"/>
    <n v="5"/>
    <s v="Q 2"/>
  </r>
  <r>
    <d v="2021-05-31T00:00:00"/>
    <x v="9"/>
    <x v="2"/>
    <n v="23"/>
    <n v="1.4"/>
    <n v="32.199999999999996"/>
    <n v="2021"/>
    <n v="5"/>
    <s v="Q 2"/>
  </r>
  <r>
    <d v="2021-06-30T00:00:00"/>
    <x v="0"/>
    <x v="0"/>
    <n v="29"/>
    <n v="2.9"/>
    <n v="84.1"/>
    <n v="2021"/>
    <n v="6"/>
    <s v="Q 2"/>
  </r>
  <r>
    <d v="2021-06-30T00:00:00"/>
    <x v="1"/>
    <x v="0"/>
    <n v="25"/>
    <n v="3"/>
    <n v="75"/>
    <n v="2021"/>
    <n v="6"/>
    <s v="Q 2"/>
  </r>
  <r>
    <d v="2021-06-30T00:00:00"/>
    <x v="2"/>
    <x v="1"/>
    <n v="26"/>
    <n v="2.2000000000000002"/>
    <n v="57.2"/>
    <n v="2021"/>
    <n v="6"/>
    <s v="Q 2"/>
  </r>
  <r>
    <d v="2021-06-30T00:00:00"/>
    <x v="3"/>
    <x v="1"/>
    <n v="11"/>
    <n v="4.5999999999999996"/>
    <n v="50.599999999999994"/>
    <n v="2021"/>
    <n v="6"/>
    <s v="Q 2"/>
  </r>
  <r>
    <d v="2021-06-30T00:00:00"/>
    <x v="4"/>
    <x v="1"/>
    <n v="11"/>
    <n v="2.7"/>
    <n v="29.700000000000003"/>
    <n v="2021"/>
    <n v="6"/>
    <s v="Q 2"/>
  </r>
  <r>
    <d v="2021-06-30T00:00:00"/>
    <x v="5"/>
    <x v="2"/>
    <n v="26"/>
    <n v="3.3"/>
    <n v="85.8"/>
    <n v="2021"/>
    <n v="6"/>
    <s v="Q 2"/>
  </r>
  <r>
    <d v="2021-06-30T00:00:00"/>
    <x v="6"/>
    <x v="2"/>
    <n v="13"/>
    <n v="2.4"/>
    <n v="31.2"/>
    <n v="2021"/>
    <n v="6"/>
    <s v="Q 2"/>
  </r>
  <r>
    <d v="2021-06-30T00:00:00"/>
    <x v="7"/>
    <x v="0"/>
    <n v="25"/>
    <n v="1.4"/>
    <n v="35"/>
    <n v="2021"/>
    <n v="6"/>
    <s v="Q 2"/>
  </r>
  <r>
    <d v="2021-06-30T00:00:00"/>
    <x v="8"/>
    <x v="2"/>
    <n v="12"/>
    <n v="1.3"/>
    <n v="15.600000000000001"/>
    <n v="2021"/>
    <n v="6"/>
    <s v="Q 2"/>
  </r>
  <r>
    <d v="2021-06-30T00:00:00"/>
    <x v="9"/>
    <x v="2"/>
    <n v="19"/>
    <n v="2.9"/>
    <n v="55.1"/>
    <n v="2021"/>
    <n v="6"/>
    <s v="Q 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s v="PK"/>
    <s v="Raj"/>
    <n v="27"/>
    <n v="3"/>
    <n v="81"/>
    <x v="0"/>
    <n v="1"/>
    <s v="Q 1"/>
    <x v="0"/>
  </r>
  <r>
    <x v="0"/>
    <s v="Charlie"/>
    <s v="Raj"/>
    <n v="23"/>
    <n v="5"/>
    <n v="115"/>
    <x v="0"/>
    <n v="1"/>
    <s v="Q 1"/>
    <x v="0"/>
  </r>
  <r>
    <x v="0"/>
    <s v="Thomas"/>
    <s v="Jack"/>
    <n v="19"/>
    <n v="1.6"/>
    <n v="30.400000000000002"/>
    <x v="0"/>
    <n v="1"/>
    <s v="Q 1"/>
    <x v="0"/>
  </r>
  <r>
    <x v="0"/>
    <s v="Olivia"/>
    <s v="Jack"/>
    <n v="28"/>
    <n v="4.7"/>
    <n v="131.6"/>
    <x v="0"/>
    <n v="1"/>
    <s v="Q 1"/>
    <x v="0"/>
  </r>
  <r>
    <x v="0"/>
    <s v="Lily"/>
    <s v="Jack"/>
    <n v="22"/>
    <n v="1.2"/>
    <n v="26.4"/>
    <x v="0"/>
    <n v="1"/>
    <s v="Q 1"/>
    <x v="0"/>
  </r>
  <r>
    <x v="0"/>
    <s v="Lucy"/>
    <s v="Mani"/>
    <n v="10"/>
    <n v="2.9"/>
    <n v="29"/>
    <x v="0"/>
    <n v="1"/>
    <s v="Q 1"/>
    <x v="0"/>
  </r>
  <r>
    <x v="0"/>
    <s v="Alax"/>
    <s v="Mani"/>
    <n v="26"/>
    <n v="2.5"/>
    <n v="65"/>
    <x v="0"/>
    <n v="1"/>
    <s v="Q 1"/>
    <x v="0"/>
  </r>
  <r>
    <x v="0"/>
    <s v="Rosie"/>
    <s v="Raj"/>
    <n v="26"/>
    <n v="3"/>
    <n v="78"/>
    <x v="0"/>
    <n v="1"/>
    <s v="Q 1"/>
    <x v="0"/>
  </r>
  <r>
    <x v="0"/>
    <s v="Emma"/>
    <s v="Mani"/>
    <n v="16"/>
    <n v="2.6"/>
    <n v="41.6"/>
    <x v="0"/>
    <n v="1"/>
    <s v="Q 1"/>
    <x v="0"/>
  </r>
  <r>
    <x v="0"/>
    <s v="Leo"/>
    <s v="Mani"/>
    <n v="10"/>
    <n v="2.2999999999999998"/>
    <n v="23"/>
    <x v="0"/>
    <n v="1"/>
    <s v="Q 1"/>
    <x v="0"/>
  </r>
  <r>
    <x v="1"/>
    <s v="PK"/>
    <s v="Raj"/>
    <n v="10"/>
    <n v="2.2999999999999998"/>
    <n v="23"/>
    <x v="0"/>
    <n v="2"/>
    <s v="Q 1"/>
    <x v="1"/>
  </r>
  <r>
    <x v="1"/>
    <s v="Charlie"/>
    <s v="Raj"/>
    <n v="25"/>
    <n v="4.3"/>
    <n v="107.5"/>
    <x v="0"/>
    <n v="2"/>
    <s v="Q 1"/>
    <x v="1"/>
  </r>
  <r>
    <x v="1"/>
    <s v="Thomas"/>
    <s v="Jack"/>
    <n v="25"/>
    <n v="1.9"/>
    <n v="47.5"/>
    <x v="0"/>
    <n v="2"/>
    <s v="Q 1"/>
    <x v="1"/>
  </r>
  <r>
    <x v="1"/>
    <s v="Olivia"/>
    <s v="Jack"/>
    <n v="16"/>
    <n v="1.2"/>
    <n v="19.2"/>
    <x v="0"/>
    <n v="2"/>
    <s v="Q 1"/>
    <x v="1"/>
  </r>
  <r>
    <x v="1"/>
    <s v="Lily"/>
    <s v="Jack"/>
    <n v="22"/>
    <n v="2.2999999999999998"/>
    <n v="50.599999999999994"/>
    <x v="0"/>
    <n v="2"/>
    <s v="Q 1"/>
    <x v="1"/>
  </r>
  <r>
    <x v="1"/>
    <s v="Lucy"/>
    <s v="Mani"/>
    <n v="17"/>
    <n v="2.5"/>
    <n v="42.5"/>
    <x v="0"/>
    <n v="2"/>
    <s v="Q 1"/>
    <x v="1"/>
  </r>
  <r>
    <x v="1"/>
    <s v="Alax"/>
    <s v="Mani"/>
    <n v="17"/>
    <n v="2.9"/>
    <n v="49.3"/>
    <x v="0"/>
    <n v="2"/>
    <s v="Q 1"/>
    <x v="1"/>
  </r>
  <r>
    <x v="1"/>
    <s v="Rosie"/>
    <s v="Raj"/>
    <n v="15"/>
    <n v="1.3"/>
    <n v="19.5"/>
    <x v="0"/>
    <n v="2"/>
    <s v="Q 1"/>
    <x v="1"/>
  </r>
  <r>
    <x v="1"/>
    <s v="Emma"/>
    <s v="Mani"/>
    <n v="20"/>
    <n v="4.4000000000000004"/>
    <n v="88"/>
    <x v="0"/>
    <n v="2"/>
    <s v="Q 1"/>
    <x v="1"/>
  </r>
  <r>
    <x v="1"/>
    <s v="Leo"/>
    <s v="Mani"/>
    <n v="20"/>
    <n v="2.7"/>
    <n v="54"/>
    <x v="0"/>
    <n v="2"/>
    <s v="Q 1"/>
    <x v="1"/>
  </r>
  <r>
    <x v="2"/>
    <s v="PK"/>
    <s v="Raj"/>
    <n v="14"/>
    <n v="2.2000000000000002"/>
    <n v="30.800000000000004"/>
    <x v="0"/>
    <n v="3"/>
    <s v="Q 1"/>
    <x v="2"/>
  </r>
  <r>
    <x v="2"/>
    <s v="Charlie"/>
    <s v="Raj"/>
    <n v="11"/>
    <n v="4"/>
    <n v="44"/>
    <x v="0"/>
    <n v="3"/>
    <s v="Q 1"/>
    <x v="2"/>
  </r>
  <r>
    <x v="2"/>
    <s v="Thomas"/>
    <s v="Jack"/>
    <n v="21"/>
    <n v="2.8"/>
    <n v="58.8"/>
    <x v="0"/>
    <n v="3"/>
    <s v="Q 1"/>
    <x v="2"/>
  </r>
  <r>
    <x v="2"/>
    <s v="Olivia"/>
    <s v="Jack"/>
    <n v="23"/>
    <n v="2.2000000000000002"/>
    <n v="50.6"/>
    <x v="0"/>
    <n v="3"/>
    <s v="Q 1"/>
    <x v="2"/>
  </r>
  <r>
    <x v="2"/>
    <s v="Lily"/>
    <s v="Jack"/>
    <n v="13"/>
    <n v="4"/>
    <n v="52"/>
    <x v="0"/>
    <n v="3"/>
    <s v="Q 1"/>
    <x v="2"/>
  </r>
  <r>
    <x v="2"/>
    <s v="Lucy"/>
    <s v="Mani"/>
    <n v="27"/>
    <n v="4.2"/>
    <n v="113.4"/>
    <x v="0"/>
    <n v="3"/>
    <s v="Q 1"/>
    <x v="2"/>
  </r>
  <r>
    <x v="2"/>
    <s v="Alax"/>
    <s v="Mani"/>
    <n v="22"/>
    <n v="4.8"/>
    <n v="105.6"/>
    <x v="0"/>
    <n v="3"/>
    <s v="Q 1"/>
    <x v="2"/>
  </r>
  <r>
    <x v="2"/>
    <s v="Rosie"/>
    <s v="Raj"/>
    <n v="21"/>
    <n v="2.1"/>
    <n v="44.1"/>
    <x v="0"/>
    <n v="3"/>
    <s v="Q 1"/>
    <x v="2"/>
  </r>
  <r>
    <x v="2"/>
    <s v="Emma"/>
    <s v="Mani"/>
    <n v="20"/>
    <n v="4.7"/>
    <n v="94"/>
    <x v="0"/>
    <n v="3"/>
    <s v="Q 1"/>
    <x v="2"/>
  </r>
  <r>
    <x v="2"/>
    <s v="Leo"/>
    <s v="Mani"/>
    <n v="21"/>
    <n v="1.6"/>
    <n v="33.6"/>
    <x v="0"/>
    <n v="3"/>
    <s v="Q 1"/>
    <x v="2"/>
  </r>
  <r>
    <x v="3"/>
    <s v="PK"/>
    <s v="Raj"/>
    <n v="23"/>
    <n v="1.9"/>
    <n v="43.699999999999996"/>
    <x v="0"/>
    <n v="4"/>
    <s v="Q 2"/>
    <x v="3"/>
  </r>
  <r>
    <x v="3"/>
    <s v="Charlie"/>
    <s v="Raj"/>
    <n v="14"/>
    <n v="3.5"/>
    <n v="49"/>
    <x v="0"/>
    <n v="4"/>
    <s v="Q 2"/>
    <x v="3"/>
  </r>
  <r>
    <x v="3"/>
    <s v="Thomas"/>
    <s v="Jack"/>
    <n v="27"/>
    <n v="2.9"/>
    <n v="78.3"/>
    <x v="0"/>
    <n v="4"/>
    <s v="Q 2"/>
    <x v="3"/>
  </r>
  <r>
    <x v="3"/>
    <s v="Olivia"/>
    <s v="Jack"/>
    <n v="24"/>
    <n v="2.1"/>
    <n v="50.400000000000006"/>
    <x v="0"/>
    <n v="4"/>
    <s v="Q 2"/>
    <x v="3"/>
  </r>
  <r>
    <x v="3"/>
    <s v="Lily"/>
    <s v="Jack"/>
    <n v="26"/>
    <n v="2.7"/>
    <n v="70.2"/>
    <x v="0"/>
    <n v="4"/>
    <s v="Q 2"/>
    <x v="3"/>
  </r>
  <r>
    <x v="3"/>
    <s v="Lucy"/>
    <s v="Mani"/>
    <n v="14"/>
    <n v="2.7"/>
    <n v="37.800000000000004"/>
    <x v="0"/>
    <n v="4"/>
    <s v="Q 2"/>
    <x v="3"/>
  </r>
  <r>
    <x v="3"/>
    <s v="Alax"/>
    <s v="Mani"/>
    <n v="15"/>
    <n v="1.4"/>
    <n v="21"/>
    <x v="0"/>
    <n v="4"/>
    <s v="Q 2"/>
    <x v="3"/>
  </r>
  <r>
    <x v="3"/>
    <s v="Rosie"/>
    <s v="Raj"/>
    <n v="18"/>
    <n v="1.5"/>
    <n v="27"/>
    <x v="0"/>
    <n v="4"/>
    <s v="Q 2"/>
    <x v="3"/>
  </r>
  <r>
    <x v="3"/>
    <s v="Emma"/>
    <s v="Mani"/>
    <n v="12"/>
    <n v="3"/>
    <n v="36"/>
    <x v="0"/>
    <n v="4"/>
    <s v="Q 2"/>
    <x v="3"/>
  </r>
  <r>
    <x v="3"/>
    <s v="Leo"/>
    <s v="Mani"/>
    <n v="10"/>
    <n v="3.4"/>
    <n v="34"/>
    <x v="0"/>
    <n v="4"/>
    <s v="Q 2"/>
    <x v="3"/>
  </r>
  <r>
    <x v="4"/>
    <s v="PK"/>
    <s v="Raj"/>
    <n v="24"/>
    <n v="3.2"/>
    <n v="76.800000000000011"/>
    <x v="0"/>
    <n v="5"/>
    <s v="Q 2"/>
    <x v="4"/>
  </r>
  <r>
    <x v="4"/>
    <s v="Charlie"/>
    <s v="Raj"/>
    <n v="30"/>
    <n v="3"/>
    <n v="90"/>
    <x v="0"/>
    <n v="5"/>
    <s v="Q 2"/>
    <x v="4"/>
  </r>
  <r>
    <x v="4"/>
    <s v="Thomas"/>
    <s v="Jack"/>
    <n v="18"/>
    <n v="3.5"/>
    <n v="63"/>
    <x v="0"/>
    <n v="5"/>
    <s v="Q 2"/>
    <x v="4"/>
  </r>
  <r>
    <x v="4"/>
    <s v="Olivia"/>
    <s v="Jack"/>
    <n v="10"/>
    <n v="4.9000000000000004"/>
    <n v="49"/>
    <x v="0"/>
    <n v="5"/>
    <s v="Q 2"/>
    <x v="4"/>
  </r>
  <r>
    <x v="4"/>
    <s v="Lily"/>
    <s v="Jack"/>
    <n v="14"/>
    <n v="3.6"/>
    <n v="50.4"/>
    <x v="0"/>
    <n v="5"/>
    <s v="Q 2"/>
    <x v="4"/>
  </r>
  <r>
    <x v="4"/>
    <s v="Lucy"/>
    <s v="Mani"/>
    <n v="11"/>
    <n v="1.7"/>
    <n v="18.7"/>
    <x v="0"/>
    <n v="5"/>
    <s v="Q 2"/>
    <x v="4"/>
  </r>
  <r>
    <x v="4"/>
    <s v="Alax"/>
    <s v="Mani"/>
    <n v="11"/>
    <n v="2.2999999999999998"/>
    <n v="25.299999999999997"/>
    <x v="0"/>
    <n v="5"/>
    <s v="Q 2"/>
    <x v="4"/>
  </r>
  <r>
    <x v="4"/>
    <s v="Rosie"/>
    <s v="Raj"/>
    <n v="25"/>
    <n v="4.7"/>
    <n v="117.5"/>
    <x v="0"/>
    <n v="5"/>
    <s v="Q 2"/>
    <x v="4"/>
  </r>
  <r>
    <x v="4"/>
    <s v="Emma"/>
    <s v="Mani"/>
    <n v="13"/>
    <n v="3.2"/>
    <n v="41.6"/>
    <x v="0"/>
    <n v="5"/>
    <s v="Q 2"/>
    <x v="4"/>
  </r>
  <r>
    <x v="4"/>
    <s v="Leo"/>
    <s v="Mani"/>
    <n v="16"/>
    <n v="4.7"/>
    <n v="75.2"/>
    <x v="0"/>
    <n v="5"/>
    <s v="Q 2"/>
    <x v="4"/>
  </r>
  <r>
    <x v="5"/>
    <s v="PK"/>
    <s v="Raj"/>
    <n v="29"/>
    <n v="5"/>
    <n v="145"/>
    <x v="0"/>
    <n v="6"/>
    <s v="Q 2"/>
    <x v="5"/>
  </r>
  <r>
    <x v="5"/>
    <s v="Charlie"/>
    <s v="Raj"/>
    <n v="27"/>
    <n v="3.3"/>
    <n v="89.1"/>
    <x v="0"/>
    <n v="6"/>
    <s v="Q 2"/>
    <x v="5"/>
  </r>
  <r>
    <x v="5"/>
    <s v="Thomas"/>
    <s v="Jack"/>
    <n v="14"/>
    <n v="1.2"/>
    <n v="16.8"/>
    <x v="0"/>
    <n v="6"/>
    <s v="Q 2"/>
    <x v="5"/>
  </r>
  <r>
    <x v="5"/>
    <s v="Olivia"/>
    <s v="Jack"/>
    <n v="11"/>
    <n v="1.9"/>
    <n v="20.9"/>
    <x v="0"/>
    <n v="6"/>
    <s v="Q 2"/>
    <x v="5"/>
  </r>
  <r>
    <x v="5"/>
    <s v="Lily"/>
    <s v="Jack"/>
    <n v="14"/>
    <n v="3.1"/>
    <n v="43.4"/>
    <x v="0"/>
    <n v="6"/>
    <s v="Q 2"/>
    <x v="5"/>
  </r>
  <r>
    <x v="5"/>
    <s v="Lucy"/>
    <s v="Mani"/>
    <n v="16"/>
    <n v="3"/>
    <n v="48"/>
    <x v="0"/>
    <n v="6"/>
    <s v="Q 2"/>
    <x v="5"/>
  </r>
  <r>
    <x v="5"/>
    <s v="Alax"/>
    <s v="Mani"/>
    <n v="13"/>
    <n v="1.3"/>
    <n v="16.900000000000002"/>
    <x v="0"/>
    <n v="6"/>
    <s v="Q 2"/>
    <x v="5"/>
  </r>
  <r>
    <x v="5"/>
    <s v="Rosie"/>
    <s v="Raj"/>
    <n v="20"/>
    <n v="4"/>
    <n v="80"/>
    <x v="0"/>
    <n v="6"/>
    <s v="Q 2"/>
    <x v="5"/>
  </r>
  <r>
    <x v="5"/>
    <s v="Emma"/>
    <s v="Mani"/>
    <n v="20"/>
    <n v="4.4000000000000004"/>
    <n v="88"/>
    <x v="0"/>
    <n v="6"/>
    <s v="Q 2"/>
    <x v="5"/>
  </r>
  <r>
    <x v="5"/>
    <s v="Leo"/>
    <s v="Mani"/>
    <n v="11"/>
    <n v="3.8"/>
    <n v="41.8"/>
    <x v="0"/>
    <n v="6"/>
    <s v="Q 2"/>
    <x v="5"/>
  </r>
  <r>
    <x v="6"/>
    <s v="PK"/>
    <s v="Raj"/>
    <n v="28"/>
    <n v="1.4"/>
    <n v="39.199999999999996"/>
    <x v="0"/>
    <n v="7"/>
    <s v="Q 3"/>
    <x v="6"/>
  </r>
  <r>
    <x v="6"/>
    <s v="Charlie"/>
    <s v="Raj"/>
    <n v="19"/>
    <n v="3.5"/>
    <n v="66.5"/>
    <x v="0"/>
    <n v="7"/>
    <s v="Q 3"/>
    <x v="6"/>
  </r>
  <r>
    <x v="6"/>
    <s v="Thomas"/>
    <s v="Jack"/>
    <n v="19"/>
    <n v="4.9000000000000004"/>
    <n v="93.100000000000009"/>
    <x v="0"/>
    <n v="7"/>
    <s v="Q 3"/>
    <x v="6"/>
  </r>
  <r>
    <x v="6"/>
    <s v="Olivia"/>
    <s v="Jack"/>
    <n v="23"/>
    <n v="4.0999999999999996"/>
    <n v="94.3"/>
    <x v="0"/>
    <n v="7"/>
    <s v="Q 3"/>
    <x v="6"/>
  </r>
  <r>
    <x v="6"/>
    <s v="Lily"/>
    <s v="Jack"/>
    <n v="13"/>
    <n v="3"/>
    <n v="39"/>
    <x v="0"/>
    <n v="7"/>
    <s v="Q 3"/>
    <x v="6"/>
  </r>
  <r>
    <x v="6"/>
    <s v="Lucy"/>
    <s v="Mani"/>
    <n v="15"/>
    <n v="3.1"/>
    <n v="46.5"/>
    <x v="0"/>
    <n v="7"/>
    <s v="Q 3"/>
    <x v="6"/>
  </r>
  <r>
    <x v="6"/>
    <s v="Alax"/>
    <s v="Mani"/>
    <n v="13"/>
    <n v="1"/>
    <n v="13"/>
    <x v="0"/>
    <n v="7"/>
    <s v="Q 3"/>
    <x v="6"/>
  </r>
  <r>
    <x v="6"/>
    <s v="Rosie"/>
    <s v="Raj"/>
    <n v="14"/>
    <n v="4"/>
    <n v="56"/>
    <x v="0"/>
    <n v="7"/>
    <s v="Q 3"/>
    <x v="6"/>
  </r>
  <r>
    <x v="6"/>
    <s v="Emma"/>
    <s v="Mani"/>
    <n v="20"/>
    <n v="2"/>
    <n v="40"/>
    <x v="0"/>
    <n v="7"/>
    <s v="Q 3"/>
    <x v="6"/>
  </r>
  <r>
    <x v="6"/>
    <s v="Leo"/>
    <s v="Mani"/>
    <n v="26"/>
    <n v="2.2000000000000002"/>
    <n v="57.2"/>
    <x v="0"/>
    <n v="7"/>
    <s v="Q 3"/>
    <x v="6"/>
  </r>
  <r>
    <x v="7"/>
    <s v="PK"/>
    <s v="Raj"/>
    <n v="25"/>
    <n v="1.1000000000000001"/>
    <n v="27.500000000000004"/>
    <x v="0"/>
    <n v="8"/>
    <s v="Q 3"/>
    <x v="7"/>
  </r>
  <r>
    <x v="7"/>
    <s v="Charlie"/>
    <s v="Raj"/>
    <n v="18"/>
    <n v="3.4"/>
    <n v="61.199999999999996"/>
    <x v="0"/>
    <n v="8"/>
    <s v="Q 3"/>
    <x v="7"/>
  </r>
  <r>
    <x v="7"/>
    <s v="Thomas"/>
    <s v="Jack"/>
    <n v="12"/>
    <n v="1.9"/>
    <n v="22.799999999999997"/>
    <x v="0"/>
    <n v="8"/>
    <s v="Q 3"/>
    <x v="7"/>
  </r>
  <r>
    <x v="7"/>
    <s v="Olivia"/>
    <s v="Jack"/>
    <n v="24"/>
    <n v="5"/>
    <n v="120"/>
    <x v="0"/>
    <n v="8"/>
    <s v="Q 3"/>
    <x v="7"/>
  </r>
  <r>
    <x v="7"/>
    <s v="Lily"/>
    <s v="Jack"/>
    <n v="15"/>
    <n v="3.5"/>
    <n v="52.5"/>
    <x v="0"/>
    <n v="8"/>
    <s v="Q 3"/>
    <x v="7"/>
  </r>
  <r>
    <x v="7"/>
    <s v="Lucy"/>
    <s v="Mani"/>
    <n v="28"/>
    <n v="1"/>
    <n v="28"/>
    <x v="0"/>
    <n v="8"/>
    <s v="Q 3"/>
    <x v="7"/>
  </r>
  <r>
    <x v="7"/>
    <s v="Alax"/>
    <s v="Mani"/>
    <n v="20"/>
    <n v="1.1000000000000001"/>
    <n v="22"/>
    <x v="0"/>
    <n v="8"/>
    <s v="Q 3"/>
    <x v="7"/>
  </r>
  <r>
    <x v="7"/>
    <s v="Rosie"/>
    <s v="Raj"/>
    <n v="27"/>
    <n v="4.5999999999999996"/>
    <n v="124.19999999999999"/>
    <x v="0"/>
    <n v="8"/>
    <s v="Q 3"/>
    <x v="7"/>
  </r>
  <r>
    <x v="7"/>
    <s v="Emma"/>
    <s v="Mani"/>
    <n v="10"/>
    <n v="2.1"/>
    <n v="21"/>
    <x v="0"/>
    <n v="8"/>
    <s v="Q 3"/>
    <x v="7"/>
  </r>
  <r>
    <x v="7"/>
    <s v="Leo"/>
    <s v="Mani"/>
    <n v="20"/>
    <n v="2.9"/>
    <n v="58"/>
    <x v="0"/>
    <n v="8"/>
    <s v="Q 3"/>
    <x v="7"/>
  </r>
  <r>
    <x v="8"/>
    <s v="PK"/>
    <s v="Raj"/>
    <n v="16"/>
    <n v="4.8"/>
    <n v="76.8"/>
    <x v="0"/>
    <n v="9"/>
    <s v="Q 3"/>
    <x v="8"/>
  </r>
  <r>
    <x v="8"/>
    <s v="Charlie"/>
    <s v="Raj"/>
    <n v="12"/>
    <n v="3.4"/>
    <n v="40.799999999999997"/>
    <x v="0"/>
    <n v="9"/>
    <s v="Q 3"/>
    <x v="8"/>
  </r>
  <r>
    <x v="8"/>
    <s v="Thomas"/>
    <s v="Jack"/>
    <n v="12"/>
    <n v="1.3"/>
    <n v="15.600000000000001"/>
    <x v="0"/>
    <n v="9"/>
    <s v="Q 3"/>
    <x v="8"/>
  </r>
  <r>
    <x v="8"/>
    <s v="Olivia"/>
    <s v="Jack"/>
    <n v="29"/>
    <n v="3.6"/>
    <n v="104.4"/>
    <x v="0"/>
    <n v="9"/>
    <s v="Q 3"/>
    <x v="8"/>
  </r>
  <r>
    <x v="8"/>
    <s v="Lily"/>
    <s v="Jack"/>
    <n v="15"/>
    <n v="4.5"/>
    <n v="67.5"/>
    <x v="0"/>
    <n v="9"/>
    <s v="Q 3"/>
    <x v="8"/>
  </r>
  <r>
    <x v="8"/>
    <s v="Lucy"/>
    <s v="Mani"/>
    <n v="20"/>
    <n v="3.3"/>
    <n v="66"/>
    <x v="0"/>
    <n v="9"/>
    <s v="Q 3"/>
    <x v="8"/>
  </r>
  <r>
    <x v="8"/>
    <s v="Alax"/>
    <s v="Mani"/>
    <n v="19"/>
    <n v="2"/>
    <n v="38"/>
    <x v="0"/>
    <n v="9"/>
    <s v="Q 3"/>
    <x v="8"/>
  </r>
  <r>
    <x v="8"/>
    <s v="Rosie"/>
    <s v="Raj"/>
    <n v="11"/>
    <n v="2.4"/>
    <n v="26.4"/>
    <x v="0"/>
    <n v="9"/>
    <s v="Q 3"/>
    <x v="8"/>
  </r>
  <r>
    <x v="8"/>
    <s v="Emma"/>
    <s v="Mani"/>
    <n v="22"/>
    <n v="2.6"/>
    <n v="57.2"/>
    <x v="0"/>
    <n v="9"/>
    <s v="Q 3"/>
    <x v="8"/>
  </r>
  <r>
    <x v="8"/>
    <s v="Leo"/>
    <s v="Mani"/>
    <n v="20"/>
    <n v="3.7"/>
    <n v="74"/>
    <x v="0"/>
    <n v="9"/>
    <s v="Q 3"/>
    <x v="8"/>
  </r>
  <r>
    <x v="9"/>
    <s v="PK"/>
    <s v="Raj"/>
    <n v="13"/>
    <n v="1.6"/>
    <n v="20.8"/>
    <x v="0"/>
    <n v="10"/>
    <s v="Q 4"/>
    <x v="9"/>
  </r>
  <r>
    <x v="9"/>
    <s v="Charlie"/>
    <s v="Raj"/>
    <n v="30"/>
    <n v="1.9"/>
    <n v="57"/>
    <x v="0"/>
    <n v="10"/>
    <s v="Q 4"/>
    <x v="9"/>
  </r>
  <r>
    <x v="9"/>
    <s v="Thomas"/>
    <s v="Jack"/>
    <n v="29"/>
    <n v="3.3"/>
    <n v="95.699999999999989"/>
    <x v="0"/>
    <n v="10"/>
    <s v="Q 4"/>
    <x v="9"/>
  </r>
  <r>
    <x v="9"/>
    <s v="Olivia"/>
    <s v="Jack"/>
    <n v="30"/>
    <n v="5"/>
    <n v="150"/>
    <x v="0"/>
    <n v="10"/>
    <s v="Q 4"/>
    <x v="9"/>
  </r>
  <r>
    <x v="9"/>
    <s v="Lily"/>
    <s v="Jack"/>
    <n v="22"/>
    <n v="2.8"/>
    <n v="61.599999999999994"/>
    <x v="0"/>
    <n v="10"/>
    <s v="Q 4"/>
    <x v="9"/>
  </r>
  <r>
    <x v="9"/>
    <s v="Lucy"/>
    <s v="Mani"/>
    <n v="11"/>
    <n v="3.5"/>
    <n v="38.5"/>
    <x v="0"/>
    <n v="10"/>
    <s v="Q 4"/>
    <x v="9"/>
  </r>
  <r>
    <x v="9"/>
    <s v="Alax"/>
    <s v="Mani"/>
    <n v="23"/>
    <n v="1.9"/>
    <n v="43.699999999999996"/>
    <x v="0"/>
    <n v="10"/>
    <s v="Q 4"/>
    <x v="9"/>
  </r>
  <r>
    <x v="9"/>
    <s v="Rosie"/>
    <s v="Raj"/>
    <n v="24"/>
    <n v="4.9000000000000004"/>
    <n v="117.60000000000001"/>
    <x v="0"/>
    <n v="10"/>
    <s v="Q 4"/>
    <x v="9"/>
  </r>
  <r>
    <x v="9"/>
    <s v="Emma"/>
    <s v="Mani"/>
    <n v="14"/>
    <n v="2.1"/>
    <n v="29.400000000000002"/>
    <x v="0"/>
    <n v="10"/>
    <s v="Q 4"/>
    <x v="9"/>
  </r>
  <r>
    <x v="9"/>
    <s v="Leo"/>
    <s v="Mani"/>
    <n v="24"/>
    <n v="4"/>
    <n v="96"/>
    <x v="0"/>
    <n v="10"/>
    <s v="Q 4"/>
    <x v="9"/>
  </r>
  <r>
    <x v="10"/>
    <s v="PK"/>
    <s v="Raj"/>
    <n v="11"/>
    <n v="3.3"/>
    <n v="36.299999999999997"/>
    <x v="0"/>
    <n v="11"/>
    <s v="Q 4"/>
    <x v="10"/>
  </r>
  <r>
    <x v="10"/>
    <s v="Charlie"/>
    <s v="Raj"/>
    <n v="14"/>
    <n v="1.6"/>
    <n v="22.400000000000002"/>
    <x v="0"/>
    <n v="11"/>
    <s v="Q 4"/>
    <x v="10"/>
  </r>
  <r>
    <x v="10"/>
    <s v="Thomas"/>
    <s v="Jack"/>
    <n v="19"/>
    <n v="2.4"/>
    <n v="45.6"/>
    <x v="0"/>
    <n v="11"/>
    <s v="Q 4"/>
    <x v="10"/>
  </r>
  <r>
    <x v="10"/>
    <s v="Olivia"/>
    <s v="Jack"/>
    <n v="13"/>
    <n v="2.9"/>
    <n v="37.699999999999996"/>
    <x v="0"/>
    <n v="11"/>
    <s v="Q 4"/>
    <x v="10"/>
  </r>
  <r>
    <x v="10"/>
    <s v="Lily"/>
    <s v="Jack"/>
    <n v="23"/>
    <n v="1.7"/>
    <n v="39.1"/>
    <x v="0"/>
    <n v="11"/>
    <s v="Q 4"/>
    <x v="10"/>
  </r>
  <r>
    <x v="10"/>
    <s v="Lucy"/>
    <s v="Mani"/>
    <n v="16"/>
    <n v="1.9"/>
    <n v="30.4"/>
    <x v="0"/>
    <n v="11"/>
    <s v="Q 4"/>
    <x v="10"/>
  </r>
  <r>
    <x v="10"/>
    <s v="Alax"/>
    <s v="Mani"/>
    <n v="30"/>
    <n v="4.0999999999999996"/>
    <n v="122.99999999999999"/>
    <x v="0"/>
    <n v="11"/>
    <s v="Q 4"/>
    <x v="10"/>
  </r>
  <r>
    <x v="10"/>
    <s v="Rosie"/>
    <s v="Raj"/>
    <n v="19"/>
    <n v="2.7"/>
    <n v="51.300000000000004"/>
    <x v="0"/>
    <n v="11"/>
    <s v="Q 4"/>
    <x v="10"/>
  </r>
  <r>
    <x v="10"/>
    <s v="Emma"/>
    <s v="Mani"/>
    <n v="30"/>
    <n v="1.1000000000000001"/>
    <n v="33"/>
    <x v="0"/>
    <n v="11"/>
    <s v="Q 4"/>
    <x v="10"/>
  </r>
  <r>
    <x v="10"/>
    <s v="Leo"/>
    <s v="Mani"/>
    <n v="24"/>
    <n v="1.9"/>
    <n v="45.599999999999994"/>
    <x v="0"/>
    <n v="11"/>
    <s v="Q 4"/>
    <x v="10"/>
  </r>
  <r>
    <x v="11"/>
    <s v="PK"/>
    <s v="Raj"/>
    <n v="30"/>
    <n v="1.1000000000000001"/>
    <n v="33"/>
    <x v="0"/>
    <n v="12"/>
    <s v="Q 4"/>
    <x v="11"/>
  </r>
  <r>
    <x v="11"/>
    <s v="Charlie"/>
    <s v="Raj"/>
    <n v="12"/>
    <n v="3"/>
    <n v="36"/>
    <x v="0"/>
    <n v="12"/>
    <s v="Q 4"/>
    <x v="11"/>
  </r>
  <r>
    <x v="11"/>
    <s v="Thomas"/>
    <s v="Jack"/>
    <n v="22"/>
    <n v="3.5"/>
    <n v="77"/>
    <x v="0"/>
    <n v="12"/>
    <s v="Q 4"/>
    <x v="11"/>
  </r>
  <r>
    <x v="11"/>
    <s v="Olivia"/>
    <s v="Jack"/>
    <n v="23"/>
    <n v="4.5999999999999996"/>
    <n v="105.8"/>
    <x v="0"/>
    <n v="12"/>
    <s v="Q 4"/>
    <x v="11"/>
  </r>
  <r>
    <x v="11"/>
    <s v="Lily"/>
    <s v="Jack"/>
    <n v="16"/>
    <n v="3.9"/>
    <n v="62.4"/>
    <x v="0"/>
    <n v="12"/>
    <s v="Q 4"/>
    <x v="11"/>
  </r>
  <r>
    <x v="11"/>
    <s v="Lucy"/>
    <s v="Mani"/>
    <n v="19"/>
    <n v="2.4"/>
    <n v="45.6"/>
    <x v="0"/>
    <n v="12"/>
    <s v="Q 4"/>
    <x v="11"/>
  </r>
  <r>
    <x v="11"/>
    <s v="Alax"/>
    <s v="Mani"/>
    <n v="30"/>
    <n v="3.9"/>
    <n v="117"/>
    <x v="0"/>
    <n v="12"/>
    <s v="Q 4"/>
    <x v="11"/>
  </r>
  <r>
    <x v="11"/>
    <s v="Rosie"/>
    <s v="Raj"/>
    <n v="11"/>
    <n v="1.5"/>
    <n v="16.5"/>
    <x v="0"/>
    <n v="12"/>
    <s v="Q 4"/>
    <x v="11"/>
  </r>
  <r>
    <x v="11"/>
    <s v="Emma"/>
    <s v="Mani"/>
    <n v="22"/>
    <n v="1.6"/>
    <n v="35.200000000000003"/>
    <x v="0"/>
    <n v="12"/>
    <s v="Q 4"/>
    <x v="11"/>
  </r>
  <r>
    <x v="11"/>
    <s v="Leo"/>
    <s v="Mani"/>
    <n v="15"/>
    <n v="2"/>
    <n v="30"/>
    <x v="0"/>
    <n v="12"/>
    <s v="Q 4"/>
    <x v="11"/>
  </r>
  <r>
    <x v="12"/>
    <s v="PK"/>
    <s v="Raj"/>
    <n v="10"/>
    <n v="2.4"/>
    <n v="24"/>
    <x v="1"/>
    <n v="1"/>
    <s v="Q 1"/>
    <x v="0"/>
  </r>
  <r>
    <x v="12"/>
    <s v="Charlie"/>
    <s v="Raj"/>
    <n v="12"/>
    <n v="1.7"/>
    <n v="20.399999999999999"/>
    <x v="1"/>
    <n v="1"/>
    <s v="Q 1"/>
    <x v="0"/>
  </r>
  <r>
    <x v="12"/>
    <s v="Thomas"/>
    <s v="Jack"/>
    <n v="16"/>
    <n v="2.1"/>
    <n v="33.6"/>
    <x v="1"/>
    <n v="1"/>
    <s v="Q 1"/>
    <x v="0"/>
  </r>
  <r>
    <x v="12"/>
    <s v="Olivia"/>
    <s v="Jack"/>
    <n v="23"/>
    <n v="1"/>
    <n v="23"/>
    <x v="1"/>
    <n v="1"/>
    <s v="Q 1"/>
    <x v="0"/>
  </r>
  <r>
    <x v="12"/>
    <s v="Lily"/>
    <s v="Jack"/>
    <n v="10"/>
    <n v="3.6"/>
    <n v="36"/>
    <x v="1"/>
    <n v="1"/>
    <s v="Q 1"/>
    <x v="0"/>
  </r>
  <r>
    <x v="12"/>
    <s v="Lucy"/>
    <s v="Mani"/>
    <n v="30"/>
    <n v="3.8"/>
    <n v="114"/>
    <x v="1"/>
    <n v="1"/>
    <s v="Q 1"/>
    <x v="0"/>
  </r>
  <r>
    <x v="12"/>
    <s v="Alax"/>
    <s v="Mani"/>
    <n v="21"/>
    <n v="2.9"/>
    <n v="60.9"/>
    <x v="1"/>
    <n v="1"/>
    <s v="Q 1"/>
    <x v="0"/>
  </r>
  <r>
    <x v="12"/>
    <s v="Rosie"/>
    <s v="Raj"/>
    <n v="20"/>
    <n v="2.2000000000000002"/>
    <n v="44"/>
    <x v="1"/>
    <n v="1"/>
    <s v="Q 1"/>
    <x v="0"/>
  </r>
  <r>
    <x v="12"/>
    <s v="Emma"/>
    <s v="Mani"/>
    <n v="20"/>
    <n v="3.2"/>
    <n v="64"/>
    <x v="1"/>
    <n v="1"/>
    <s v="Q 1"/>
    <x v="0"/>
  </r>
  <r>
    <x v="12"/>
    <s v="Leo"/>
    <s v="Mani"/>
    <n v="25"/>
    <n v="1.6"/>
    <n v="40"/>
    <x v="1"/>
    <n v="1"/>
    <s v="Q 1"/>
    <x v="0"/>
  </r>
  <r>
    <x v="13"/>
    <s v="PK"/>
    <s v="Raj"/>
    <n v="20"/>
    <n v="1.7"/>
    <n v="34"/>
    <x v="1"/>
    <n v="2"/>
    <s v="Q 1"/>
    <x v="1"/>
  </r>
  <r>
    <x v="13"/>
    <s v="Charlie"/>
    <s v="Raj"/>
    <n v="28"/>
    <n v="4"/>
    <n v="112"/>
    <x v="1"/>
    <n v="2"/>
    <s v="Q 1"/>
    <x v="1"/>
  </r>
  <r>
    <x v="13"/>
    <s v="Thomas"/>
    <s v="Jack"/>
    <n v="24"/>
    <n v="1.9"/>
    <n v="45.599999999999994"/>
    <x v="1"/>
    <n v="2"/>
    <s v="Q 1"/>
    <x v="1"/>
  </r>
  <r>
    <x v="13"/>
    <s v="Olivia"/>
    <s v="Jack"/>
    <n v="29"/>
    <n v="3.9"/>
    <n v="113.1"/>
    <x v="1"/>
    <n v="2"/>
    <s v="Q 1"/>
    <x v="1"/>
  </r>
  <r>
    <x v="13"/>
    <s v="Lily"/>
    <s v="Jack"/>
    <n v="15"/>
    <n v="4.5999999999999996"/>
    <n v="69"/>
    <x v="1"/>
    <n v="2"/>
    <s v="Q 1"/>
    <x v="1"/>
  </r>
  <r>
    <x v="13"/>
    <s v="Lucy"/>
    <s v="Mani"/>
    <n v="10"/>
    <n v="1.6"/>
    <n v="16"/>
    <x v="1"/>
    <n v="2"/>
    <s v="Q 1"/>
    <x v="1"/>
  </r>
  <r>
    <x v="13"/>
    <s v="Alax"/>
    <s v="Mani"/>
    <n v="21"/>
    <n v="2.5"/>
    <n v="52.5"/>
    <x v="1"/>
    <n v="2"/>
    <s v="Q 1"/>
    <x v="1"/>
  </r>
  <r>
    <x v="13"/>
    <s v="Rosie"/>
    <s v="Raj"/>
    <n v="19"/>
    <n v="2.5"/>
    <n v="47.5"/>
    <x v="1"/>
    <n v="2"/>
    <s v="Q 1"/>
    <x v="1"/>
  </r>
  <r>
    <x v="13"/>
    <s v="Emma"/>
    <s v="Mani"/>
    <n v="23"/>
    <n v="1.2"/>
    <n v="27.599999999999998"/>
    <x v="1"/>
    <n v="2"/>
    <s v="Q 1"/>
    <x v="1"/>
  </r>
  <r>
    <x v="13"/>
    <s v="Leo"/>
    <s v="Mani"/>
    <n v="12"/>
    <n v="3.8"/>
    <n v="45.599999999999994"/>
    <x v="1"/>
    <n v="2"/>
    <s v="Q 1"/>
    <x v="1"/>
  </r>
  <r>
    <x v="14"/>
    <s v="PK"/>
    <s v="Raj"/>
    <n v="16"/>
    <n v="3.8"/>
    <n v="60.8"/>
    <x v="1"/>
    <n v="3"/>
    <s v="Q 1"/>
    <x v="2"/>
  </r>
  <r>
    <x v="14"/>
    <s v="Charlie"/>
    <s v="Raj"/>
    <n v="12"/>
    <n v="4.4000000000000004"/>
    <n v="52.800000000000004"/>
    <x v="1"/>
    <n v="3"/>
    <s v="Q 1"/>
    <x v="2"/>
  </r>
  <r>
    <x v="14"/>
    <s v="Thomas"/>
    <s v="Jack"/>
    <n v="19"/>
    <n v="2.4"/>
    <n v="45.6"/>
    <x v="1"/>
    <n v="3"/>
    <s v="Q 1"/>
    <x v="2"/>
  </r>
  <r>
    <x v="14"/>
    <s v="Olivia"/>
    <s v="Jack"/>
    <n v="30"/>
    <n v="2"/>
    <n v="60"/>
    <x v="1"/>
    <n v="3"/>
    <s v="Q 1"/>
    <x v="2"/>
  </r>
  <r>
    <x v="14"/>
    <s v="Lily"/>
    <s v="Jack"/>
    <n v="29"/>
    <n v="4.2"/>
    <n v="121.80000000000001"/>
    <x v="1"/>
    <n v="3"/>
    <s v="Q 1"/>
    <x v="2"/>
  </r>
  <r>
    <x v="14"/>
    <s v="Lucy"/>
    <s v="Mani"/>
    <n v="10"/>
    <n v="2.7"/>
    <n v="27"/>
    <x v="1"/>
    <n v="3"/>
    <s v="Q 1"/>
    <x v="2"/>
  </r>
  <r>
    <x v="14"/>
    <s v="Alax"/>
    <s v="Mani"/>
    <n v="17"/>
    <n v="3.3"/>
    <n v="56.099999999999994"/>
    <x v="1"/>
    <n v="3"/>
    <s v="Q 1"/>
    <x v="2"/>
  </r>
  <r>
    <x v="14"/>
    <s v="Rosie"/>
    <s v="Raj"/>
    <n v="13"/>
    <n v="2.7"/>
    <n v="35.1"/>
    <x v="1"/>
    <n v="3"/>
    <s v="Q 1"/>
    <x v="2"/>
  </r>
  <r>
    <x v="14"/>
    <s v="Emma"/>
    <s v="Mani"/>
    <n v="13"/>
    <n v="3.8"/>
    <n v="49.4"/>
    <x v="1"/>
    <n v="3"/>
    <s v="Q 1"/>
    <x v="2"/>
  </r>
  <r>
    <x v="14"/>
    <s v="Leo"/>
    <s v="Mani"/>
    <n v="26"/>
    <n v="3"/>
    <n v="78"/>
    <x v="1"/>
    <n v="3"/>
    <s v="Q 1"/>
    <x v="2"/>
  </r>
  <r>
    <x v="15"/>
    <s v="PK"/>
    <s v="Raj"/>
    <n v="10"/>
    <n v="2"/>
    <n v="20"/>
    <x v="1"/>
    <n v="4"/>
    <s v="Q 2"/>
    <x v="3"/>
  </r>
  <r>
    <x v="15"/>
    <s v="Charlie"/>
    <s v="Raj"/>
    <n v="22"/>
    <n v="4.4000000000000004"/>
    <n v="96.800000000000011"/>
    <x v="1"/>
    <n v="4"/>
    <s v="Q 2"/>
    <x v="3"/>
  </r>
  <r>
    <x v="15"/>
    <s v="Thomas"/>
    <s v="Jack"/>
    <n v="29"/>
    <n v="1.3"/>
    <n v="37.700000000000003"/>
    <x v="1"/>
    <n v="4"/>
    <s v="Q 2"/>
    <x v="3"/>
  </r>
  <r>
    <x v="15"/>
    <s v="Olivia"/>
    <s v="Jack"/>
    <n v="10"/>
    <n v="4.8"/>
    <n v="48"/>
    <x v="1"/>
    <n v="4"/>
    <s v="Q 2"/>
    <x v="3"/>
  </r>
  <r>
    <x v="15"/>
    <s v="Lily"/>
    <s v="Jack"/>
    <n v="15"/>
    <n v="1.8"/>
    <n v="27"/>
    <x v="1"/>
    <n v="4"/>
    <s v="Q 2"/>
    <x v="3"/>
  </r>
  <r>
    <x v="15"/>
    <s v="Lucy"/>
    <s v="Mani"/>
    <n v="18"/>
    <n v="2.5"/>
    <n v="45"/>
    <x v="1"/>
    <n v="4"/>
    <s v="Q 2"/>
    <x v="3"/>
  </r>
  <r>
    <x v="15"/>
    <s v="Alax"/>
    <s v="Mani"/>
    <n v="28"/>
    <n v="2.2000000000000002"/>
    <n v="61.600000000000009"/>
    <x v="1"/>
    <n v="4"/>
    <s v="Q 2"/>
    <x v="3"/>
  </r>
  <r>
    <x v="15"/>
    <s v="Rosie"/>
    <s v="Raj"/>
    <n v="30"/>
    <n v="4.5"/>
    <n v="135"/>
    <x v="1"/>
    <n v="4"/>
    <s v="Q 2"/>
    <x v="3"/>
  </r>
  <r>
    <x v="15"/>
    <s v="Emma"/>
    <s v="Mani"/>
    <n v="19"/>
    <n v="1.2"/>
    <n v="22.8"/>
    <x v="1"/>
    <n v="4"/>
    <s v="Q 2"/>
    <x v="3"/>
  </r>
  <r>
    <x v="15"/>
    <s v="Leo"/>
    <s v="Mani"/>
    <n v="27"/>
    <n v="3.4"/>
    <n v="91.8"/>
    <x v="1"/>
    <n v="4"/>
    <s v="Q 2"/>
    <x v="3"/>
  </r>
  <r>
    <x v="16"/>
    <s v="PK"/>
    <s v="Raj"/>
    <n v="12"/>
    <n v="3.4"/>
    <n v="40.799999999999997"/>
    <x v="1"/>
    <n v="5"/>
    <s v="Q 2"/>
    <x v="4"/>
  </r>
  <r>
    <x v="16"/>
    <s v="Charlie"/>
    <s v="Raj"/>
    <n v="11"/>
    <n v="1.8"/>
    <n v="19.8"/>
    <x v="1"/>
    <n v="5"/>
    <s v="Q 2"/>
    <x v="4"/>
  </r>
  <r>
    <x v="16"/>
    <s v="Thomas"/>
    <s v="Jack"/>
    <n v="26"/>
    <n v="2.8"/>
    <n v="72.8"/>
    <x v="1"/>
    <n v="5"/>
    <s v="Q 2"/>
    <x v="4"/>
  </r>
  <r>
    <x v="16"/>
    <s v="Olivia"/>
    <s v="Jack"/>
    <n v="30"/>
    <n v="3.5"/>
    <n v="105"/>
    <x v="1"/>
    <n v="5"/>
    <s v="Q 2"/>
    <x v="4"/>
  </r>
  <r>
    <x v="16"/>
    <s v="Lily"/>
    <s v="Jack"/>
    <n v="23"/>
    <n v="3.1"/>
    <n v="71.3"/>
    <x v="1"/>
    <n v="5"/>
    <s v="Q 2"/>
    <x v="4"/>
  </r>
  <r>
    <x v="16"/>
    <s v="Lucy"/>
    <s v="Mani"/>
    <n v="15"/>
    <n v="2.4"/>
    <n v="36"/>
    <x v="1"/>
    <n v="5"/>
    <s v="Q 2"/>
    <x v="4"/>
  </r>
  <r>
    <x v="16"/>
    <s v="Alax"/>
    <s v="Mani"/>
    <n v="21"/>
    <n v="3"/>
    <n v="63"/>
    <x v="1"/>
    <n v="5"/>
    <s v="Q 2"/>
    <x v="4"/>
  </r>
  <r>
    <x v="16"/>
    <s v="Rosie"/>
    <s v="Raj"/>
    <n v="11"/>
    <n v="2.4"/>
    <n v="26.4"/>
    <x v="1"/>
    <n v="5"/>
    <s v="Q 2"/>
    <x v="4"/>
  </r>
  <r>
    <x v="16"/>
    <s v="Emma"/>
    <s v="Mani"/>
    <n v="21"/>
    <n v="3.1"/>
    <n v="65.100000000000009"/>
    <x v="1"/>
    <n v="5"/>
    <s v="Q 2"/>
    <x v="4"/>
  </r>
  <r>
    <x v="16"/>
    <s v="Leo"/>
    <s v="Mani"/>
    <n v="23"/>
    <n v="1.4"/>
    <n v="32.199999999999996"/>
    <x v="1"/>
    <n v="5"/>
    <s v="Q 2"/>
    <x v="4"/>
  </r>
  <r>
    <x v="17"/>
    <s v="PK"/>
    <s v="Raj"/>
    <n v="29"/>
    <n v="2.9"/>
    <n v="84.1"/>
    <x v="1"/>
    <n v="6"/>
    <s v="Q 2"/>
    <x v="5"/>
  </r>
  <r>
    <x v="17"/>
    <s v="Charlie"/>
    <s v="Raj"/>
    <n v="25"/>
    <n v="3"/>
    <n v="75"/>
    <x v="1"/>
    <n v="6"/>
    <s v="Q 2"/>
    <x v="5"/>
  </r>
  <r>
    <x v="17"/>
    <s v="Thomas"/>
    <s v="Jack"/>
    <n v="26"/>
    <n v="2.2000000000000002"/>
    <n v="57.2"/>
    <x v="1"/>
    <n v="6"/>
    <s v="Q 2"/>
    <x v="5"/>
  </r>
  <r>
    <x v="17"/>
    <s v="Olivia"/>
    <s v="Jack"/>
    <n v="11"/>
    <n v="4.5999999999999996"/>
    <n v="50.599999999999994"/>
    <x v="1"/>
    <n v="6"/>
    <s v="Q 2"/>
    <x v="5"/>
  </r>
  <r>
    <x v="17"/>
    <s v="Lily"/>
    <s v="Jack"/>
    <n v="11"/>
    <n v="2.7"/>
    <n v="29.700000000000003"/>
    <x v="1"/>
    <n v="6"/>
    <s v="Q 2"/>
    <x v="5"/>
  </r>
  <r>
    <x v="17"/>
    <s v="Lucy"/>
    <s v="Mani"/>
    <n v="26"/>
    <n v="3.3"/>
    <n v="85.8"/>
    <x v="1"/>
    <n v="6"/>
    <s v="Q 2"/>
    <x v="5"/>
  </r>
  <r>
    <x v="17"/>
    <s v="Alax"/>
    <s v="Mani"/>
    <n v="13"/>
    <n v="2.4"/>
    <n v="31.2"/>
    <x v="1"/>
    <n v="6"/>
    <s v="Q 2"/>
    <x v="5"/>
  </r>
  <r>
    <x v="17"/>
    <s v="Rosie"/>
    <s v="Raj"/>
    <n v="25"/>
    <n v="1.4"/>
    <n v="35"/>
    <x v="1"/>
    <n v="6"/>
    <s v="Q 2"/>
    <x v="5"/>
  </r>
  <r>
    <x v="17"/>
    <s v="Emma"/>
    <s v="Mani"/>
    <n v="12"/>
    <n v="1.3"/>
    <n v="15.600000000000001"/>
    <x v="1"/>
    <n v="6"/>
    <s v="Q 2"/>
    <x v="5"/>
  </r>
  <r>
    <x v="17"/>
    <s v="Leo"/>
    <s v="Mani"/>
    <n v="19"/>
    <n v="2.9"/>
    <n v="55.1"/>
    <x v="1"/>
    <n v="6"/>
    <s v="Q 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652A6C-F923-4BE5-92B0-F4F84984D38C}" name="Tabela przestawna5" cacheId="0" applyNumberFormats="0" applyBorderFormats="0" applyFontFormats="0" applyPatternFormats="0" applyAlignmentFormats="0" applyWidthHeightFormats="1" dataCaption="Wartości" updatedVersion="8" minRefreshableVersion="3" useAutoFormatting="1" itemPrintTitles="1" createdVersion="7" indent="0" outline="1" outlineData="1" multipleFieldFilters="0" chartFormat="11">
  <location ref="A55:D56" firstHeaderRow="0" firstDataRow="1" firstDataCol="0"/>
  <pivotFields count="13">
    <pivotField numFmtId="14" showAll="0"/>
    <pivotField showAll="0"/>
    <pivotField showAll="0">
      <items count="4">
        <item x="1"/>
        <item x="2"/>
        <item x="0"/>
        <item t="default"/>
      </items>
    </pivotField>
    <pivotField showAll="0"/>
    <pivotField showAll="0"/>
    <pivotField numFmtId="1"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5">
        <item x="0"/>
        <item x="1"/>
        <item x="2"/>
        <item x="3"/>
        <item t="default"/>
      </items>
    </pivotField>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Items count="1">
    <i/>
  </rowItems>
  <colFields count="1">
    <field x="-2"/>
  </colFields>
  <colItems count="4">
    <i>
      <x/>
    </i>
    <i i="1">
      <x v="1"/>
    </i>
    <i i="2">
      <x v="2"/>
    </i>
    <i i="3">
      <x v="3"/>
    </i>
  </colItems>
  <dataFields count="4">
    <dataField name="Suma z Kaps" fld="12" baseField="0" baseItem="0"/>
    <dataField name="Suma z AVG CSAT" fld="10" baseField="0" baseItem="1" numFmtId="164"/>
    <dataField name="Sum of różnica" fld="11" baseField="0" baseItem="0" numFmtId="164"/>
    <dataField name="Sum of Kaps" fld="12" baseField="0" baseItem="0"/>
  </dataFields>
  <chartFormats count="5">
    <chartFormat chart="1" format="1"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3"/>
          </reference>
        </references>
      </pivotArea>
    </chartFormat>
    <chartFormat chart="1" format="5">
      <pivotArea type="data" outline="0" fieldPosition="0">
        <references count="1">
          <reference field="4294967294" count="1" selected="0">
            <x v="3"/>
          </reference>
        </references>
      </pivotArea>
    </chartFormat>
    <chartFormat chart="1" format="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426EFD-7C4F-48BA-B329-E69EA30D811E}" name="Tabela przestawna12" cacheId="0" applyNumberFormats="0" applyBorderFormats="0" applyFontFormats="0" applyPatternFormats="0" applyAlignmentFormats="0" applyWidthHeightFormats="1" dataCaption="Wartości" updatedVersion="8" minRefreshableVersion="3" useAutoFormatting="1" itemPrintTitles="1" createdVersion="7" indent="0" outline="1" outlineData="1" multipleFieldFilters="0" chartFormat="8">
  <location ref="A6:C11" firstHeaderRow="0" firstDataRow="1" firstDataCol="1"/>
  <pivotFields count="13">
    <pivotField numFmtId="14" showAll="0"/>
    <pivotField showAll="0"/>
    <pivotField showAll="0">
      <items count="4">
        <item x="1"/>
        <item x="2"/>
        <item x="0"/>
        <item t="default"/>
      </items>
    </pivotField>
    <pivotField showAll="0"/>
    <pivotField showAll="0"/>
    <pivotField numFmtId="1" showAll="0"/>
    <pivotField showAll="0">
      <items count="3">
        <item x="0"/>
        <item x="1"/>
        <item t="default"/>
      </items>
    </pivotField>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8"/>
  </rowFields>
  <rowItems count="5">
    <i>
      <x/>
    </i>
    <i>
      <x v="1"/>
    </i>
    <i>
      <x v="2"/>
    </i>
    <i>
      <x v="3"/>
    </i>
    <i t="grand">
      <x/>
    </i>
  </rowItems>
  <colFields count="1">
    <field x="-2"/>
  </colFields>
  <colItems count="2">
    <i>
      <x/>
    </i>
    <i i="1">
      <x v="1"/>
    </i>
  </colItems>
  <dataFields count="2">
    <dataField name="Suma z Max CSAT" fld="9" baseField="0" baseItem="0"/>
    <dataField name="Suma z AVG CSAT" fld="10" baseField="0" baseItem="0" numFmtId="1"/>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C984C9-ECB5-472F-B57D-B5FC01CB8D6A}"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C53" firstHeaderRow="0" firstDataRow="1" firstDataCol="1"/>
  <pivotFields count="13">
    <pivotField numFmtId="14" showAll="0">
      <items count="19">
        <item x="0"/>
        <item x="1"/>
        <item x="2"/>
        <item x="3"/>
        <item x="4"/>
        <item x="5"/>
        <item x="6"/>
        <item x="7"/>
        <item x="8"/>
        <item x="9"/>
        <item x="10"/>
        <item x="11"/>
        <item x="12"/>
        <item x="13"/>
        <item x="14"/>
        <item x="15"/>
        <item x="16"/>
        <item x="17"/>
        <item t="default"/>
      </items>
    </pivotField>
    <pivotField showAll="0"/>
    <pivotField showAll="0"/>
    <pivotField dataField="1" showAll="0"/>
    <pivotField dataField="1" showAll="0"/>
    <pivotField numFmtId="1" showAll="0"/>
    <pivotField axis="axisRow" showAll="0">
      <items count="3">
        <item x="0"/>
        <item x="1"/>
        <item t="default"/>
      </items>
    </pivotField>
    <pivotField showAll="0"/>
    <pivotField showAll="0"/>
    <pivotField axis="axisRow"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6"/>
    <field x="9"/>
  </rowFields>
  <rowItems count="21">
    <i>
      <x/>
    </i>
    <i r="1">
      <x/>
    </i>
    <i r="1">
      <x v="1"/>
    </i>
    <i r="1">
      <x v="2"/>
    </i>
    <i r="1">
      <x v="3"/>
    </i>
    <i r="1">
      <x v="4"/>
    </i>
    <i r="1">
      <x v="5"/>
    </i>
    <i r="1">
      <x v="6"/>
    </i>
    <i r="1">
      <x v="7"/>
    </i>
    <i r="1">
      <x v="8"/>
    </i>
    <i r="1">
      <x v="9"/>
    </i>
    <i r="1">
      <x v="10"/>
    </i>
    <i r="1">
      <x v="11"/>
    </i>
    <i>
      <x v="1"/>
    </i>
    <i r="1">
      <x/>
    </i>
    <i r="1">
      <x v="1"/>
    </i>
    <i r="1">
      <x v="2"/>
    </i>
    <i r="1">
      <x v="3"/>
    </i>
    <i r="1">
      <x v="4"/>
    </i>
    <i r="1">
      <x v="5"/>
    </i>
    <i t="grand">
      <x/>
    </i>
  </rowItems>
  <colFields count="1">
    <field x="-2"/>
  </colFields>
  <colItems count="2">
    <i>
      <x/>
    </i>
    <i i="1">
      <x v="1"/>
    </i>
  </colItems>
  <dataFields count="2">
    <dataField name="Poziom Satysfakcji" fld="4" subtotal="average" baseField="6" baseItem="0" numFmtId="164"/>
    <dataField name="Liczba ankiet"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B18B94-C63F-45C7-A2D4-F1FB1BC18454}" name="Tabela przestawna10" cacheId="1" applyNumberFormats="0" applyBorderFormats="0" applyFontFormats="0" applyPatternFormats="0" applyAlignmentFormats="0" applyWidthHeightFormats="1" dataCaption="Wartości" updatedVersion="8" minRefreshableVersion="3" useAutoFormatting="1" itemPrintTitles="1" createdVersion="7" indent="0" outline="1" outlineData="1" multipleFieldFilters="0">
  <location ref="A58:D62" firstHeaderRow="0" firstDataRow="1" firstDataCol="1"/>
  <pivotFields count="9">
    <pivotField numFmtId="14" showAll="0"/>
    <pivotField showAll="0"/>
    <pivotField axis="axisRow" showAll="0">
      <items count="4">
        <item x="1"/>
        <item x="2"/>
        <item x="0"/>
        <item t="default"/>
      </items>
    </pivotField>
    <pivotField showAll="0"/>
    <pivotField showAll="0"/>
    <pivotField numFmtId="1" showAl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4">
    <i>
      <x/>
    </i>
    <i>
      <x v="1"/>
    </i>
    <i>
      <x v="2"/>
    </i>
    <i t="grand">
      <x/>
    </i>
  </rowItems>
  <colFields count="1">
    <field x="-2"/>
  </colFields>
  <colItems count="3">
    <i>
      <x/>
    </i>
    <i i="1">
      <x v="1"/>
    </i>
    <i i="2">
      <x v="2"/>
    </i>
  </colItems>
  <dataFields count="3">
    <dataField name="Suma z roznica" fld="8" baseField="2" baseItem="0" numFmtId="164"/>
    <dataField name="Suma z MAX CSAT" fld="7" baseField="0" baseItem="0"/>
    <dataField name="Suma z AVD CSAT" fld="6"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CA0BAB-45A7-4F83-A408-7664A0A86FD1}" name="Tabela przestawna3" cacheId="0" applyNumberFormats="0" applyBorderFormats="0" applyFontFormats="0" applyPatternFormats="0" applyAlignmentFormats="0" applyWidthHeightFormats="1" dataCaption="Wartości" updatedVersion="8" minRefreshableVersion="3" useAutoFormatting="1" itemPrintTitles="1" createdVersion="7" indent="0" outline="1" outlineData="1" multipleFieldFilters="0">
  <location ref="A3:A4" firstHeaderRow="1" firstDataRow="1" firstDataCol="0"/>
  <pivotFields count="13">
    <pivotField numFmtId="14" showAll="0"/>
    <pivotField showAll="0"/>
    <pivotField showAll="0">
      <items count="4">
        <item h="1" x="1"/>
        <item x="2"/>
        <item h="1" x="0"/>
        <item t="default"/>
      </items>
    </pivotField>
    <pivotField dataField="1" showAll="0"/>
    <pivotField showAll="0"/>
    <pivotField numFmtId="1"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5">
        <item x="0"/>
        <item x="1"/>
        <item x="2"/>
        <item x="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a z Ankiety" fld="3" baseField="0" baseItem="0"/>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76E3B8-DCE4-4984-84CD-47F0839F3C05}" name="Tabela przestawna11" cacheId="2" applyNumberFormats="0" applyBorderFormats="0" applyFontFormats="0" applyPatternFormats="0" applyAlignmentFormats="0" applyWidthHeightFormats="1" dataCaption="Wartości" updatedVersion="8" minRefreshableVersion="3" useAutoFormatting="1" itemPrintTitles="1" createdVersion="7" indent="0" outline="1" outlineData="1" multipleFieldFilters="0" chartFormat="12">
  <location ref="A13:C17" firstHeaderRow="0" firstDataRow="1" firstDataCol="1"/>
  <pivotFields count="11">
    <pivotField numFmtId="14" showAll="0"/>
    <pivotField showAll="0">
      <items count="11">
        <item x="6"/>
        <item x="1"/>
        <item x="8"/>
        <item x="9"/>
        <item x="4"/>
        <item x="5"/>
        <item x="3"/>
        <item x="0"/>
        <item x="7"/>
        <item x="2"/>
        <item t="default"/>
      </items>
    </pivotField>
    <pivotField axis="axisRow" showAll="0">
      <items count="4">
        <item x="1"/>
        <item x="2"/>
        <item x="0"/>
        <item t="default"/>
      </items>
    </pivotField>
    <pivotField showAll="0"/>
    <pivotField dataField="1" showAll="0"/>
    <pivotField numFmtId="1" showAll="0"/>
    <pivotField showAll="0"/>
    <pivotField showAll="0"/>
    <pivotField showAll="0"/>
    <pivotField dataField="1" dragToRow="0" dragToCol="0" dragToPage="0" showAll="0" defaultSubtota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Average of Poziom satysfakcji klienta w danym dniu" fld="4" subtotal="average" baseField="2" baseItem="0" numFmtId="164"/>
    <dataField name="Sum of Max Csat" fld="9"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201CA8-716C-4AC2-9956-CEE8E6B9A2CC}" name="Tabela przestawna6" cacheId="0" applyNumberFormats="0" applyBorderFormats="0" applyFontFormats="0" applyPatternFormats="0" applyAlignmentFormats="0" applyWidthHeightFormats="1" dataCaption="Wartości" updatedVersion="8" minRefreshableVersion="3" useAutoFormatting="1" itemPrintTitles="1" createdVersion="7" indent="0" outline="1" outlineData="1" multipleFieldFilters="0" chartFormat="8">
  <location ref="A19:C30" firstHeaderRow="0" firstDataRow="1" firstDataCol="1"/>
  <pivotFields count="13">
    <pivotField numFmtId="14" showAll="0"/>
    <pivotField axis="axisRow" showAll="0">
      <items count="11">
        <item x="6"/>
        <item x="1"/>
        <item x="8"/>
        <item x="9"/>
        <item x="4"/>
        <item x="5"/>
        <item x="3"/>
        <item x="0"/>
        <item x="7"/>
        <item x="2"/>
        <item t="default"/>
      </items>
    </pivotField>
    <pivotField showAll="0"/>
    <pivotField showAll="0"/>
    <pivotField dataField="1" showAll="0"/>
    <pivotField numFmtId="1"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5">
        <item x="0"/>
        <item x="1"/>
        <item x="2"/>
        <item x="3"/>
        <item t="default"/>
      </items>
    </pivotField>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Średnia z Poziom satysfakcji klienta w danym dniu" fld="4" subtotal="average" baseField="1" baseItem="0" numFmtId="164"/>
    <dataField name="Sum of Max CSAT" fld="9"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8"/>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Supervisor" xr10:uid="{5DD8167B-AF4F-49D9-9EEB-62BFDDAA742B}" sourceName="Supervisor">
  <pivotTables>
    <pivotTable tabId="5" name="Tabela przestawna5"/>
    <pivotTable tabId="5" name="Tabela przestawna12"/>
  </pivotTables>
  <data>
    <tabular pivotCacheId="199988496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rok" xr10:uid="{5050B424-1066-48B4-8B8E-7B318EFD36C6}" sourceName="rok">
  <pivotTables>
    <pivotTable tabId="5" name="Tabela przestawna5"/>
    <pivotTable tabId="5" name="Tabela przestawna12"/>
    <pivotTable tabId="5" name="Tabela przestawna3"/>
    <pivotTable tabId="5" name="Tabela przestawna6"/>
  </pivotTables>
  <data>
    <tabular pivotCacheId="199988496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miesiąc" xr10:uid="{0723D6B6-CBB1-40B9-84C6-AC8EC9EB45F2}" sourceName="miesiąc">
  <pivotTables>
    <pivotTable tabId="5" name="Tabela przestawna5"/>
    <pivotTable tabId="5" name="Tabela przestawna12"/>
    <pivotTable tabId="5" name="Tabela przestawna6"/>
    <pivotTable tabId="5" name="Tabela przestawna3"/>
  </pivotTables>
  <data>
    <tabular pivotCacheId="1999884960">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kwartal" xr10:uid="{2203BFC0-10E7-4E46-B8B8-816E9252EC77}" sourceName="kwartal">
  <pivotTables>
    <pivotTable tabId="5" name="Tabela przestawna12"/>
    <pivotTable tabId="5" name="Tabela przestawna5"/>
    <pivotTable tabId="5" name="Tabela przestawna3"/>
    <pivotTable tabId="5" name="Tabela przestawna6"/>
  </pivotTables>
  <data>
    <tabular pivotCacheId="1999884960">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ervisor" xr10:uid="{10AAD4A3-281D-4057-BBE5-603F3A580565}" cache="Fragmentator_Supervisor" caption="Supervisor" style="SlicerStyleDark6" rowHeight="241300"/>
  <slicer name="rok" xr10:uid="{989A1DA0-25E8-4151-B8DB-CBC4B61F64AE}" cache="Fragmentator_rok" caption="rok" columnCount="2" style="SlicerStyleDark6" rowHeight="241300"/>
  <slicer name="miesiąc" xr10:uid="{88747650-0B0D-4D16-A3EC-33B452509DF7}" cache="Fragmentator_miesiąc" caption="miesiąc" columnCount="2" style="SlicerStyleDark6" rowHeight="241300"/>
  <slicer name="kwartal" xr10:uid="{FC4A55E5-FC83-49D4-9F45-690260650B13}" cache="Fragmentator_kwartal" caption="kwartal" columnCount="2"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13EC65-D392-4492-83B3-15B788A44EC4}" name="Tabela2" displayName="Tabela2" ref="A1:I4" totalsRowShown="0">
  <autoFilter ref="A1:I4" xr:uid="{A413EC65-D392-4492-83B3-15B788A44EC4}"/>
  <tableColumns count="9">
    <tableColumn id="1" xr3:uid="{B56289F5-6640-41D6-9952-5F4318DBB163}" name="Data" dataDxfId="0"/>
    <tableColumn id="2" xr3:uid="{CB77BD2B-CD7E-4B0A-A0DD-34DEEB01AFF1}" name="Pracownik"/>
    <tableColumn id="3" xr3:uid="{E62399F4-9CFE-4879-A0D2-6A1728070AF9}" name="Supervisor"/>
    <tableColumn id="4" xr3:uid="{2A46707F-C166-4C19-9A18-2A5B2784C821}" name="Ankiety"/>
    <tableColumn id="5" xr3:uid="{ABF0EA01-8DC0-44F3-8C45-91583DA9B61A}" name="Poziom satysfakcji klienta w danym dniu"/>
    <tableColumn id="6" xr3:uid="{7D4867D7-386D-4380-A9C0-087B1D07B717}" name="Wynik ogólny"/>
    <tableColumn id="7" xr3:uid="{E767450A-931B-4C9D-AB51-5FE81BB8FEA7}" name="rok"/>
    <tableColumn id="8" xr3:uid="{671B1B83-A9D0-4C53-9F0F-1B050C122253}" name="miesiąc"/>
    <tableColumn id="9" xr3:uid="{7FEEE28D-34E3-456B-9116-5811D6929D7F}" name="kwartal"/>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opLeftCell="A10" zoomScale="165" workbookViewId="0">
      <selection activeCell="D39" sqref="D39"/>
    </sheetView>
  </sheetViews>
  <sheetFormatPr defaultColWidth="9.140625" defaultRowHeight="15" x14ac:dyDescent="0.25"/>
  <cols>
    <col min="1" max="1" width="4.85546875" style="7" customWidth="1"/>
    <col min="2" max="16384" width="9.140625" style="7"/>
  </cols>
  <sheetData>
    <row r="1" spans="1:2" x14ac:dyDescent="0.25">
      <c r="A1" s="6" t="s">
        <v>28</v>
      </c>
    </row>
    <row r="3" spans="1:2" x14ac:dyDescent="0.25">
      <c r="A3" s="7" t="s">
        <v>18</v>
      </c>
      <c r="B3" s="7" t="s">
        <v>23</v>
      </c>
    </row>
    <row r="4" spans="1:2" x14ac:dyDescent="0.25">
      <c r="A4" s="7" t="s">
        <v>19</v>
      </c>
      <c r="B4" s="7" t="s">
        <v>24</v>
      </c>
    </row>
    <row r="5" spans="1:2" x14ac:dyDescent="0.25">
      <c r="A5" s="7" t="s">
        <v>20</v>
      </c>
      <c r="B5" s="7" t="s">
        <v>25</v>
      </c>
    </row>
    <row r="6" spans="1:2" x14ac:dyDescent="0.25">
      <c r="A6" s="7" t="s">
        <v>21</v>
      </c>
      <c r="B6" s="7" t="s">
        <v>26</v>
      </c>
    </row>
    <row r="7" spans="1:2" x14ac:dyDescent="0.25">
      <c r="A7" s="7" t="s">
        <v>22</v>
      </c>
      <c r="B7" s="7" t="s">
        <v>27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830B2-4CA5-4140-84B4-C6B381A428CF}">
  <dimension ref="A3:D62"/>
  <sheetViews>
    <sheetView tabSelected="1" topLeftCell="E1" zoomScaleNormal="100" workbookViewId="0">
      <selection activeCell="E28" sqref="E28"/>
    </sheetView>
  </sheetViews>
  <sheetFormatPr defaultRowHeight="15" x14ac:dyDescent="0.25"/>
  <cols>
    <col min="1" max="1" width="13.140625" bestFit="1" customWidth="1"/>
    <col min="2" max="2" width="46.28515625" bestFit="1" customWidth="1"/>
    <col min="3" max="3" width="16.42578125" bestFit="1" customWidth="1"/>
    <col min="4" max="4" width="11.7109375" bestFit="1" customWidth="1"/>
    <col min="5" max="5" width="14.140625" bestFit="1" customWidth="1"/>
    <col min="6" max="6" width="17.28515625" bestFit="1" customWidth="1"/>
    <col min="7" max="7" width="13.140625" bestFit="1" customWidth="1"/>
    <col min="8" max="8" width="17.5703125" bestFit="1" customWidth="1"/>
    <col min="9" max="9" width="12.28515625" bestFit="1" customWidth="1"/>
    <col min="10" max="10" width="15" bestFit="1" customWidth="1"/>
    <col min="11" max="11" width="14.5703125" bestFit="1" customWidth="1"/>
    <col min="12" max="12" width="14.140625" bestFit="1" customWidth="1"/>
    <col min="13" max="13" width="47.28515625" bestFit="1" customWidth="1"/>
    <col min="14" max="14" width="17.28515625" bestFit="1" customWidth="1"/>
    <col min="15" max="15" width="16.5703125" bestFit="1" customWidth="1"/>
    <col min="16" max="16" width="23.5703125" bestFit="1" customWidth="1"/>
    <col min="17" max="17" width="23.7109375" bestFit="1" customWidth="1"/>
    <col min="18" max="18" width="8.85546875" bestFit="1" customWidth="1"/>
    <col min="19" max="19" width="5.85546875" bestFit="1" customWidth="1"/>
    <col min="20" max="20" width="8.85546875" bestFit="1" customWidth="1"/>
    <col min="21" max="21" width="5.85546875" bestFit="1" customWidth="1"/>
    <col min="22" max="22" width="8.85546875" bestFit="1" customWidth="1"/>
    <col min="23" max="23" width="4" bestFit="1" customWidth="1"/>
    <col min="24" max="24" width="7.28515625" bestFit="1" customWidth="1"/>
    <col min="25" max="25" width="5.85546875" bestFit="1" customWidth="1"/>
    <col min="26" max="26" width="8.85546875" bestFit="1" customWidth="1"/>
    <col min="27" max="27" width="5.85546875" bestFit="1" customWidth="1"/>
    <col min="28" max="28" width="8.85546875" bestFit="1" customWidth="1"/>
    <col min="29" max="29" width="5.85546875" bestFit="1" customWidth="1"/>
    <col min="30" max="30" width="8.85546875" bestFit="1" customWidth="1"/>
    <col min="31" max="31" width="14.28515625" bestFit="1" customWidth="1"/>
  </cols>
  <sheetData>
    <row r="3" spans="1:3" x14ac:dyDescent="0.25">
      <c r="A3" t="s">
        <v>37</v>
      </c>
    </row>
    <row r="4" spans="1:3" x14ac:dyDescent="0.25">
      <c r="A4">
        <v>3472</v>
      </c>
    </row>
    <row r="6" spans="1:3" x14ac:dyDescent="0.25">
      <c r="A6" s="12" t="s">
        <v>64</v>
      </c>
      <c r="B6" t="s">
        <v>38</v>
      </c>
      <c r="C6" t="s">
        <v>39</v>
      </c>
    </row>
    <row r="7" spans="1:3" x14ac:dyDescent="0.25">
      <c r="A7" s="13" t="s">
        <v>33</v>
      </c>
      <c r="B7">
        <v>5</v>
      </c>
      <c r="C7" s="9">
        <v>2.895172413793103</v>
      </c>
    </row>
    <row r="8" spans="1:3" x14ac:dyDescent="0.25">
      <c r="A8" s="13" t="s">
        <v>34</v>
      </c>
      <c r="B8">
        <v>5</v>
      </c>
      <c r="C8" s="9">
        <v>2.9097517730496456</v>
      </c>
    </row>
    <row r="9" spans="1:3" x14ac:dyDescent="0.25">
      <c r="A9" s="13" t="s">
        <v>35</v>
      </c>
      <c r="B9">
        <v>5</v>
      </c>
      <c r="C9" s="9">
        <v>2.9180530973451329</v>
      </c>
    </row>
    <row r="10" spans="1:3" x14ac:dyDescent="0.25">
      <c r="A10" s="13" t="s">
        <v>36</v>
      </c>
      <c r="B10">
        <v>5</v>
      </c>
      <c r="C10" s="9">
        <v>2.8</v>
      </c>
    </row>
    <row r="11" spans="1:3" x14ac:dyDescent="0.25">
      <c r="A11" s="13" t="s">
        <v>65</v>
      </c>
      <c r="B11">
        <v>5</v>
      </c>
      <c r="C11" s="9">
        <v>2.8866647465437798</v>
      </c>
    </row>
    <row r="13" spans="1:3" x14ac:dyDescent="0.25">
      <c r="A13" s="12" t="s">
        <v>64</v>
      </c>
      <c r="B13" t="s">
        <v>66</v>
      </c>
      <c r="C13" t="s">
        <v>67</v>
      </c>
    </row>
    <row r="14" spans="1:3" x14ac:dyDescent="0.25">
      <c r="A14" s="13" t="s">
        <v>8</v>
      </c>
      <c r="B14" s="15">
        <v>3.0037037037037035</v>
      </c>
      <c r="C14">
        <v>5</v>
      </c>
    </row>
    <row r="15" spans="1:3" x14ac:dyDescent="0.25">
      <c r="A15" s="13" t="s">
        <v>12</v>
      </c>
      <c r="B15" s="15">
        <v>2.6791666666666671</v>
      </c>
      <c r="C15">
        <v>5</v>
      </c>
    </row>
    <row r="16" spans="1:3" x14ac:dyDescent="0.25">
      <c r="A16" s="13" t="s">
        <v>5</v>
      </c>
      <c r="B16" s="15">
        <v>2.9388888888888896</v>
      </c>
      <c r="C16">
        <v>5</v>
      </c>
    </row>
    <row r="17" spans="1:3" x14ac:dyDescent="0.25">
      <c r="A17" s="13" t="s">
        <v>65</v>
      </c>
      <c r="B17" s="15">
        <v>2.854444444444443</v>
      </c>
      <c r="C17">
        <v>5</v>
      </c>
    </row>
    <row r="19" spans="1:3" x14ac:dyDescent="0.25">
      <c r="A19" s="12" t="s">
        <v>64</v>
      </c>
      <c r="B19" t="s">
        <v>63</v>
      </c>
      <c r="C19" t="s">
        <v>85</v>
      </c>
    </row>
    <row r="20" spans="1:3" x14ac:dyDescent="0.25">
      <c r="A20" s="13" t="s">
        <v>13</v>
      </c>
      <c r="B20" s="15">
        <v>2.5277777777777772</v>
      </c>
      <c r="C20">
        <v>5</v>
      </c>
    </row>
    <row r="21" spans="1:3" x14ac:dyDescent="0.25">
      <c r="A21" s="13" t="s">
        <v>6</v>
      </c>
      <c r="B21" s="15">
        <v>3.2888888888888888</v>
      </c>
      <c r="C21">
        <v>5</v>
      </c>
    </row>
    <row r="22" spans="1:3" x14ac:dyDescent="0.25">
      <c r="A22" s="13" t="s">
        <v>15</v>
      </c>
      <c r="B22" s="15">
        <v>2.6444444444444448</v>
      </c>
      <c r="C22">
        <v>5</v>
      </c>
    </row>
    <row r="23" spans="1:3" x14ac:dyDescent="0.25">
      <c r="A23" s="13" t="s">
        <v>16</v>
      </c>
      <c r="B23" s="15">
        <v>2.8499999999999996</v>
      </c>
      <c r="C23">
        <v>5</v>
      </c>
    </row>
    <row r="24" spans="1:3" x14ac:dyDescent="0.25">
      <c r="A24" s="13" t="s">
        <v>10</v>
      </c>
      <c r="B24" s="15">
        <v>3.1277777777777782</v>
      </c>
      <c r="C24">
        <v>5</v>
      </c>
    </row>
    <row r="25" spans="1:3" x14ac:dyDescent="0.25">
      <c r="A25" s="13" t="s">
        <v>11</v>
      </c>
      <c r="B25" s="15">
        <v>2.6944444444444446</v>
      </c>
      <c r="C25">
        <v>5</v>
      </c>
    </row>
    <row r="26" spans="1:3" x14ac:dyDescent="0.25">
      <c r="A26" s="13" t="s">
        <v>9</v>
      </c>
      <c r="B26" s="15">
        <v>3.4444444444444446</v>
      </c>
      <c r="C26">
        <v>5</v>
      </c>
    </row>
    <row r="27" spans="1:3" x14ac:dyDescent="0.25">
      <c r="A27" s="13" t="s">
        <v>4</v>
      </c>
      <c r="B27" s="15">
        <v>2.6166666666666667</v>
      </c>
      <c r="C27">
        <v>5</v>
      </c>
    </row>
    <row r="28" spans="1:3" x14ac:dyDescent="0.25">
      <c r="A28" s="13" t="s">
        <v>14</v>
      </c>
      <c r="B28" s="15">
        <v>2.9111111111111114</v>
      </c>
      <c r="C28">
        <v>5</v>
      </c>
    </row>
    <row r="29" spans="1:3" x14ac:dyDescent="0.25">
      <c r="A29" s="13" t="s">
        <v>7</v>
      </c>
      <c r="B29" s="15">
        <v>2.4388888888888882</v>
      </c>
      <c r="C29">
        <v>5</v>
      </c>
    </row>
    <row r="30" spans="1:3" x14ac:dyDescent="0.25">
      <c r="A30" s="13" t="s">
        <v>65</v>
      </c>
      <c r="B30" s="15">
        <v>2.854444444444443</v>
      </c>
      <c r="C30">
        <v>5</v>
      </c>
    </row>
    <row r="32" spans="1:3" x14ac:dyDescent="0.25">
      <c r="A32" s="12" t="s">
        <v>64</v>
      </c>
      <c r="B32" t="s">
        <v>83</v>
      </c>
      <c r="C32" t="s">
        <v>84</v>
      </c>
    </row>
    <row r="33" spans="1:3" x14ac:dyDescent="0.25">
      <c r="A33" s="13">
        <v>2020</v>
      </c>
      <c r="B33" s="15">
        <v>2.8966666666666669</v>
      </c>
      <c r="C33">
        <v>2301</v>
      </c>
    </row>
    <row r="34" spans="1:3" x14ac:dyDescent="0.25">
      <c r="A34" s="16" t="s">
        <v>71</v>
      </c>
      <c r="B34" s="15">
        <v>2.88</v>
      </c>
      <c r="C34">
        <v>207</v>
      </c>
    </row>
    <row r="35" spans="1:3" x14ac:dyDescent="0.25">
      <c r="A35" s="16" t="s">
        <v>72</v>
      </c>
      <c r="B35" s="15">
        <v>2.58</v>
      </c>
      <c r="C35">
        <v>187</v>
      </c>
    </row>
    <row r="36" spans="1:3" x14ac:dyDescent="0.25">
      <c r="A36" s="16" t="s">
        <v>73</v>
      </c>
      <c r="B36" s="15">
        <v>3.2600000000000002</v>
      </c>
      <c r="C36">
        <v>193</v>
      </c>
    </row>
    <row r="37" spans="1:3" x14ac:dyDescent="0.25">
      <c r="A37" s="16" t="s">
        <v>74</v>
      </c>
      <c r="B37" s="15">
        <v>2.5099999999999998</v>
      </c>
      <c r="C37">
        <v>183</v>
      </c>
    </row>
    <row r="38" spans="1:3" x14ac:dyDescent="0.25">
      <c r="A38" s="16" t="s">
        <v>75</v>
      </c>
      <c r="B38" s="15">
        <v>3.4799999999999995</v>
      </c>
      <c r="C38">
        <v>172</v>
      </c>
    </row>
    <row r="39" spans="1:3" x14ac:dyDescent="0.25">
      <c r="A39" s="16" t="s">
        <v>76</v>
      </c>
      <c r="B39" s="15">
        <v>3.1000000000000005</v>
      </c>
      <c r="C39">
        <v>175</v>
      </c>
    </row>
    <row r="40" spans="1:3" x14ac:dyDescent="0.25">
      <c r="A40" s="16" t="s">
        <v>77</v>
      </c>
      <c r="B40" s="15">
        <v>2.92</v>
      </c>
      <c r="C40">
        <v>190</v>
      </c>
    </row>
    <row r="41" spans="1:3" x14ac:dyDescent="0.25">
      <c r="A41" s="16" t="s">
        <v>78</v>
      </c>
      <c r="B41" s="15">
        <v>2.66</v>
      </c>
      <c r="C41">
        <v>199</v>
      </c>
    </row>
    <row r="42" spans="1:3" x14ac:dyDescent="0.25">
      <c r="A42" s="16" t="s">
        <v>79</v>
      </c>
      <c r="B42" s="15">
        <v>3.16</v>
      </c>
      <c r="C42">
        <v>176</v>
      </c>
    </row>
    <row r="43" spans="1:3" x14ac:dyDescent="0.25">
      <c r="A43" s="16" t="s">
        <v>80</v>
      </c>
      <c r="B43" s="15">
        <v>3.1</v>
      </c>
      <c r="C43">
        <v>220</v>
      </c>
    </row>
    <row r="44" spans="1:3" x14ac:dyDescent="0.25">
      <c r="A44" s="16" t="s">
        <v>81</v>
      </c>
      <c r="B44" s="15">
        <v>2.36</v>
      </c>
      <c r="C44">
        <v>199</v>
      </c>
    </row>
    <row r="45" spans="1:3" x14ac:dyDescent="0.25">
      <c r="A45" s="16" t="s">
        <v>82</v>
      </c>
      <c r="B45" s="15">
        <v>2.7499999999999996</v>
      </c>
      <c r="C45">
        <v>200</v>
      </c>
    </row>
    <row r="46" spans="1:3" x14ac:dyDescent="0.25">
      <c r="A46" s="13">
        <v>2021</v>
      </c>
      <c r="B46" s="15">
        <v>2.7700000000000005</v>
      </c>
      <c r="C46">
        <v>1171</v>
      </c>
    </row>
    <row r="47" spans="1:3" x14ac:dyDescent="0.25">
      <c r="A47" s="16" t="s">
        <v>71</v>
      </c>
      <c r="B47" s="15">
        <v>2.4499999999999997</v>
      </c>
      <c r="C47">
        <v>187</v>
      </c>
    </row>
    <row r="48" spans="1:3" x14ac:dyDescent="0.25">
      <c r="A48" s="16" t="s">
        <v>72</v>
      </c>
      <c r="B48" s="15">
        <v>2.7700000000000005</v>
      </c>
      <c r="C48">
        <v>201</v>
      </c>
    </row>
    <row r="49" spans="1:4" x14ac:dyDescent="0.25">
      <c r="A49" s="16" t="s">
        <v>73</v>
      </c>
      <c r="B49" s="15">
        <v>3.2299999999999995</v>
      </c>
      <c r="C49">
        <v>185</v>
      </c>
    </row>
    <row r="50" spans="1:4" x14ac:dyDescent="0.25">
      <c r="A50" s="16" t="s">
        <v>74</v>
      </c>
      <c r="B50" s="15">
        <v>2.8099999999999996</v>
      </c>
      <c r="C50">
        <v>208</v>
      </c>
    </row>
    <row r="51" spans="1:4" x14ac:dyDescent="0.25">
      <c r="A51" s="16" t="s">
        <v>75</v>
      </c>
      <c r="B51" s="15">
        <v>2.69</v>
      </c>
      <c r="C51">
        <v>193</v>
      </c>
    </row>
    <row r="52" spans="1:4" x14ac:dyDescent="0.25">
      <c r="A52" s="16" t="s">
        <v>76</v>
      </c>
      <c r="B52" s="15">
        <v>2.67</v>
      </c>
      <c r="C52">
        <v>197</v>
      </c>
    </row>
    <row r="53" spans="1:4" x14ac:dyDescent="0.25">
      <c r="A53" s="13" t="s">
        <v>65</v>
      </c>
      <c r="B53" s="15">
        <v>2.8544444444444435</v>
      </c>
      <c r="C53">
        <v>3472</v>
      </c>
    </row>
    <row r="55" spans="1:4" x14ac:dyDescent="0.25">
      <c r="A55" t="s">
        <v>40</v>
      </c>
      <c r="B55" t="s">
        <v>39</v>
      </c>
      <c r="C55" t="s">
        <v>69</v>
      </c>
      <c r="D55" t="s">
        <v>68</v>
      </c>
    </row>
    <row r="56" spans="1:4" x14ac:dyDescent="0.25">
      <c r="A56">
        <v>0.25</v>
      </c>
      <c r="B56" s="15">
        <v>2.8866647465437794</v>
      </c>
      <c r="C56" s="15">
        <v>2.1133352534562206</v>
      </c>
      <c r="D56">
        <v>0.25</v>
      </c>
    </row>
    <row r="58" spans="1:4" x14ac:dyDescent="0.25">
      <c r="A58" s="12" t="s">
        <v>64</v>
      </c>
      <c r="B58" t="s">
        <v>62</v>
      </c>
      <c r="C58" t="s">
        <v>61</v>
      </c>
      <c r="D58" t="s">
        <v>60</v>
      </c>
    </row>
    <row r="59" spans="1:4" x14ac:dyDescent="0.25">
      <c r="A59" s="13" t="s">
        <v>8</v>
      </c>
      <c r="B59" s="15">
        <v>2.0049907578558233</v>
      </c>
      <c r="C59">
        <v>5</v>
      </c>
      <c r="D59" s="9">
        <v>2.9950092421441767</v>
      </c>
    </row>
    <row r="60" spans="1:4" x14ac:dyDescent="0.25">
      <c r="A60" s="13" t="s">
        <v>12</v>
      </c>
      <c r="B60" s="15">
        <v>2.295848776871757</v>
      </c>
      <c r="C60">
        <v>5</v>
      </c>
      <c r="D60" s="9">
        <v>2.704151223128243</v>
      </c>
    </row>
    <row r="61" spans="1:4" x14ac:dyDescent="0.25">
      <c r="A61" s="13" t="s">
        <v>5</v>
      </c>
      <c r="B61" s="15">
        <v>1.9894332372718533</v>
      </c>
      <c r="C61">
        <v>5</v>
      </c>
      <c r="D61" s="9">
        <v>3.0105667627281467</v>
      </c>
    </row>
    <row r="62" spans="1:4" x14ac:dyDescent="0.25">
      <c r="A62" s="13" t="s">
        <v>65</v>
      </c>
      <c r="B62" s="15">
        <v>2.1133352534562229</v>
      </c>
      <c r="C62">
        <v>5</v>
      </c>
      <c r="D62" s="9">
        <v>2.8866647465437771</v>
      </c>
    </row>
  </sheetData>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E7896-577D-4F71-A16D-ACFF6B37A156}">
  <dimension ref="A1:I4"/>
  <sheetViews>
    <sheetView workbookViewId="0">
      <selection activeCell="D43" sqref="D43"/>
    </sheetView>
  </sheetViews>
  <sheetFormatPr defaultRowHeight="15" x14ac:dyDescent="0.25"/>
  <cols>
    <col min="2" max="2" width="12.28515625" customWidth="1"/>
    <col min="3" max="3" width="12.5703125" customWidth="1"/>
    <col min="4" max="4" width="10" customWidth="1"/>
    <col min="5" max="5" width="38.7109375" customWidth="1"/>
    <col min="6" max="6" width="15.28515625" customWidth="1"/>
    <col min="8" max="8" width="9.85546875" customWidth="1"/>
    <col min="9" max="9" width="9.7109375" customWidth="1"/>
  </cols>
  <sheetData>
    <row r="1" spans="1:9" x14ac:dyDescent="0.25">
      <c r="A1" t="s">
        <v>17</v>
      </c>
      <c r="B1" t="s">
        <v>0</v>
      </c>
      <c r="C1" t="s">
        <v>1</v>
      </c>
      <c r="D1" t="s">
        <v>2</v>
      </c>
      <c r="E1" t="s">
        <v>29</v>
      </c>
      <c r="F1" t="s">
        <v>3</v>
      </c>
      <c r="G1" t="s">
        <v>30</v>
      </c>
      <c r="H1" t="s">
        <v>31</v>
      </c>
      <c r="I1" t="s">
        <v>32</v>
      </c>
    </row>
    <row r="2" spans="1:9" x14ac:dyDescent="0.25">
      <c r="A2" s="14">
        <v>44316</v>
      </c>
      <c r="B2" t="s">
        <v>14</v>
      </c>
      <c r="C2" t="s">
        <v>5</v>
      </c>
      <c r="D2">
        <v>30</v>
      </c>
      <c r="E2">
        <v>4.5</v>
      </c>
      <c r="F2">
        <v>135</v>
      </c>
      <c r="G2">
        <v>2021</v>
      </c>
      <c r="H2">
        <v>4</v>
      </c>
      <c r="I2" t="s">
        <v>34</v>
      </c>
    </row>
    <row r="3" spans="1:9" x14ac:dyDescent="0.25">
      <c r="A3" s="14">
        <v>44316</v>
      </c>
      <c r="B3" t="s">
        <v>6</v>
      </c>
      <c r="C3" t="s">
        <v>5</v>
      </c>
      <c r="D3">
        <v>22</v>
      </c>
      <c r="E3">
        <v>4.4000000000000004</v>
      </c>
      <c r="F3">
        <v>96.800000000000011</v>
      </c>
      <c r="G3">
        <v>2021</v>
      </c>
      <c r="H3">
        <v>4</v>
      </c>
      <c r="I3" t="s">
        <v>34</v>
      </c>
    </row>
    <row r="4" spans="1:9" x14ac:dyDescent="0.25">
      <c r="A4" s="14">
        <v>44316</v>
      </c>
      <c r="B4" t="s">
        <v>4</v>
      </c>
      <c r="C4" t="s">
        <v>5</v>
      </c>
      <c r="D4">
        <v>10</v>
      </c>
      <c r="E4">
        <v>2</v>
      </c>
      <c r="F4">
        <v>20</v>
      </c>
      <c r="G4">
        <v>2021</v>
      </c>
      <c r="H4">
        <v>4</v>
      </c>
      <c r="I4" t="s">
        <v>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FFA27-FE83-419A-950E-E717CA1CDFFF}">
  <dimension ref="A1:C16"/>
  <sheetViews>
    <sheetView workbookViewId="0">
      <selection activeCell="G29" sqref="G29"/>
    </sheetView>
  </sheetViews>
  <sheetFormatPr defaultRowHeight="15" x14ac:dyDescent="0.25"/>
  <cols>
    <col min="1" max="1" width="23.42578125" bestFit="1" customWidth="1"/>
    <col min="2" max="2" width="9.7109375" bestFit="1" customWidth="1"/>
    <col min="3" max="3" width="23.42578125" bestFit="1" customWidth="1"/>
  </cols>
  <sheetData>
    <row r="1" spans="1:3" x14ac:dyDescent="0.25">
      <c r="A1" s="10" t="s">
        <v>41</v>
      </c>
    </row>
    <row r="2" spans="1:3" x14ac:dyDescent="0.25">
      <c r="A2" s="11" t="s">
        <v>42</v>
      </c>
      <c r="B2" s="11" t="s">
        <v>43</v>
      </c>
      <c r="C2" s="11" t="s">
        <v>44</v>
      </c>
    </row>
    <row r="3" spans="1:3" x14ac:dyDescent="0.25">
      <c r="A3">
        <v>1</v>
      </c>
      <c r="B3" t="s">
        <v>45</v>
      </c>
      <c r="C3" t="s">
        <v>46</v>
      </c>
    </row>
    <row r="4" spans="1:3" x14ac:dyDescent="0.25">
      <c r="A4">
        <v>2</v>
      </c>
      <c r="B4" t="s">
        <v>47</v>
      </c>
      <c r="C4" t="s">
        <v>48</v>
      </c>
    </row>
    <row r="5" spans="1:3" x14ac:dyDescent="0.25">
      <c r="A5">
        <v>3</v>
      </c>
      <c r="B5" t="s">
        <v>49</v>
      </c>
      <c r="C5" t="s">
        <v>50</v>
      </c>
    </row>
    <row r="6" spans="1:3" x14ac:dyDescent="0.25">
      <c r="A6">
        <v>4</v>
      </c>
      <c r="B6" t="s">
        <v>51</v>
      </c>
      <c r="C6" t="s">
        <v>52</v>
      </c>
    </row>
    <row r="8" spans="1:3" x14ac:dyDescent="0.25">
      <c r="A8" s="10" t="s">
        <v>53</v>
      </c>
    </row>
    <row r="9" spans="1:3" x14ac:dyDescent="0.25">
      <c r="A9" s="11" t="s">
        <v>42</v>
      </c>
      <c r="B9" s="11" t="s">
        <v>54</v>
      </c>
      <c r="C9" s="11" t="s">
        <v>44</v>
      </c>
    </row>
    <row r="12" spans="1:3" x14ac:dyDescent="0.25">
      <c r="A12" s="10" t="s">
        <v>55</v>
      </c>
      <c r="B12" t="s">
        <v>56</v>
      </c>
    </row>
    <row r="13" spans="1:3" x14ac:dyDescent="0.25">
      <c r="B13" t="s">
        <v>57</v>
      </c>
    </row>
    <row r="15" spans="1:3" x14ac:dyDescent="0.25">
      <c r="B15" t="s">
        <v>58</v>
      </c>
    </row>
    <row r="16" spans="1:3" x14ac:dyDescent="0.25">
      <c r="B16"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81"/>
  <sheetViews>
    <sheetView topLeftCell="A145" workbookViewId="0">
      <selection activeCell="J182" sqref="J182:K1048576"/>
    </sheetView>
  </sheetViews>
  <sheetFormatPr defaultRowHeight="15" x14ac:dyDescent="0.25"/>
  <cols>
    <col min="1" max="1" width="10.140625" bestFit="1" customWidth="1"/>
    <col min="2" max="2" width="11.42578125" customWidth="1"/>
    <col min="3" max="3" width="12.5703125" customWidth="1"/>
    <col min="5" max="5" width="12" customWidth="1"/>
    <col min="6" max="6" width="14.42578125" customWidth="1"/>
    <col min="8" max="8" width="9.85546875" bestFit="1" customWidth="1"/>
    <col min="9" max="9" width="9.140625" customWidth="1"/>
    <col min="10" max="10" width="10.28515625" customWidth="1"/>
    <col min="16" max="16" width="16.5703125" bestFit="1" customWidth="1"/>
    <col min="17" max="18" width="14" bestFit="1" customWidth="1"/>
    <col min="19" max="19" width="11.7109375" bestFit="1" customWidth="1"/>
  </cols>
  <sheetData>
    <row r="1" spans="1:10" ht="60" x14ac:dyDescent="0.25">
      <c r="A1" s="1" t="s">
        <v>17</v>
      </c>
      <c r="B1" s="1" t="s">
        <v>0</v>
      </c>
      <c r="C1" s="1" t="s">
        <v>1</v>
      </c>
      <c r="D1" s="1" t="s">
        <v>2</v>
      </c>
      <c r="E1" s="1" t="s">
        <v>29</v>
      </c>
      <c r="F1" s="2" t="s">
        <v>3</v>
      </c>
      <c r="G1" s="8" t="s">
        <v>30</v>
      </c>
      <c r="H1" s="8" t="s">
        <v>31</v>
      </c>
      <c r="I1" s="8" t="s">
        <v>32</v>
      </c>
      <c r="J1" s="8" t="s">
        <v>70</v>
      </c>
    </row>
    <row r="2" spans="1:10" x14ac:dyDescent="0.25">
      <c r="A2" s="5">
        <v>43861</v>
      </c>
      <c r="B2" s="3" t="s">
        <v>4</v>
      </c>
      <c r="C2" s="3" t="s">
        <v>5</v>
      </c>
      <c r="D2" s="3">
        <v>27</v>
      </c>
      <c r="E2" s="3">
        <v>3</v>
      </c>
      <c r="F2" s="4">
        <f>D2*E2</f>
        <v>81</v>
      </c>
      <c r="G2">
        <f>YEAR(A2)</f>
        <v>2020</v>
      </c>
      <c r="H2">
        <f>MONTH(A2)</f>
        <v>1</v>
      </c>
      <c r="I2" t="str">
        <f>"Q "&amp;ROUNDUP(H2/3,0)</f>
        <v>Q 1</v>
      </c>
      <c r="J2" t="str">
        <f>TEXT($A2,"mmm")</f>
        <v>sty</v>
      </c>
    </row>
    <row r="3" spans="1:10" x14ac:dyDescent="0.25">
      <c r="A3" s="5">
        <v>43861</v>
      </c>
      <c r="B3" s="3" t="s">
        <v>6</v>
      </c>
      <c r="C3" s="3" t="s">
        <v>5</v>
      </c>
      <c r="D3" s="3">
        <v>23</v>
      </c>
      <c r="E3" s="3">
        <v>5</v>
      </c>
      <c r="F3" s="4">
        <f t="shared" ref="F3:F11" si="0">D3*E3</f>
        <v>115</v>
      </c>
      <c r="G3">
        <f>YEAR(A3)</f>
        <v>2020</v>
      </c>
      <c r="H3">
        <f>MONTH(A3)</f>
        <v>1</v>
      </c>
      <c r="I3" t="str">
        <f t="shared" ref="I3:I66" si="1">"Q "&amp;ROUNDUP(H3/3,0)</f>
        <v>Q 1</v>
      </c>
      <c r="J3" t="str">
        <f t="shared" ref="J3:J66" si="2">TEXT($A3,"mmm")</f>
        <v>sty</v>
      </c>
    </row>
    <row r="4" spans="1:10" x14ac:dyDescent="0.25">
      <c r="A4" s="5">
        <v>43861</v>
      </c>
      <c r="B4" s="3" t="s">
        <v>7</v>
      </c>
      <c r="C4" s="3" t="s">
        <v>8</v>
      </c>
      <c r="D4" s="3">
        <v>19</v>
      </c>
      <c r="E4" s="3">
        <v>1.6</v>
      </c>
      <c r="F4" s="4">
        <f t="shared" si="0"/>
        <v>30.400000000000002</v>
      </c>
      <c r="G4">
        <f t="shared" ref="G4:G31" si="3">YEAR(A4)</f>
        <v>2020</v>
      </c>
      <c r="H4">
        <f t="shared" ref="H4:H31" si="4">MONTH(A4)</f>
        <v>1</v>
      </c>
      <c r="I4" t="str">
        <f t="shared" si="1"/>
        <v>Q 1</v>
      </c>
      <c r="J4" t="str">
        <f t="shared" si="2"/>
        <v>sty</v>
      </c>
    </row>
    <row r="5" spans="1:10" x14ac:dyDescent="0.25">
      <c r="A5" s="5">
        <v>43861</v>
      </c>
      <c r="B5" s="3" t="s">
        <v>9</v>
      </c>
      <c r="C5" s="3" t="s">
        <v>8</v>
      </c>
      <c r="D5" s="3">
        <v>28</v>
      </c>
      <c r="E5" s="3">
        <v>4.7</v>
      </c>
      <c r="F5" s="4">
        <f t="shared" si="0"/>
        <v>131.6</v>
      </c>
      <c r="G5">
        <f t="shared" si="3"/>
        <v>2020</v>
      </c>
      <c r="H5">
        <f t="shared" si="4"/>
        <v>1</v>
      </c>
      <c r="I5" t="str">
        <f t="shared" si="1"/>
        <v>Q 1</v>
      </c>
      <c r="J5" t="str">
        <f t="shared" si="2"/>
        <v>sty</v>
      </c>
    </row>
    <row r="6" spans="1:10" x14ac:dyDescent="0.25">
      <c r="A6" s="5">
        <v>43861</v>
      </c>
      <c r="B6" s="3" t="s">
        <v>10</v>
      </c>
      <c r="C6" s="3" t="s">
        <v>8</v>
      </c>
      <c r="D6" s="3">
        <v>22</v>
      </c>
      <c r="E6" s="3">
        <v>1.2</v>
      </c>
      <c r="F6" s="4">
        <f t="shared" si="0"/>
        <v>26.4</v>
      </c>
      <c r="G6">
        <f t="shared" si="3"/>
        <v>2020</v>
      </c>
      <c r="H6">
        <f t="shared" si="4"/>
        <v>1</v>
      </c>
      <c r="I6" t="str">
        <f t="shared" si="1"/>
        <v>Q 1</v>
      </c>
      <c r="J6" t="str">
        <f t="shared" si="2"/>
        <v>sty</v>
      </c>
    </row>
    <row r="7" spans="1:10" x14ac:dyDescent="0.25">
      <c r="A7" s="5">
        <v>43861</v>
      </c>
      <c r="B7" s="3" t="s">
        <v>11</v>
      </c>
      <c r="C7" s="3" t="s">
        <v>12</v>
      </c>
      <c r="D7" s="3">
        <v>10</v>
      </c>
      <c r="E7" s="3">
        <v>2.9</v>
      </c>
      <c r="F7" s="4">
        <f t="shared" si="0"/>
        <v>29</v>
      </c>
      <c r="G7">
        <f t="shared" si="3"/>
        <v>2020</v>
      </c>
      <c r="H7">
        <f t="shared" si="4"/>
        <v>1</v>
      </c>
      <c r="I7" t="str">
        <f t="shared" si="1"/>
        <v>Q 1</v>
      </c>
      <c r="J7" t="str">
        <f t="shared" si="2"/>
        <v>sty</v>
      </c>
    </row>
    <row r="8" spans="1:10" x14ac:dyDescent="0.25">
      <c r="A8" s="5">
        <v>43861</v>
      </c>
      <c r="B8" s="3" t="s">
        <v>13</v>
      </c>
      <c r="C8" s="3" t="s">
        <v>12</v>
      </c>
      <c r="D8" s="3">
        <v>26</v>
      </c>
      <c r="E8" s="3">
        <v>2.5</v>
      </c>
      <c r="F8" s="4">
        <f t="shared" si="0"/>
        <v>65</v>
      </c>
      <c r="G8">
        <f t="shared" si="3"/>
        <v>2020</v>
      </c>
      <c r="H8">
        <f t="shared" si="4"/>
        <v>1</v>
      </c>
      <c r="I8" t="str">
        <f t="shared" si="1"/>
        <v>Q 1</v>
      </c>
      <c r="J8" t="str">
        <f t="shared" si="2"/>
        <v>sty</v>
      </c>
    </row>
    <row r="9" spans="1:10" x14ac:dyDescent="0.25">
      <c r="A9" s="5">
        <v>43861</v>
      </c>
      <c r="B9" s="3" t="s">
        <v>14</v>
      </c>
      <c r="C9" s="3" t="s">
        <v>5</v>
      </c>
      <c r="D9" s="3">
        <v>26</v>
      </c>
      <c r="E9" s="3">
        <v>3</v>
      </c>
      <c r="F9" s="4">
        <f t="shared" si="0"/>
        <v>78</v>
      </c>
      <c r="G9">
        <f t="shared" si="3"/>
        <v>2020</v>
      </c>
      <c r="H9">
        <f t="shared" si="4"/>
        <v>1</v>
      </c>
      <c r="I9" t="str">
        <f t="shared" si="1"/>
        <v>Q 1</v>
      </c>
      <c r="J9" t="str">
        <f t="shared" si="2"/>
        <v>sty</v>
      </c>
    </row>
    <row r="10" spans="1:10" x14ac:dyDescent="0.25">
      <c r="A10" s="5">
        <v>43861</v>
      </c>
      <c r="B10" s="3" t="s">
        <v>15</v>
      </c>
      <c r="C10" s="3" t="s">
        <v>12</v>
      </c>
      <c r="D10" s="3">
        <v>16</v>
      </c>
      <c r="E10" s="3">
        <v>2.6</v>
      </c>
      <c r="F10" s="4">
        <f t="shared" si="0"/>
        <v>41.6</v>
      </c>
      <c r="G10">
        <f t="shared" si="3"/>
        <v>2020</v>
      </c>
      <c r="H10">
        <f t="shared" si="4"/>
        <v>1</v>
      </c>
      <c r="I10" t="str">
        <f t="shared" si="1"/>
        <v>Q 1</v>
      </c>
      <c r="J10" t="str">
        <f t="shared" si="2"/>
        <v>sty</v>
      </c>
    </row>
    <row r="11" spans="1:10" x14ac:dyDescent="0.25">
      <c r="A11" s="5">
        <v>43861</v>
      </c>
      <c r="B11" s="3" t="s">
        <v>16</v>
      </c>
      <c r="C11" s="3" t="s">
        <v>12</v>
      </c>
      <c r="D11" s="3">
        <v>10</v>
      </c>
      <c r="E11" s="3">
        <v>2.2999999999999998</v>
      </c>
      <c r="F11" s="4">
        <f t="shared" si="0"/>
        <v>23</v>
      </c>
      <c r="G11">
        <f t="shared" si="3"/>
        <v>2020</v>
      </c>
      <c r="H11">
        <f t="shared" si="4"/>
        <v>1</v>
      </c>
      <c r="I11" t="str">
        <f t="shared" si="1"/>
        <v>Q 1</v>
      </c>
      <c r="J11" t="str">
        <f t="shared" si="2"/>
        <v>sty</v>
      </c>
    </row>
    <row r="12" spans="1:10" x14ac:dyDescent="0.25">
      <c r="A12" s="5">
        <v>43889</v>
      </c>
      <c r="B12" s="3" t="s">
        <v>4</v>
      </c>
      <c r="C12" s="3" t="s">
        <v>5</v>
      </c>
      <c r="D12" s="3">
        <v>10</v>
      </c>
      <c r="E12" s="3">
        <v>2.2999999999999998</v>
      </c>
      <c r="F12" s="4">
        <f>D12*E12</f>
        <v>23</v>
      </c>
      <c r="G12">
        <f t="shared" si="3"/>
        <v>2020</v>
      </c>
      <c r="H12">
        <f t="shared" si="4"/>
        <v>2</v>
      </c>
      <c r="I12" t="str">
        <f t="shared" si="1"/>
        <v>Q 1</v>
      </c>
      <c r="J12" t="str">
        <f t="shared" si="2"/>
        <v>lut</v>
      </c>
    </row>
    <row r="13" spans="1:10" x14ac:dyDescent="0.25">
      <c r="A13" s="5">
        <v>43889</v>
      </c>
      <c r="B13" s="3" t="s">
        <v>6</v>
      </c>
      <c r="C13" s="3" t="s">
        <v>5</v>
      </c>
      <c r="D13" s="3">
        <v>25</v>
      </c>
      <c r="E13" s="3">
        <v>4.3</v>
      </c>
      <c r="F13" s="4">
        <f t="shared" ref="F13:F21" si="5">D13*E13</f>
        <v>107.5</v>
      </c>
      <c r="G13">
        <f t="shared" si="3"/>
        <v>2020</v>
      </c>
      <c r="H13">
        <f t="shared" si="4"/>
        <v>2</v>
      </c>
      <c r="I13" t="str">
        <f t="shared" si="1"/>
        <v>Q 1</v>
      </c>
      <c r="J13" t="str">
        <f t="shared" si="2"/>
        <v>lut</v>
      </c>
    </row>
    <row r="14" spans="1:10" x14ac:dyDescent="0.25">
      <c r="A14" s="5">
        <v>43889</v>
      </c>
      <c r="B14" s="3" t="s">
        <v>7</v>
      </c>
      <c r="C14" s="3" t="s">
        <v>8</v>
      </c>
      <c r="D14" s="3">
        <v>25</v>
      </c>
      <c r="E14" s="3">
        <v>1.9</v>
      </c>
      <c r="F14" s="4">
        <f t="shared" si="5"/>
        <v>47.5</v>
      </c>
      <c r="G14">
        <f t="shared" si="3"/>
        <v>2020</v>
      </c>
      <c r="H14">
        <f t="shared" si="4"/>
        <v>2</v>
      </c>
      <c r="I14" t="str">
        <f t="shared" si="1"/>
        <v>Q 1</v>
      </c>
      <c r="J14" t="str">
        <f t="shared" si="2"/>
        <v>lut</v>
      </c>
    </row>
    <row r="15" spans="1:10" x14ac:dyDescent="0.25">
      <c r="A15" s="5">
        <v>43889</v>
      </c>
      <c r="B15" s="3" t="s">
        <v>9</v>
      </c>
      <c r="C15" s="3" t="s">
        <v>8</v>
      </c>
      <c r="D15" s="3">
        <v>16</v>
      </c>
      <c r="E15" s="3">
        <v>1.2</v>
      </c>
      <c r="F15" s="4">
        <f t="shared" si="5"/>
        <v>19.2</v>
      </c>
      <c r="G15">
        <f t="shared" si="3"/>
        <v>2020</v>
      </c>
      <c r="H15">
        <f t="shared" si="4"/>
        <v>2</v>
      </c>
      <c r="I15" t="str">
        <f t="shared" si="1"/>
        <v>Q 1</v>
      </c>
      <c r="J15" t="str">
        <f t="shared" si="2"/>
        <v>lut</v>
      </c>
    </row>
    <row r="16" spans="1:10" x14ac:dyDescent="0.25">
      <c r="A16" s="5">
        <v>43889</v>
      </c>
      <c r="B16" s="3" t="s">
        <v>10</v>
      </c>
      <c r="C16" s="3" t="s">
        <v>8</v>
      </c>
      <c r="D16" s="3">
        <v>22</v>
      </c>
      <c r="E16" s="3">
        <v>2.2999999999999998</v>
      </c>
      <c r="F16" s="4">
        <f t="shared" si="5"/>
        <v>50.599999999999994</v>
      </c>
      <c r="G16">
        <f t="shared" si="3"/>
        <v>2020</v>
      </c>
      <c r="H16">
        <f t="shared" si="4"/>
        <v>2</v>
      </c>
      <c r="I16" t="str">
        <f t="shared" si="1"/>
        <v>Q 1</v>
      </c>
      <c r="J16" t="str">
        <f t="shared" si="2"/>
        <v>lut</v>
      </c>
    </row>
    <row r="17" spans="1:10" x14ac:dyDescent="0.25">
      <c r="A17" s="5">
        <v>43889</v>
      </c>
      <c r="B17" s="3" t="s">
        <v>11</v>
      </c>
      <c r="C17" s="3" t="s">
        <v>12</v>
      </c>
      <c r="D17" s="3">
        <v>17</v>
      </c>
      <c r="E17" s="3">
        <v>2.5</v>
      </c>
      <c r="F17" s="4">
        <f t="shared" si="5"/>
        <v>42.5</v>
      </c>
      <c r="G17">
        <f t="shared" si="3"/>
        <v>2020</v>
      </c>
      <c r="H17">
        <f t="shared" si="4"/>
        <v>2</v>
      </c>
      <c r="I17" t="str">
        <f t="shared" si="1"/>
        <v>Q 1</v>
      </c>
      <c r="J17" t="str">
        <f t="shared" si="2"/>
        <v>lut</v>
      </c>
    </row>
    <row r="18" spans="1:10" x14ac:dyDescent="0.25">
      <c r="A18" s="5">
        <v>43889</v>
      </c>
      <c r="B18" s="3" t="s">
        <v>13</v>
      </c>
      <c r="C18" s="3" t="s">
        <v>12</v>
      </c>
      <c r="D18" s="3">
        <v>17</v>
      </c>
      <c r="E18" s="3">
        <v>2.9</v>
      </c>
      <c r="F18" s="4">
        <f t="shared" si="5"/>
        <v>49.3</v>
      </c>
      <c r="G18">
        <f t="shared" si="3"/>
        <v>2020</v>
      </c>
      <c r="H18">
        <f t="shared" si="4"/>
        <v>2</v>
      </c>
      <c r="I18" t="str">
        <f t="shared" si="1"/>
        <v>Q 1</v>
      </c>
      <c r="J18" t="str">
        <f t="shared" si="2"/>
        <v>lut</v>
      </c>
    </row>
    <row r="19" spans="1:10" x14ac:dyDescent="0.25">
      <c r="A19" s="5">
        <v>43889</v>
      </c>
      <c r="B19" s="3" t="s">
        <v>14</v>
      </c>
      <c r="C19" s="3" t="s">
        <v>5</v>
      </c>
      <c r="D19" s="3">
        <v>15</v>
      </c>
      <c r="E19" s="3">
        <v>1.3</v>
      </c>
      <c r="F19" s="4">
        <f t="shared" si="5"/>
        <v>19.5</v>
      </c>
      <c r="G19">
        <f t="shared" si="3"/>
        <v>2020</v>
      </c>
      <c r="H19">
        <f t="shared" si="4"/>
        <v>2</v>
      </c>
      <c r="I19" t="str">
        <f t="shared" si="1"/>
        <v>Q 1</v>
      </c>
      <c r="J19" t="str">
        <f t="shared" si="2"/>
        <v>lut</v>
      </c>
    </row>
    <row r="20" spans="1:10" x14ac:dyDescent="0.25">
      <c r="A20" s="5">
        <v>43889</v>
      </c>
      <c r="B20" s="3" t="s">
        <v>15</v>
      </c>
      <c r="C20" s="3" t="s">
        <v>12</v>
      </c>
      <c r="D20" s="3">
        <v>20</v>
      </c>
      <c r="E20" s="3">
        <v>4.4000000000000004</v>
      </c>
      <c r="F20" s="4">
        <f t="shared" si="5"/>
        <v>88</v>
      </c>
      <c r="G20">
        <f t="shared" si="3"/>
        <v>2020</v>
      </c>
      <c r="H20">
        <f t="shared" si="4"/>
        <v>2</v>
      </c>
      <c r="I20" t="str">
        <f t="shared" si="1"/>
        <v>Q 1</v>
      </c>
      <c r="J20" t="str">
        <f t="shared" si="2"/>
        <v>lut</v>
      </c>
    </row>
    <row r="21" spans="1:10" x14ac:dyDescent="0.25">
      <c r="A21" s="5">
        <v>43889</v>
      </c>
      <c r="B21" s="3" t="s">
        <v>16</v>
      </c>
      <c r="C21" s="3" t="s">
        <v>12</v>
      </c>
      <c r="D21" s="3">
        <v>20</v>
      </c>
      <c r="E21" s="3">
        <v>2.7</v>
      </c>
      <c r="F21" s="4">
        <f t="shared" si="5"/>
        <v>54</v>
      </c>
      <c r="G21">
        <f t="shared" si="3"/>
        <v>2020</v>
      </c>
      <c r="H21">
        <f t="shared" si="4"/>
        <v>2</v>
      </c>
      <c r="I21" t="str">
        <f t="shared" si="1"/>
        <v>Q 1</v>
      </c>
      <c r="J21" t="str">
        <f t="shared" si="2"/>
        <v>lut</v>
      </c>
    </row>
    <row r="22" spans="1:10" x14ac:dyDescent="0.25">
      <c r="A22" s="5">
        <v>43921</v>
      </c>
      <c r="B22" s="3" t="s">
        <v>4</v>
      </c>
      <c r="C22" s="3" t="s">
        <v>5</v>
      </c>
      <c r="D22" s="3">
        <v>14</v>
      </c>
      <c r="E22" s="3">
        <v>2.2000000000000002</v>
      </c>
      <c r="F22" s="4">
        <f>D22*E22</f>
        <v>30.800000000000004</v>
      </c>
      <c r="G22">
        <f t="shared" si="3"/>
        <v>2020</v>
      </c>
      <c r="H22">
        <f t="shared" si="4"/>
        <v>3</v>
      </c>
      <c r="I22" t="str">
        <f t="shared" si="1"/>
        <v>Q 1</v>
      </c>
      <c r="J22" t="str">
        <f t="shared" si="2"/>
        <v>mar</v>
      </c>
    </row>
    <row r="23" spans="1:10" x14ac:dyDescent="0.25">
      <c r="A23" s="5">
        <v>43921</v>
      </c>
      <c r="B23" s="3" t="s">
        <v>6</v>
      </c>
      <c r="C23" s="3" t="s">
        <v>5</v>
      </c>
      <c r="D23" s="3">
        <v>11</v>
      </c>
      <c r="E23" s="3">
        <v>4</v>
      </c>
      <c r="F23" s="4">
        <f t="shared" ref="F23:F31" si="6">D23*E23</f>
        <v>44</v>
      </c>
      <c r="G23">
        <f t="shared" si="3"/>
        <v>2020</v>
      </c>
      <c r="H23">
        <f t="shared" si="4"/>
        <v>3</v>
      </c>
      <c r="I23" t="str">
        <f t="shared" si="1"/>
        <v>Q 1</v>
      </c>
      <c r="J23" t="str">
        <f t="shared" si="2"/>
        <v>mar</v>
      </c>
    </row>
    <row r="24" spans="1:10" x14ac:dyDescent="0.25">
      <c r="A24" s="5">
        <v>43921</v>
      </c>
      <c r="B24" s="3" t="s">
        <v>7</v>
      </c>
      <c r="C24" s="3" t="s">
        <v>8</v>
      </c>
      <c r="D24" s="3">
        <v>21</v>
      </c>
      <c r="E24" s="3">
        <v>2.8</v>
      </c>
      <c r="F24" s="4">
        <f t="shared" si="6"/>
        <v>58.8</v>
      </c>
      <c r="G24">
        <f t="shared" si="3"/>
        <v>2020</v>
      </c>
      <c r="H24">
        <f t="shared" si="4"/>
        <v>3</v>
      </c>
      <c r="I24" t="str">
        <f t="shared" si="1"/>
        <v>Q 1</v>
      </c>
      <c r="J24" t="str">
        <f t="shared" si="2"/>
        <v>mar</v>
      </c>
    </row>
    <row r="25" spans="1:10" x14ac:dyDescent="0.25">
      <c r="A25" s="5">
        <v>43921</v>
      </c>
      <c r="B25" s="3" t="s">
        <v>9</v>
      </c>
      <c r="C25" s="3" t="s">
        <v>8</v>
      </c>
      <c r="D25" s="3">
        <v>23</v>
      </c>
      <c r="E25" s="3">
        <v>2.2000000000000002</v>
      </c>
      <c r="F25" s="4">
        <f t="shared" si="6"/>
        <v>50.6</v>
      </c>
      <c r="G25">
        <f t="shared" si="3"/>
        <v>2020</v>
      </c>
      <c r="H25">
        <f t="shared" si="4"/>
        <v>3</v>
      </c>
      <c r="I25" t="str">
        <f t="shared" si="1"/>
        <v>Q 1</v>
      </c>
      <c r="J25" t="str">
        <f t="shared" si="2"/>
        <v>mar</v>
      </c>
    </row>
    <row r="26" spans="1:10" x14ac:dyDescent="0.25">
      <c r="A26" s="5">
        <v>43921</v>
      </c>
      <c r="B26" s="3" t="s">
        <v>10</v>
      </c>
      <c r="C26" s="3" t="s">
        <v>8</v>
      </c>
      <c r="D26" s="3">
        <v>13</v>
      </c>
      <c r="E26" s="3">
        <v>4</v>
      </c>
      <c r="F26" s="4">
        <f t="shared" si="6"/>
        <v>52</v>
      </c>
      <c r="G26">
        <f t="shared" si="3"/>
        <v>2020</v>
      </c>
      <c r="H26">
        <f t="shared" si="4"/>
        <v>3</v>
      </c>
      <c r="I26" t="str">
        <f t="shared" si="1"/>
        <v>Q 1</v>
      </c>
      <c r="J26" t="str">
        <f t="shared" si="2"/>
        <v>mar</v>
      </c>
    </row>
    <row r="27" spans="1:10" x14ac:dyDescent="0.25">
      <c r="A27" s="5">
        <v>43921</v>
      </c>
      <c r="B27" s="3" t="s">
        <v>11</v>
      </c>
      <c r="C27" s="3" t="s">
        <v>12</v>
      </c>
      <c r="D27" s="3">
        <v>27</v>
      </c>
      <c r="E27" s="3">
        <v>4.2</v>
      </c>
      <c r="F27" s="4">
        <f t="shared" si="6"/>
        <v>113.4</v>
      </c>
      <c r="G27">
        <f t="shared" si="3"/>
        <v>2020</v>
      </c>
      <c r="H27">
        <f t="shared" si="4"/>
        <v>3</v>
      </c>
      <c r="I27" t="str">
        <f t="shared" si="1"/>
        <v>Q 1</v>
      </c>
      <c r="J27" t="str">
        <f t="shared" si="2"/>
        <v>mar</v>
      </c>
    </row>
    <row r="28" spans="1:10" x14ac:dyDescent="0.25">
      <c r="A28" s="5">
        <v>43921</v>
      </c>
      <c r="B28" s="3" t="s">
        <v>13</v>
      </c>
      <c r="C28" s="3" t="s">
        <v>12</v>
      </c>
      <c r="D28" s="3">
        <v>22</v>
      </c>
      <c r="E28" s="3">
        <v>4.8</v>
      </c>
      <c r="F28" s="4">
        <f t="shared" si="6"/>
        <v>105.6</v>
      </c>
      <c r="G28">
        <f t="shared" si="3"/>
        <v>2020</v>
      </c>
      <c r="H28">
        <f t="shared" si="4"/>
        <v>3</v>
      </c>
      <c r="I28" t="str">
        <f t="shared" si="1"/>
        <v>Q 1</v>
      </c>
      <c r="J28" t="str">
        <f t="shared" si="2"/>
        <v>mar</v>
      </c>
    </row>
    <row r="29" spans="1:10" x14ac:dyDescent="0.25">
      <c r="A29" s="5">
        <v>43921</v>
      </c>
      <c r="B29" s="3" t="s">
        <v>14</v>
      </c>
      <c r="C29" s="3" t="s">
        <v>5</v>
      </c>
      <c r="D29" s="3">
        <v>21</v>
      </c>
      <c r="E29" s="3">
        <v>2.1</v>
      </c>
      <c r="F29" s="4">
        <f t="shared" si="6"/>
        <v>44.1</v>
      </c>
      <c r="G29">
        <f t="shared" si="3"/>
        <v>2020</v>
      </c>
      <c r="H29">
        <f t="shared" si="4"/>
        <v>3</v>
      </c>
      <c r="I29" t="str">
        <f t="shared" si="1"/>
        <v>Q 1</v>
      </c>
      <c r="J29" t="str">
        <f t="shared" si="2"/>
        <v>mar</v>
      </c>
    </row>
    <row r="30" spans="1:10" x14ac:dyDescent="0.25">
      <c r="A30" s="5">
        <v>43921</v>
      </c>
      <c r="B30" s="3" t="s">
        <v>15</v>
      </c>
      <c r="C30" s="3" t="s">
        <v>12</v>
      </c>
      <c r="D30" s="3">
        <v>20</v>
      </c>
      <c r="E30" s="3">
        <v>4.7</v>
      </c>
      <c r="F30" s="4">
        <f t="shared" si="6"/>
        <v>94</v>
      </c>
      <c r="G30">
        <f t="shared" si="3"/>
        <v>2020</v>
      </c>
      <c r="H30">
        <f t="shared" si="4"/>
        <v>3</v>
      </c>
      <c r="I30" t="str">
        <f t="shared" si="1"/>
        <v>Q 1</v>
      </c>
      <c r="J30" t="str">
        <f t="shared" si="2"/>
        <v>mar</v>
      </c>
    </row>
    <row r="31" spans="1:10" x14ac:dyDescent="0.25">
      <c r="A31" s="5">
        <v>43921</v>
      </c>
      <c r="B31" s="3" t="s">
        <v>16</v>
      </c>
      <c r="C31" s="3" t="s">
        <v>12</v>
      </c>
      <c r="D31" s="3">
        <v>21</v>
      </c>
      <c r="E31" s="3">
        <v>1.6</v>
      </c>
      <c r="F31" s="4">
        <f t="shared" si="6"/>
        <v>33.6</v>
      </c>
      <c r="G31">
        <f t="shared" si="3"/>
        <v>2020</v>
      </c>
      <c r="H31">
        <f t="shared" si="4"/>
        <v>3</v>
      </c>
      <c r="I31" t="str">
        <f t="shared" si="1"/>
        <v>Q 1</v>
      </c>
      <c r="J31" t="str">
        <f t="shared" si="2"/>
        <v>mar</v>
      </c>
    </row>
    <row r="32" spans="1:10" x14ac:dyDescent="0.25">
      <c r="A32" s="5">
        <v>43951</v>
      </c>
      <c r="B32" s="3" t="s">
        <v>4</v>
      </c>
      <c r="C32" s="3" t="s">
        <v>5</v>
      </c>
      <c r="D32" s="3">
        <v>23</v>
      </c>
      <c r="E32" s="3">
        <v>1.9</v>
      </c>
      <c r="F32" s="4">
        <f>D32*E32</f>
        <v>43.699999999999996</v>
      </c>
      <c r="G32">
        <f t="shared" ref="G32:G95" si="7">YEAR(A32)</f>
        <v>2020</v>
      </c>
      <c r="H32">
        <f t="shared" ref="H32:H95" si="8">MONTH(A32)</f>
        <v>4</v>
      </c>
      <c r="I32" t="str">
        <f t="shared" si="1"/>
        <v>Q 2</v>
      </c>
      <c r="J32" t="str">
        <f t="shared" si="2"/>
        <v>kwi</v>
      </c>
    </row>
    <row r="33" spans="1:10" x14ac:dyDescent="0.25">
      <c r="A33" s="5">
        <v>43951</v>
      </c>
      <c r="B33" s="3" t="s">
        <v>6</v>
      </c>
      <c r="C33" s="3" t="s">
        <v>5</v>
      </c>
      <c r="D33" s="3">
        <v>14</v>
      </c>
      <c r="E33" s="3">
        <v>3.5</v>
      </c>
      <c r="F33" s="4">
        <f t="shared" ref="F33:F41" si="9">D33*E33</f>
        <v>49</v>
      </c>
      <c r="G33">
        <f t="shared" si="7"/>
        <v>2020</v>
      </c>
      <c r="H33">
        <f t="shared" si="8"/>
        <v>4</v>
      </c>
      <c r="I33" t="str">
        <f t="shared" si="1"/>
        <v>Q 2</v>
      </c>
      <c r="J33" t="str">
        <f t="shared" si="2"/>
        <v>kwi</v>
      </c>
    </row>
    <row r="34" spans="1:10" x14ac:dyDescent="0.25">
      <c r="A34" s="5">
        <v>43951</v>
      </c>
      <c r="B34" s="3" t="s">
        <v>7</v>
      </c>
      <c r="C34" s="3" t="s">
        <v>8</v>
      </c>
      <c r="D34" s="3">
        <v>27</v>
      </c>
      <c r="E34" s="3">
        <v>2.9</v>
      </c>
      <c r="F34" s="4">
        <f t="shared" si="9"/>
        <v>78.3</v>
      </c>
      <c r="G34">
        <f t="shared" si="7"/>
        <v>2020</v>
      </c>
      <c r="H34">
        <f t="shared" si="8"/>
        <v>4</v>
      </c>
      <c r="I34" t="str">
        <f t="shared" si="1"/>
        <v>Q 2</v>
      </c>
      <c r="J34" t="str">
        <f t="shared" si="2"/>
        <v>kwi</v>
      </c>
    </row>
    <row r="35" spans="1:10" x14ac:dyDescent="0.25">
      <c r="A35" s="5">
        <v>43951</v>
      </c>
      <c r="B35" s="3" t="s">
        <v>9</v>
      </c>
      <c r="C35" s="3" t="s">
        <v>8</v>
      </c>
      <c r="D35" s="3">
        <v>24</v>
      </c>
      <c r="E35" s="3">
        <v>2.1</v>
      </c>
      <c r="F35" s="4">
        <f t="shared" si="9"/>
        <v>50.400000000000006</v>
      </c>
      <c r="G35">
        <f t="shared" si="7"/>
        <v>2020</v>
      </c>
      <c r="H35">
        <f t="shared" si="8"/>
        <v>4</v>
      </c>
      <c r="I35" t="str">
        <f t="shared" si="1"/>
        <v>Q 2</v>
      </c>
      <c r="J35" t="str">
        <f t="shared" si="2"/>
        <v>kwi</v>
      </c>
    </row>
    <row r="36" spans="1:10" x14ac:dyDescent="0.25">
      <c r="A36" s="5">
        <v>43951</v>
      </c>
      <c r="B36" s="3" t="s">
        <v>10</v>
      </c>
      <c r="C36" s="3" t="s">
        <v>8</v>
      </c>
      <c r="D36" s="3">
        <v>26</v>
      </c>
      <c r="E36" s="3">
        <v>2.7</v>
      </c>
      <c r="F36" s="4">
        <f t="shared" si="9"/>
        <v>70.2</v>
      </c>
      <c r="G36">
        <f t="shared" si="7"/>
        <v>2020</v>
      </c>
      <c r="H36">
        <f t="shared" si="8"/>
        <v>4</v>
      </c>
      <c r="I36" t="str">
        <f t="shared" si="1"/>
        <v>Q 2</v>
      </c>
      <c r="J36" t="str">
        <f t="shared" si="2"/>
        <v>kwi</v>
      </c>
    </row>
    <row r="37" spans="1:10" x14ac:dyDescent="0.25">
      <c r="A37" s="5">
        <v>43951</v>
      </c>
      <c r="B37" s="3" t="s">
        <v>11</v>
      </c>
      <c r="C37" s="3" t="s">
        <v>12</v>
      </c>
      <c r="D37" s="3">
        <v>14</v>
      </c>
      <c r="E37" s="3">
        <v>2.7</v>
      </c>
      <c r="F37" s="4">
        <f t="shared" si="9"/>
        <v>37.800000000000004</v>
      </c>
      <c r="G37">
        <f t="shared" si="7"/>
        <v>2020</v>
      </c>
      <c r="H37">
        <f t="shared" si="8"/>
        <v>4</v>
      </c>
      <c r="I37" t="str">
        <f t="shared" si="1"/>
        <v>Q 2</v>
      </c>
      <c r="J37" t="str">
        <f t="shared" si="2"/>
        <v>kwi</v>
      </c>
    </row>
    <row r="38" spans="1:10" x14ac:dyDescent="0.25">
      <c r="A38" s="5">
        <v>43951</v>
      </c>
      <c r="B38" s="3" t="s">
        <v>13</v>
      </c>
      <c r="C38" s="3" t="s">
        <v>12</v>
      </c>
      <c r="D38" s="3">
        <v>15</v>
      </c>
      <c r="E38" s="3">
        <v>1.4</v>
      </c>
      <c r="F38" s="4">
        <f t="shared" si="9"/>
        <v>21</v>
      </c>
      <c r="G38">
        <f t="shared" si="7"/>
        <v>2020</v>
      </c>
      <c r="H38">
        <f t="shared" si="8"/>
        <v>4</v>
      </c>
      <c r="I38" t="str">
        <f t="shared" si="1"/>
        <v>Q 2</v>
      </c>
      <c r="J38" t="str">
        <f t="shared" si="2"/>
        <v>kwi</v>
      </c>
    </row>
    <row r="39" spans="1:10" x14ac:dyDescent="0.25">
      <c r="A39" s="5">
        <v>43951</v>
      </c>
      <c r="B39" s="3" t="s">
        <v>14</v>
      </c>
      <c r="C39" s="3" t="s">
        <v>5</v>
      </c>
      <c r="D39" s="3">
        <v>18</v>
      </c>
      <c r="E39" s="3">
        <v>1.5</v>
      </c>
      <c r="F39" s="4">
        <f t="shared" si="9"/>
        <v>27</v>
      </c>
      <c r="G39">
        <f t="shared" si="7"/>
        <v>2020</v>
      </c>
      <c r="H39">
        <f t="shared" si="8"/>
        <v>4</v>
      </c>
      <c r="I39" t="str">
        <f t="shared" si="1"/>
        <v>Q 2</v>
      </c>
      <c r="J39" t="str">
        <f t="shared" si="2"/>
        <v>kwi</v>
      </c>
    </row>
    <row r="40" spans="1:10" x14ac:dyDescent="0.25">
      <c r="A40" s="5">
        <v>43951</v>
      </c>
      <c r="B40" s="3" t="s">
        <v>15</v>
      </c>
      <c r="C40" s="3" t="s">
        <v>12</v>
      </c>
      <c r="D40" s="3">
        <v>12</v>
      </c>
      <c r="E40" s="3">
        <v>3</v>
      </c>
      <c r="F40" s="4">
        <f t="shared" si="9"/>
        <v>36</v>
      </c>
      <c r="G40">
        <f t="shared" si="7"/>
        <v>2020</v>
      </c>
      <c r="H40">
        <f t="shared" si="8"/>
        <v>4</v>
      </c>
      <c r="I40" t="str">
        <f t="shared" si="1"/>
        <v>Q 2</v>
      </c>
      <c r="J40" t="str">
        <f t="shared" si="2"/>
        <v>kwi</v>
      </c>
    </row>
    <row r="41" spans="1:10" x14ac:dyDescent="0.25">
      <c r="A41" s="5">
        <v>43951</v>
      </c>
      <c r="B41" s="3" t="s">
        <v>16</v>
      </c>
      <c r="C41" s="3" t="s">
        <v>12</v>
      </c>
      <c r="D41" s="3">
        <v>10</v>
      </c>
      <c r="E41" s="3">
        <v>3.4</v>
      </c>
      <c r="F41" s="4">
        <f t="shared" si="9"/>
        <v>34</v>
      </c>
      <c r="G41">
        <f t="shared" si="7"/>
        <v>2020</v>
      </c>
      <c r="H41">
        <f t="shared" si="8"/>
        <v>4</v>
      </c>
      <c r="I41" t="str">
        <f t="shared" si="1"/>
        <v>Q 2</v>
      </c>
      <c r="J41" t="str">
        <f t="shared" si="2"/>
        <v>kwi</v>
      </c>
    </row>
    <row r="42" spans="1:10" x14ac:dyDescent="0.25">
      <c r="A42" s="5">
        <v>43982</v>
      </c>
      <c r="B42" s="3" t="s">
        <v>4</v>
      </c>
      <c r="C42" s="3" t="s">
        <v>5</v>
      </c>
      <c r="D42" s="3">
        <v>24</v>
      </c>
      <c r="E42" s="3">
        <v>3.2</v>
      </c>
      <c r="F42" s="4">
        <f>D42*E42</f>
        <v>76.800000000000011</v>
      </c>
      <c r="G42">
        <f t="shared" si="7"/>
        <v>2020</v>
      </c>
      <c r="H42">
        <f t="shared" si="8"/>
        <v>5</v>
      </c>
      <c r="I42" t="str">
        <f t="shared" si="1"/>
        <v>Q 2</v>
      </c>
      <c r="J42" t="str">
        <f t="shared" si="2"/>
        <v>maj</v>
      </c>
    </row>
    <row r="43" spans="1:10" x14ac:dyDescent="0.25">
      <c r="A43" s="5">
        <v>43982</v>
      </c>
      <c r="B43" s="3" t="s">
        <v>6</v>
      </c>
      <c r="C43" s="3" t="s">
        <v>5</v>
      </c>
      <c r="D43" s="3">
        <v>30</v>
      </c>
      <c r="E43" s="3">
        <v>3</v>
      </c>
      <c r="F43" s="4">
        <f t="shared" ref="F43:F51" si="10">D43*E43</f>
        <v>90</v>
      </c>
      <c r="G43">
        <f t="shared" si="7"/>
        <v>2020</v>
      </c>
      <c r="H43">
        <f t="shared" si="8"/>
        <v>5</v>
      </c>
      <c r="I43" t="str">
        <f t="shared" si="1"/>
        <v>Q 2</v>
      </c>
      <c r="J43" t="str">
        <f t="shared" si="2"/>
        <v>maj</v>
      </c>
    </row>
    <row r="44" spans="1:10" x14ac:dyDescent="0.25">
      <c r="A44" s="5">
        <v>43982</v>
      </c>
      <c r="B44" s="3" t="s">
        <v>7</v>
      </c>
      <c r="C44" s="3" t="s">
        <v>8</v>
      </c>
      <c r="D44" s="3">
        <v>18</v>
      </c>
      <c r="E44" s="3">
        <v>3.5</v>
      </c>
      <c r="F44" s="4">
        <f t="shared" si="10"/>
        <v>63</v>
      </c>
      <c r="G44">
        <f t="shared" si="7"/>
        <v>2020</v>
      </c>
      <c r="H44">
        <f t="shared" si="8"/>
        <v>5</v>
      </c>
      <c r="I44" t="str">
        <f t="shared" si="1"/>
        <v>Q 2</v>
      </c>
      <c r="J44" t="str">
        <f t="shared" si="2"/>
        <v>maj</v>
      </c>
    </row>
    <row r="45" spans="1:10" x14ac:dyDescent="0.25">
      <c r="A45" s="5">
        <v>43982</v>
      </c>
      <c r="B45" s="3" t="s">
        <v>9</v>
      </c>
      <c r="C45" s="3" t="s">
        <v>8</v>
      </c>
      <c r="D45" s="3">
        <v>10</v>
      </c>
      <c r="E45" s="3">
        <v>4.9000000000000004</v>
      </c>
      <c r="F45" s="4">
        <f t="shared" si="10"/>
        <v>49</v>
      </c>
      <c r="G45">
        <f t="shared" si="7"/>
        <v>2020</v>
      </c>
      <c r="H45">
        <f t="shared" si="8"/>
        <v>5</v>
      </c>
      <c r="I45" t="str">
        <f t="shared" si="1"/>
        <v>Q 2</v>
      </c>
      <c r="J45" t="str">
        <f t="shared" si="2"/>
        <v>maj</v>
      </c>
    </row>
    <row r="46" spans="1:10" x14ac:dyDescent="0.25">
      <c r="A46" s="5">
        <v>43982</v>
      </c>
      <c r="B46" s="3" t="s">
        <v>10</v>
      </c>
      <c r="C46" s="3" t="s">
        <v>8</v>
      </c>
      <c r="D46" s="3">
        <v>14</v>
      </c>
      <c r="E46" s="3">
        <v>3.6</v>
      </c>
      <c r="F46" s="4">
        <f t="shared" si="10"/>
        <v>50.4</v>
      </c>
      <c r="G46">
        <f t="shared" si="7"/>
        <v>2020</v>
      </c>
      <c r="H46">
        <f t="shared" si="8"/>
        <v>5</v>
      </c>
      <c r="I46" t="str">
        <f t="shared" si="1"/>
        <v>Q 2</v>
      </c>
      <c r="J46" t="str">
        <f t="shared" si="2"/>
        <v>maj</v>
      </c>
    </row>
    <row r="47" spans="1:10" x14ac:dyDescent="0.25">
      <c r="A47" s="5">
        <v>43982</v>
      </c>
      <c r="B47" s="3" t="s">
        <v>11</v>
      </c>
      <c r="C47" s="3" t="s">
        <v>12</v>
      </c>
      <c r="D47" s="3">
        <v>11</v>
      </c>
      <c r="E47" s="3">
        <v>1.7</v>
      </c>
      <c r="F47" s="4">
        <f t="shared" si="10"/>
        <v>18.7</v>
      </c>
      <c r="G47">
        <f t="shared" si="7"/>
        <v>2020</v>
      </c>
      <c r="H47">
        <f t="shared" si="8"/>
        <v>5</v>
      </c>
      <c r="I47" t="str">
        <f t="shared" si="1"/>
        <v>Q 2</v>
      </c>
      <c r="J47" t="str">
        <f t="shared" si="2"/>
        <v>maj</v>
      </c>
    </row>
    <row r="48" spans="1:10" x14ac:dyDescent="0.25">
      <c r="A48" s="5">
        <v>43982</v>
      </c>
      <c r="B48" s="3" t="s">
        <v>13</v>
      </c>
      <c r="C48" s="3" t="s">
        <v>12</v>
      </c>
      <c r="D48" s="3">
        <v>11</v>
      </c>
      <c r="E48" s="3">
        <v>2.2999999999999998</v>
      </c>
      <c r="F48" s="4">
        <f t="shared" si="10"/>
        <v>25.299999999999997</v>
      </c>
      <c r="G48">
        <f t="shared" si="7"/>
        <v>2020</v>
      </c>
      <c r="H48">
        <f t="shared" si="8"/>
        <v>5</v>
      </c>
      <c r="I48" t="str">
        <f t="shared" si="1"/>
        <v>Q 2</v>
      </c>
      <c r="J48" t="str">
        <f t="shared" si="2"/>
        <v>maj</v>
      </c>
    </row>
    <row r="49" spans="1:10" x14ac:dyDescent="0.25">
      <c r="A49" s="5">
        <v>43982</v>
      </c>
      <c r="B49" s="3" t="s">
        <v>14</v>
      </c>
      <c r="C49" s="3" t="s">
        <v>5</v>
      </c>
      <c r="D49" s="3">
        <v>25</v>
      </c>
      <c r="E49" s="3">
        <v>4.7</v>
      </c>
      <c r="F49" s="4">
        <f t="shared" si="10"/>
        <v>117.5</v>
      </c>
      <c r="G49">
        <f t="shared" si="7"/>
        <v>2020</v>
      </c>
      <c r="H49">
        <f t="shared" si="8"/>
        <v>5</v>
      </c>
      <c r="I49" t="str">
        <f t="shared" si="1"/>
        <v>Q 2</v>
      </c>
      <c r="J49" t="str">
        <f t="shared" si="2"/>
        <v>maj</v>
      </c>
    </row>
    <row r="50" spans="1:10" x14ac:dyDescent="0.25">
      <c r="A50" s="5">
        <v>43982</v>
      </c>
      <c r="B50" s="3" t="s">
        <v>15</v>
      </c>
      <c r="C50" s="3" t="s">
        <v>12</v>
      </c>
      <c r="D50" s="3">
        <v>13</v>
      </c>
      <c r="E50" s="3">
        <v>3.2</v>
      </c>
      <c r="F50" s="4">
        <f t="shared" si="10"/>
        <v>41.6</v>
      </c>
      <c r="G50">
        <f t="shared" si="7"/>
        <v>2020</v>
      </c>
      <c r="H50">
        <f t="shared" si="8"/>
        <v>5</v>
      </c>
      <c r="I50" t="str">
        <f t="shared" si="1"/>
        <v>Q 2</v>
      </c>
      <c r="J50" t="str">
        <f t="shared" si="2"/>
        <v>maj</v>
      </c>
    </row>
    <row r="51" spans="1:10" x14ac:dyDescent="0.25">
      <c r="A51" s="5">
        <v>43982</v>
      </c>
      <c r="B51" s="3" t="s">
        <v>16</v>
      </c>
      <c r="C51" s="3" t="s">
        <v>12</v>
      </c>
      <c r="D51" s="3">
        <v>16</v>
      </c>
      <c r="E51" s="3">
        <v>4.7</v>
      </c>
      <c r="F51" s="4">
        <f t="shared" si="10"/>
        <v>75.2</v>
      </c>
      <c r="G51">
        <f t="shared" si="7"/>
        <v>2020</v>
      </c>
      <c r="H51">
        <f t="shared" si="8"/>
        <v>5</v>
      </c>
      <c r="I51" t="str">
        <f t="shared" si="1"/>
        <v>Q 2</v>
      </c>
      <c r="J51" t="str">
        <f t="shared" si="2"/>
        <v>maj</v>
      </c>
    </row>
    <row r="52" spans="1:10" x14ac:dyDescent="0.25">
      <c r="A52" s="5">
        <v>44012</v>
      </c>
      <c r="B52" s="3" t="s">
        <v>4</v>
      </c>
      <c r="C52" s="3" t="s">
        <v>5</v>
      </c>
      <c r="D52" s="3">
        <v>29</v>
      </c>
      <c r="E52" s="3">
        <v>5</v>
      </c>
      <c r="F52" s="4">
        <f>D52*E52</f>
        <v>145</v>
      </c>
      <c r="G52">
        <f t="shared" si="7"/>
        <v>2020</v>
      </c>
      <c r="H52">
        <f t="shared" si="8"/>
        <v>6</v>
      </c>
      <c r="I52" t="str">
        <f t="shared" si="1"/>
        <v>Q 2</v>
      </c>
      <c r="J52" t="str">
        <f t="shared" si="2"/>
        <v>cze</v>
      </c>
    </row>
    <row r="53" spans="1:10" x14ac:dyDescent="0.25">
      <c r="A53" s="5">
        <v>44012</v>
      </c>
      <c r="B53" s="3" t="s">
        <v>6</v>
      </c>
      <c r="C53" s="3" t="s">
        <v>5</v>
      </c>
      <c r="D53" s="3">
        <v>27</v>
      </c>
      <c r="E53" s="3">
        <v>3.3</v>
      </c>
      <c r="F53" s="4">
        <f t="shared" ref="F53:F61" si="11">D53*E53</f>
        <v>89.1</v>
      </c>
      <c r="G53">
        <f t="shared" si="7"/>
        <v>2020</v>
      </c>
      <c r="H53">
        <f t="shared" si="8"/>
        <v>6</v>
      </c>
      <c r="I53" t="str">
        <f t="shared" si="1"/>
        <v>Q 2</v>
      </c>
      <c r="J53" t="str">
        <f t="shared" si="2"/>
        <v>cze</v>
      </c>
    </row>
    <row r="54" spans="1:10" x14ac:dyDescent="0.25">
      <c r="A54" s="5">
        <v>44012</v>
      </c>
      <c r="B54" s="3" t="s">
        <v>7</v>
      </c>
      <c r="C54" s="3" t="s">
        <v>8</v>
      </c>
      <c r="D54" s="3">
        <v>14</v>
      </c>
      <c r="E54" s="3">
        <v>1.2</v>
      </c>
      <c r="F54" s="4">
        <f t="shared" si="11"/>
        <v>16.8</v>
      </c>
      <c r="G54">
        <f t="shared" si="7"/>
        <v>2020</v>
      </c>
      <c r="H54">
        <f t="shared" si="8"/>
        <v>6</v>
      </c>
      <c r="I54" t="str">
        <f t="shared" si="1"/>
        <v>Q 2</v>
      </c>
      <c r="J54" t="str">
        <f t="shared" si="2"/>
        <v>cze</v>
      </c>
    </row>
    <row r="55" spans="1:10" x14ac:dyDescent="0.25">
      <c r="A55" s="5">
        <v>44012</v>
      </c>
      <c r="B55" s="3" t="s">
        <v>9</v>
      </c>
      <c r="C55" s="3" t="s">
        <v>8</v>
      </c>
      <c r="D55" s="3">
        <v>11</v>
      </c>
      <c r="E55" s="3">
        <v>1.9</v>
      </c>
      <c r="F55" s="4">
        <f t="shared" si="11"/>
        <v>20.9</v>
      </c>
      <c r="G55">
        <f t="shared" si="7"/>
        <v>2020</v>
      </c>
      <c r="H55">
        <f t="shared" si="8"/>
        <v>6</v>
      </c>
      <c r="I55" t="str">
        <f t="shared" si="1"/>
        <v>Q 2</v>
      </c>
      <c r="J55" t="str">
        <f t="shared" si="2"/>
        <v>cze</v>
      </c>
    </row>
    <row r="56" spans="1:10" x14ac:dyDescent="0.25">
      <c r="A56" s="5">
        <v>44012</v>
      </c>
      <c r="B56" s="3" t="s">
        <v>10</v>
      </c>
      <c r="C56" s="3" t="s">
        <v>8</v>
      </c>
      <c r="D56" s="3">
        <v>14</v>
      </c>
      <c r="E56" s="3">
        <v>3.1</v>
      </c>
      <c r="F56" s="4">
        <f t="shared" si="11"/>
        <v>43.4</v>
      </c>
      <c r="G56">
        <f t="shared" si="7"/>
        <v>2020</v>
      </c>
      <c r="H56">
        <f t="shared" si="8"/>
        <v>6</v>
      </c>
      <c r="I56" t="str">
        <f t="shared" si="1"/>
        <v>Q 2</v>
      </c>
      <c r="J56" t="str">
        <f t="shared" si="2"/>
        <v>cze</v>
      </c>
    </row>
    <row r="57" spans="1:10" x14ac:dyDescent="0.25">
      <c r="A57" s="5">
        <v>44012</v>
      </c>
      <c r="B57" s="3" t="s">
        <v>11</v>
      </c>
      <c r="C57" s="3" t="s">
        <v>12</v>
      </c>
      <c r="D57" s="3">
        <v>16</v>
      </c>
      <c r="E57" s="3">
        <v>3</v>
      </c>
      <c r="F57" s="4">
        <f t="shared" si="11"/>
        <v>48</v>
      </c>
      <c r="G57">
        <f t="shared" si="7"/>
        <v>2020</v>
      </c>
      <c r="H57">
        <f t="shared" si="8"/>
        <v>6</v>
      </c>
      <c r="I57" t="str">
        <f t="shared" si="1"/>
        <v>Q 2</v>
      </c>
      <c r="J57" t="str">
        <f t="shared" si="2"/>
        <v>cze</v>
      </c>
    </row>
    <row r="58" spans="1:10" x14ac:dyDescent="0.25">
      <c r="A58" s="5">
        <v>44012</v>
      </c>
      <c r="B58" s="3" t="s">
        <v>13</v>
      </c>
      <c r="C58" s="3" t="s">
        <v>12</v>
      </c>
      <c r="D58" s="3">
        <v>13</v>
      </c>
      <c r="E58" s="3">
        <v>1.3</v>
      </c>
      <c r="F58" s="4">
        <f t="shared" si="11"/>
        <v>16.900000000000002</v>
      </c>
      <c r="G58">
        <f t="shared" si="7"/>
        <v>2020</v>
      </c>
      <c r="H58">
        <f t="shared" si="8"/>
        <v>6</v>
      </c>
      <c r="I58" t="str">
        <f t="shared" si="1"/>
        <v>Q 2</v>
      </c>
      <c r="J58" t="str">
        <f t="shared" si="2"/>
        <v>cze</v>
      </c>
    </row>
    <row r="59" spans="1:10" x14ac:dyDescent="0.25">
      <c r="A59" s="5">
        <v>44012</v>
      </c>
      <c r="B59" s="3" t="s">
        <v>14</v>
      </c>
      <c r="C59" s="3" t="s">
        <v>5</v>
      </c>
      <c r="D59" s="3">
        <v>20</v>
      </c>
      <c r="E59" s="3">
        <v>4</v>
      </c>
      <c r="F59" s="4">
        <f t="shared" si="11"/>
        <v>80</v>
      </c>
      <c r="G59">
        <f t="shared" si="7"/>
        <v>2020</v>
      </c>
      <c r="H59">
        <f t="shared" si="8"/>
        <v>6</v>
      </c>
      <c r="I59" t="str">
        <f t="shared" si="1"/>
        <v>Q 2</v>
      </c>
      <c r="J59" t="str">
        <f t="shared" si="2"/>
        <v>cze</v>
      </c>
    </row>
    <row r="60" spans="1:10" x14ac:dyDescent="0.25">
      <c r="A60" s="5">
        <v>44012</v>
      </c>
      <c r="B60" s="3" t="s">
        <v>15</v>
      </c>
      <c r="C60" s="3" t="s">
        <v>12</v>
      </c>
      <c r="D60" s="3">
        <v>20</v>
      </c>
      <c r="E60" s="3">
        <v>4.4000000000000004</v>
      </c>
      <c r="F60" s="4">
        <f t="shared" si="11"/>
        <v>88</v>
      </c>
      <c r="G60">
        <f t="shared" si="7"/>
        <v>2020</v>
      </c>
      <c r="H60">
        <f t="shared" si="8"/>
        <v>6</v>
      </c>
      <c r="I60" t="str">
        <f t="shared" si="1"/>
        <v>Q 2</v>
      </c>
      <c r="J60" t="str">
        <f t="shared" si="2"/>
        <v>cze</v>
      </c>
    </row>
    <row r="61" spans="1:10" x14ac:dyDescent="0.25">
      <c r="A61" s="5">
        <v>44012</v>
      </c>
      <c r="B61" s="3" t="s">
        <v>16</v>
      </c>
      <c r="C61" s="3" t="s">
        <v>12</v>
      </c>
      <c r="D61" s="3">
        <v>11</v>
      </c>
      <c r="E61" s="3">
        <v>3.8</v>
      </c>
      <c r="F61" s="4">
        <f t="shared" si="11"/>
        <v>41.8</v>
      </c>
      <c r="G61">
        <f t="shared" si="7"/>
        <v>2020</v>
      </c>
      <c r="H61">
        <f t="shared" si="8"/>
        <v>6</v>
      </c>
      <c r="I61" t="str">
        <f t="shared" si="1"/>
        <v>Q 2</v>
      </c>
      <c r="J61" t="str">
        <f t="shared" si="2"/>
        <v>cze</v>
      </c>
    </row>
    <row r="62" spans="1:10" x14ac:dyDescent="0.25">
      <c r="A62" s="5">
        <v>44043</v>
      </c>
      <c r="B62" s="3" t="s">
        <v>4</v>
      </c>
      <c r="C62" s="3" t="s">
        <v>5</v>
      </c>
      <c r="D62" s="3">
        <v>28</v>
      </c>
      <c r="E62" s="3">
        <v>1.4</v>
      </c>
      <c r="F62" s="4">
        <f>D62*E62</f>
        <v>39.199999999999996</v>
      </c>
      <c r="G62">
        <f t="shared" si="7"/>
        <v>2020</v>
      </c>
      <c r="H62">
        <f t="shared" si="8"/>
        <v>7</v>
      </c>
      <c r="I62" t="str">
        <f t="shared" si="1"/>
        <v>Q 3</v>
      </c>
      <c r="J62" t="str">
        <f t="shared" si="2"/>
        <v>lip</v>
      </c>
    </row>
    <row r="63" spans="1:10" x14ac:dyDescent="0.25">
      <c r="A63" s="5">
        <v>44043</v>
      </c>
      <c r="B63" s="3" t="s">
        <v>6</v>
      </c>
      <c r="C63" s="3" t="s">
        <v>5</v>
      </c>
      <c r="D63" s="3">
        <v>19</v>
      </c>
      <c r="E63" s="3">
        <v>3.5</v>
      </c>
      <c r="F63" s="4">
        <f t="shared" ref="F63:F71" si="12">D63*E63</f>
        <v>66.5</v>
      </c>
      <c r="G63">
        <f t="shared" si="7"/>
        <v>2020</v>
      </c>
      <c r="H63">
        <f t="shared" si="8"/>
        <v>7</v>
      </c>
      <c r="I63" t="str">
        <f t="shared" si="1"/>
        <v>Q 3</v>
      </c>
      <c r="J63" t="str">
        <f t="shared" si="2"/>
        <v>lip</v>
      </c>
    </row>
    <row r="64" spans="1:10" x14ac:dyDescent="0.25">
      <c r="A64" s="5">
        <v>44043</v>
      </c>
      <c r="B64" s="3" t="s">
        <v>7</v>
      </c>
      <c r="C64" s="3" t="s">
        <v>8</v>
      </c>
      <c r="D64" s="3">
        <v>19</v>
      </c>
      <c r="E64" s="3">
        <v>4.9000000000000004</v>
      </c>
      <c r="F64" s="4">
        <f t="shared" si="12"/>
        <v>93.100000000000009</v>
      </c>
      <c r="G64">
        <f t="shared" si="7"/>
        <v>2020</v>
      </c>
      <c r="H64">
        <f t="shared" si="8"/>
        <v>7</v>
      </c>
      <c r="I64" t="str">
        <f t="shared" si="1"/>
        <v>Q 3</v>
      </c>
      <c r="J64" t="str">
        <f t="shared" si="2"/>
        <v>lip</v>
      </c>
    </row>
    <row r="65" spans="1:10" x14ac:dyDescent="0.25">
      <c r="A65" s="5">
        <v>44043</v>
      </c>
      <c r="B65" s="3" t="s">
        <v>9</v>
      </c>
      <c r="C65" s="3" t="s">
        <v>8</v>
      </c>
      <c r="D65" s="3">
        <v>23</v>
      </c>
      <c r="E65" s="3">
        <v>4.0999999999999996</v>
      </c>
      <c r="F65" s="4">
        <f t="shared" si="12"/>
        <v>94.3</v>
      </c>
      <c r="G65">
        <f t="shared" si="7"/>
        <v>2020</v>
      </c>
      <c r="H65">
        <f t="shared" si="8"/>
        <v>7</v>
      </c>
      <c r="I65" t="str">
        <f t="shared" si="1"/>
        <v>Q 3</v>
      </c>
      <c r="J65" t="str">
        <f t="shared" si="2"/>
        <v>lip</v>
      </c>
    </row>
    <row r="66" spans="1:10" x14ac:dyDescent="0.25">
      <c r="A66" s="5">
        <v>44043</v>
      </c>
      <c r="B66" s="3" t="s">
        <v>10</v>
      </c>
      <c r="C66" s="3" t="s">
        <v>8</v>
      </c>
      <c r="D66" s="3">
        <v>13</v>
      </c>
      <c r="E66" s="3">
        <v>3</v>
      </c>
      <c r="F66" s="4">
        <f t="shared" si="12"/>
        <v>39</v>
      </c>
      <c r="G66">
        <f t="shared" si="7"/>
        <v>2020</v>
      </c>
      <c r="H66">
        <f t="shared" si="8"/>
        <v>7</v>
      </c>
      <c r="I66" t="str">
        <f t="shared" si="1"/>
        <v>Q 3</v>
      </c>
      <c r="J66" t="str">
        <f t="shared" si="2"/>
        <v>lip</v>
      </c>
    </row>
    <row r="67" spans="1:10" x14ac:dyDescent="0.25">
      <c r="A67" s="5">
        <v>44043</v>
      </c>
      <c r="B67" s="3" t="s">
        <v>11</v>
      </c>
      <c r="C67" s="3" t="s">
        <v>12</v>
      </c>
      <c r="D67" s="3">
        <v>15</v>
      </c>
      <c r="E67" s="3">
        <v>3.1</v>
      </c>
      <c r="F67" s="4">
        <f t="shared" si="12"/>
        <v>46.5</v>
      </c>
      <c r="G67">
        <f t="shared" si="7"/>
        <v>2020</v>
      </c>
      <c r="H67">
        <f t="shared" si="8"/>
        <v>7</v>
      </c>
      <c r="I67" t="str">
        <f t="shared" ref="I67:I130" si="13">"Q "&amp;ROUNDUP(H67/3,0)</f>
        <v>Q 3</v>
      </c>
      <c r="J67" t="str">
        <f t="shared" ref="J67:J130" si="14">TEXT($A67,"mmm")</f>
        <v>lip</v>
      </c>
    </row>
    <row r="68" spans="1:10" x14ac:dyDescent="0.25">
      <c r="A68" s="5">
        <v>44043</v>
      </c>
      <c r="B68" s="3" t="s">
        <v>13</v>
      </c>
      <c r="C68" s="3" t="s">
        <v>12</v>
      </c>
      <c r="D68" s="3">
        <v>13</v>
      </c>
      <c r="E68" s="3">
        <v>1</v>
      </c>
      <c r="F68" s="4">
        <f t="shared" si="12"/>
        <v>13</v>
      </c>
      <c r="G68">
        <f t="shared" si="7"/>
        <v>2020</v>
      </c>
      <c r="H68">
        <f t="shared" si="8"/>
        <v>7</v>
      </c>
      <c r="I68" t="str">
        <f t="shared" si="13"/>
        <v>Q 3</v>
      </c>
      <c r="J68" t="str">
        <f t="shared" si="14"/>
        <v>lip</v>
      </c>
    </row>
    <row r="69" spans="1:10" x14ac:dyDescent="0.25">
      <c r="A69" s="5">
        <v>44043</v>
      </c>
      <c r="B69" s="3" t="s">
        <v>14</v>
      </c>
      <c r="C69" s="3" t="s">
        <v>5</v>
      </c>
      <c r="D69" s="3">
        <v>14</v>
      </c>
      <c r="E69" s="3">
        <v>4</v>
      </c>
      <c r="F69" s="4">
        <f t="shared" si="12"/>
        <v>56</v>
      </c>
      <c r="G69">
        <f t="shared" si="7"/>
        <v>2020</v>
      </c>
      <c r="H69">
        <f t="shared" si="8"/>
        <v>7</v>
      </c>
      <c r="I69" t="str">
        <f t="shared" si="13"/>
        <v>Q 3</v>
      </c>
      <c r="J69" t="str">
        <f t="shared" si="14"/>
        <v>lip</v>
      </c>
    </row>
    <row r="70" spans="1:10" x14ac:dyDescent="0.25">
      <c r="A70" s="5">
        <v>44043</v>
      </c>
      <c r="B70" s="3" t="s">
        <v>15</v>
      </c>
      <c r="C70" s="3" t="s">
        <v>12</v>
      </c>
      <c r="D70" s="3">
        <v>20</v>
      </c>
      <c r="E70" s="3">
        <v>2</v>
      </c>
      <c r="F70" s="4">
        <f t="shared" si="12"/>
        <v>40</v>
      </c>
      <c r="G70">
        <f t="shared" si="7"/>
        <v>2020</v>
      </c>
      <c r="H70">
        <f t="shared" si="8"/>
        <v>7</v>
      </c>
      <c r="I70" t="str">
        <f t="shared" si="13"/>
        <v>Q 3</v>
      </c>
      <c r="J70" t="str">
        <f t="shared" si="14"/>
        <v>lip</v>
      </c>
    </row>
    <row r="71" spans="1:10" x14ac:dyDescent="0.25">
      <c r="A71" s="5">
        <v>44043</v>
      </c>
      <c r="B71" s="3" t="s">
        <v>16</v>
      </c>
      <c r="C71" s="3" t="s">
        <v>12</v>
      </c>
      <c r="D71" s="3">
        <v>26</v>
      </c>
      <c r="E71" s="3">
        <v>2.2000000000000002</v>
      </c>
      <c r="F71" s="4">
        <f t="shared" si="12"/>
        <v>57.2</v>
      </c>
      <c r="G71">
        <f t="shared" si="7"/>
        <v>2020</v>
      </c>
      <c r="H71">
        <f t="shared" si="8"/>
        <v>7</v>
      </c>
      <c r="I71" t="str">
        <f t="shared" si="13"/>
        <v>Q 3</v>
      </c>
      <c r="J71" t="str">
        <f t="shared" si="14"/>
        <v>lip</v>
      </c>
    </row>
    <row r="72" spans="1:10" x14ac:dyDescent="0.25">
      <c r="A72" s="5">
        <v>44074</v>
      </c>
      <c r="B72" s="3" t="s">
        <v>4</v>
      </c>
      <c r="C72" s="3" t="s">
        <v>5</v>
      </c>
      <c r="D72" s="3">
        <v>25</v>
      </c>
      <c r="E72" s="3">
        <v>1.1000000000000001</v>
      </c>
      <c r="F72" s="4">
        <f>D72*E72</f>
        <v>27.500000000000004</v>
      </c>
      <c r="G72">
        <f t="shared" si="7"/>
        <v>2020</v>
      </c>
      <c r="H72">
        <f t="shared" si="8"/>
        <v>8</v>
      </c>
      <c r="I72" t="str">
        <f t="shared" si="13"/>
        <v>Q 3</v>
      </c>
      <c r="J72" t="str">
        <f t="shared" si="14"/>
        <v>sie</v>
      </c>
    </row>
    <row r="73" spans="1:10" x14ac:dyDescent="0.25">
      <c r="A73" s="5">
        <v>44074</v>
      </c>
      <c r="B73" s="3" t="s">
        <v>6</v>
      </c>
      <c r="C73" s="3" t="s">
        <v>5</v>
      </c>
      <c r="D73" s="3">
        <v>18</v>
      </c>
      <c r="E73" s="3">
        <v>3.4</v>
      </c>
      <c r="F73" s="4">
        <f t="shared" ref="F73:F81" si="15">D73*E73</f>
        <v>61.199999999999996</v>
      </c>
      <c r="G73">
        <f t="shared" si="7"/>
        <v>2020</v>
      </c>
      <c r="H73">
        <f t="shared" si="8"/>
        <v>8</v>
      </c>
      <c r="I73" t="str">
        <f t="shared" si="13"/>
        <v>Q 3</v>
      </c>
      <c r="J73" t="str">
        <f t="shared" si="14"/>
        <v>sie</v>
      </c>
    </row>
    <row r="74" spans="1:10" x14ac:dyDescent="0.25">
      <c r="A74" s="5">
        <v>44074</v>
      </c>
      <c r="B74" s="3" t="s">
        <v>7</v>
      </c>
      <c r="C74" s="3" t="s">
        <v>8</v>
      </c>
      <c r="D74" s="3">
        <v>12</v>
      </c>
      <c r="E74" s="3">
        <v>1.9</v>
      </c>
      <c r="F74" s="4">
        <f t="shared" si="15"/>
        <v>22.799999999999997</v>
      </c>
      <c r="G74">
        <f t="shared" si="7"/>
        <v>2020</v>
      </c>
      <c r="H74">
        <f t="shared" si="8"/>
        <v>8</v>
      </c>
      <c r="I74" t="str">
        <f t="shared" si="13"/>
        <v>Q 3</v>
      </c>
      <c r="J74" t="str">
        <f t="shared" si="14"/>
        <v>sie</v>
      </c>
    </row>
    <row r="75" spans="1:10" x14ac:dyDescent="0.25">
      <c r="A75" s="5">
        <v>44074</v>
      </c>
      <c r="B75" s="3" t="s">
        <v>9</v>
      </c>
      <c r="C75" s="3" t="s">
        <v>8</v>
      </c>
      <c r="D75" s="3">
        <v>24</v>
      </c>
      <c r="E75" s="3">
        <v>5</v>
      </c>
      <c r="F75" s="4">
        <f t="shared" si="15"/>
        <v>120</v>
      </c>
      <c r="G75">
        <f t="shared" si="7"/>
        <v>2020</v>
      </c>
      <c r="H75">
        <f t="shared" si="8"/>
        <v>8</v>
      </c>
      <c r="I75" t="str">
        <f t="shared" si="13"/>
        <v>Q 3</v>
      </c>
      <c r="J75" t="str">
        <f t="shared" si="14"/>
        <v>sie</v>
      </c>
    </row>
    <row r="76" spans="1:10" x14ac:dyDescent="0.25">
      <c r="A76" s="5">
        <v>44074</v>
      </c>
      <c r="B76" s="3" t="s">
        <v>10</v>
      </c>
      <c r="C76" s="3" t="s">
        <v>8</v>
      </c>
      <c r="D76" s="3">
        <v>15</v>
      </c>
      <c r="E76" s="3">
        <v>3.5</v>
      </c>
      <c r="F76" s="4">
        <f t="shared" si="15"/>
        <v>52.5</v>
      </c>
      <c r="G76">
        <f t="shared" si="7"/>
        <v>2020</v>
      </c>
      <c r="H76">
        <f t="shared" si="8"/>
        <v>8</v>
      </c>
      <c r="I76" t="str">
        <f t="shared" si="13"/>
        <v>Q 3</v>
      </c>
      <c r="J76" t="str">
        <f t="shared" si="14"/>
        <v>sie</v>
      </c>
    </row>
    <row r="77" spans="1:10" x14ac:dyDescent="0.25">
      <c r="A77" s="5">
        <v>44074</v>
      </c>
      <c r="B77" s="3" t="s">
        <v>11</v>
      </c>
      <c r="C77" s="3" t="s">
        <v>12</v>
      </c>
      <c r="D77" s="3">
        <v>28</v>
      </c>
      <c r="E77" s="3">
        <v>1</v>
      </c>
      <c r="F77" s="4">
        <f t="shared" si="15"/>
        <v>28</v>
      </c>
      <c r="G77">
        <f t="shared" si="7"/>
        <v>2020</v>
      </c>
      <c r="H77">
        <f t="shared" si="8"/>
        <v>8</v>
      </c>
      <c r="I77" t="str">
        <f t="shared" si="13"/>
        <v>Q 3</v>
      </c>
      <c r="J77" t="str">
        <f t="shared" si="14"/>
        <v>sie</v>
      </c>
    </row>
    <row r="78" spans="1:10" x14ac:dyDescent="0.25">
      <c r="A78" s="5">
        <v>44074</v>
      </c>
      <c r="B78" s="3" t="s">
        <v>13</v>
      </c>
      <c r="C78" s="3" t="s">
        <v>12</v>
      </c>
      <c r="D78" s="3">
        <v>20</v>
      </c>
      <c r="E78" s="3">
        <v>1.1000000000000001</v>
      </c>
      <c r="F78" s="4">
        <f t="shared" si="15"/>
        <v>22</v>
      </c>
      <c r="G78">
        <f t="shared" si="7"/>
        <v>2020</v>
      </c>
      <c r="H78">
        <f t="shared" si="8"/>
        <v>8</v>
      </c>
      <c r="I78" t="str">
        <f t="shared" si="13"/>
        <v>Q 3</v>
      </c>
      <c r="J78" t="str">
        <f t="shared" si="14"/>
        <v>sie</v>
      </c>
    </row>
    <row r="79" spans="1:10" x14ac:dyDescent="0.25">
      <c r="A79" s="5">
        <v>44074</v>
      </c>
      <c r="B79" s="3" t="s">
        <v>14</v>
      </c>
      <c r="C79" s="3" t="s">
        <v>5</v>
      </c>
      <c r="D79" s="3">
        <v>27</v>
      </c>
      <c r="E79" s="3">
        <v>4.5999999999999996</v>
      </c>
      <c r="F79" s="4">
        <f t="shared" si="15"/>
        <v>124.19999999999999</v>
      </c>
      <c r="G79">
        <f t="shared" si="7"/>
        <v>2020</v>
      </c>
      <c r="H79">
        <f t="shared" si="8"/>
        <v>8</v>
      </c>
      <c r="I79" t="str">
        <f t="shared" si="13"/>
        <v>Q 3</v>
      </c>
      <c r="J79" t="str">
        <f t="shared" si="14"/>
        <v>sie</v>
      </c>
    </row>
    <row r="80" spans="1:10" x14ac:dyDescent="0.25">
      <c r="A80" s="5">
        <v>44074</v>
      </c>
      <c r="B80" s="3" t="s">
        <v>15</v>
      </c>
      <c r="C80" s="3" t="s">
        <v>12</v>
      </c>
      <c r="D80" s="3">
        <v>10</v>
      </c>
      <c r="E80" s="3">
        <v>2.1</v>
      </c>
      <c r="F80" s="4">
        <f t="shared" si="15"/>
        <v>21</v>
      </c>
      <c r="G80">
        <f t="shared" si="7"/>
        <v>2020</v>
      </c>
      <c r="H80">
        <f t="shared" si="8"/>
        <v>8</v>
      </c>
      <c r="I80" t="str">
        <f t="shared" si="13"/>
        <v>Q 3</v>
      </c>
      <c r="J80" t="str">
        <f t="shared" si="14"/>
        <v>sie</v>
      </c>
    </row>
    <row r="81" spans="1:10" x14ac:dyDescent="0.25">
      <c r="A81" s="5">
        <v>44074</v>
      </c>
      <c r="B81" s="3" t="s">
        <v>16</v>
      </c>
      <c r="C81" s="3" t="s">
        <v>12</v>
      </c>
      <c r="D81" s="3">
        <v>20</v>
      </c>
      <c r="E81" s="3">
        <v>2.9</v>
      </c>
      <c r="F81" s="4">
        <f t="shared" si="15"/>
        <v>58</v>
      </c>
      <c r="G81">
        <f t="shared" si="7"/>
        <v>2020</v>
      </c>
      <c r="H81">
        <f t="shared" si="8"/>
        <v>8</v>
      </c>
      <c r="I81" t="str">
        <f t="shared" si="13"/>
        <v>Q 3</v>
      </c>
      <c r="J81" t="str">
        <f t="shared" si="14"/>
        <v>sie</v>
      </c>
    </row>
    <row r="82" spans="1:10" x14ac:dyDescent="0.25">
      <c r="A82" s="5">
        <v>44104</v>
      </c>
      <c r="B82" s="3" t="s">
        <v>4</v>
      </c>
      <c r="C82" s="3" t="s">
        <v>5</v>
      </c>
      <c r="D82" s="3">
        <v>16</v>
      </c>
      <c r="E82" s="3">
        <v>4.8</v>
      </c>
      <c r="F82" s="4">
        <f>D82*E82</f>
        <v>76.8</v>
      </c>
      <c r="G82">
        <f t="shared" si="7"/>
        <v>2020</v>
      </c>
      <c r="H82">
        <f t="shared" si="8"/>
        <v>9</v>
      </c>
      <c r="I82" t="str">
        <f t="shared" si="13"/>
        <v>Q 3</v>
      </c>
      <c r="J82" t="str">
        <f t="shared" si="14"/>
        <v>wrz</v>
      </c>
    </row>
    <row r="83" spans="1:10" x14ac:dyDescent="0.25">
      <c r="A83" s="5">
        <v>44104</v>
      </c>
      <c r="B83" s="3" t="s">
        <v>6</v>
      </c>
      <c r="C83" s="3" t="s">
        <v>5</v>
      </c>
      <c r="D83" s="3">
        <v>12</v>
      </c>
      <c r="E83" s="3">
        <v>3.4</v>
      </c>
      <c r="F83" s="4">
        <f t="shared" ref="F83:F91" si="16">D83*E83</f>
        <v>40.799999999999997</v>
      </c>
      <c r="G83">
        <f t="shared" si="7"/>
        <v>2020</v>
      </c>
      <c r="H83">
        <f t="shared" si="8"/>
        <v>9</v>
      </c>
      <c r="I83" t="str">
        <f t="shared" si="13"/>
        <v>Q 3</v>
      </c>
      <c r="J83" t="str">
        <f t="shared" si="14"/>
        <v>wrz</v>
      </c>
    </row>
    <row r="84" spans="1:10" x14ac:dyDescent="0.25">
      <c r="A84" s="5">
        <v>44104</v>
      </c>
      <c r="B84" s="3" t="s">
        <v>7</v>
      </c>
      <c r="C84" s="3" t="s">
        <v>8</v>
      </c>
      <c r="D84" s="3">
        <v>12</v>
      </c>
      <c r="E84" s="3">
        <v>1.3</v>
      </c>
      <c r="F84" s="4">
        <f t="shared" si="16"/>
        <v>15.600000000000001</v>
      </c>
      <c r="G84">
        <f t="shared" si="7"/>
        <v>2020</v>
      </c>
      <c r="H84">
        <f t="shared" si="8"/>
        <v>9</v>
      </c>
      <c r="I84" t="str">
        <f t="shared" si="13"/>
        <v>Q 3</v>
      </c>
      <c r="J84" t="str">
        <f t="shared" si="14"/>
        <v>wrz</v>
      </c>
    </row>
    <row r="85" spans="1:10" x14ac:dyDescent="0.25">
      <c r="A85" s="5">
        <v>44104</v>
      </c>
      <c r="B85" s="3" t="s">
        <v>9</v>
      </c>
      <c r="C85" s="3" t="s">
        <v>8</v>
      </c>
      <c r="D85" s="3">
        <v>29</v>
      </c>
      <c r="E85" s="3">
        <v>3.6</v>
      </c>
      <c r="F85" s="4">
        <f t="shared" si="16"/>
        <v>104.4</v>
      </c>
      <c r="G85">
        <f t="shared" si="7"/>
        <v>2020</v>
      </c>
      <c r="H85">
        <f t="shared" si="8"/>
        <v>9</v>
      </c>
      <c r="I85" t="str">
        <f t="shared" si="13"/>
        <v>Q 3</v>
      </c>
      <c r="J85" t="str">
        <f t="shared" si="14"/>
        <v>wrz</v>
      </c>
    </row>
    <row r="86" spans="1:10" x14ac:dyDescent="0.25">
      <c r="A86" s="5">
        <v>44104</v>
      </c>
      <c r="B86" s="3" t="s">
        <v>10</v>
      </c>
      <c r="C86" s="3" t="s">
        <v>8</v>
      </c>
      <c r="D86" s="3">
        <v>15</v>
      </c>
      <c r="E86" s="3">
        <v>4.5</v>
      </c>
      <c r="F86" s="4">
        <f t="shared" si="16"/>
        <v>67.5</v>
      </c>
      <c r="G86">
        <f t="shared" si="7"/>
        <v>2020</v>
      </c>
      <c r="H86">
        <f t="shared" si="8"/>
        <v>9</v>
      </c>
      <c r="I86" t="str">
        <f t="shared" si="13"/>
        <v>Q 3</v>
      </c>
      <c r="J86" t="str">
        <f t="shared" si="14"/>
        <v>wrz</v>
      </c>
    </row>
    <row r="87" spans="1:10" x14ac:dyDescent="0.25">
      <c r="A87" s="5">
        <v>44104</v>
      </c>
      <c r="B87" s="3" t="s">
        <v>11</v>
      </c>
      <c r="C87" s="3" t="s">
        <v>12</v>
      </c>
      <c r="D87" s="3">
        <v>20</v>
      </c>
      <c r="E87" s="3">
        <v>3.3</v>
      </c>
      <c r="F87" s="4">
        <f t="shared" si="16"/>
        <v>66</v>
      </c>
      <c r="G87">
        <f t="shared" si="7"/>
        <v>2020</v>
      </c>
      <c r="H87">
        <f t="shared" si="8"/>
        <v>9</v>
      </c>
      <c r="I87" t="str">
        <f t="shared" si="13"/>
        <v>Q 3</v>
      </c>
      <c r="J87" t="str">
        <f t="shared" si="14"/>
        <v>wrz</v>
      </c>
    </row>
    <row r="88" spans="1:10" x14ac:dyDescent="0.25">
      <c r="A88" s="5">
        <v>44104</v>
      </c>
      <c r="B88" s="3" t="s">
        <v>13</v>
      </c>
      <c r="C88" s="3" t="s">
        <v>12</v>
      </c>
      <c r="D88" s="3">
        <v>19</v>
      </c>
      <c r="E88" s="3">
        <v>2</v>
      </c>
      <c r="F88" s="4">
        <f t="shared" si="16"/>
        <v>38</v>
      </c>
      <c r="G88">
        <f t="shared" si="7"/>
        <v>2020</v>
      </c>
      <c r="H88">
        <f t="shared" si="8"/>
        <v>9</v>
      </c>
      <c r="I88" t="str">
        <f t="shared" si="13"/>
        <v>Q 3</v>
      </c>
      <c r="J88" t="str">
        <f t="shared" si="14"/>
        <v>wrz</v>
      </c>
    </row>
    <row r="89" spans="1:10" x14ac:dyDescent="0.25">
      <c r="A89" s="5">
        <v>44104</v>
      </c>
      <c r="B89" s="3" t="s">
        <v>14</v>
      </c>
      <c r="C89" s="3" t="s">
        <v>5</v>
      </c>
      <c r="D89" s="3">
        <v>11</v>
      </c>
      <c r="E89" s="3">
        <v>2.4</v>
      </c>
      <c r="F89" s="4">
        <f t="shared" si="16"/>
        <v>26.4</v>
      </c>
      <c r="G89">
        <f t="shared" si="7"/>
        <v>2020</v>
      </c>
      <c r="H89">
        <f t="shared" si="8"/>
        <v>9</v>
      </c>
      <c r="I89" t="str">
        <f t="shared" si="13"/>
        <v>Q 3</v>
      </c>
      <c r="J89" t="str">
        <f t="shared" si="14"/>
        <v>wrz</v>
      </c>
    </row>
    <row r="90" spans="1:10" x14ac:dyDescent="0.25">
      <c r="A90" s="5">
        <v>44104</v>
      </c>
      <c r="B90" s="3" t="s">
        <v>15</v>
      </c>
      <c r="C90" s="3" t="s">
        <v>12</v>
      </c>
      <c r="D90" s="3">
        <v>22</v>
      </c>
      <c r="E90" s="3">
        <v>2.6</v>
      </c>
      <c r="F90" s="4">
        <f t="shared" si="16"/>
        <v>57.2</v>
      </c>
      <c r="G90">
        <f t="shared" si="7"/>
        <v>2020</v>
      </c>
      <c r="H90">
        <f t="shared" si="8"/>
        <v>9</v>
      </c>
      <c r="I90" t="str">
        <f t="shared" si="13"/>
        <v>Q 3</v>
      </c>
      <c r="J90" t="str">
        <f t="shared" si="14"/>
        <v>wrz</v>
      </c>
    </row>
    <row r="91" spans="1:10" x14ac:dyDescent="0.25">
      <c r="A91" s="5">
        <v>44104</v>
      </c>
      <c r="B91" s="3" t="s">
        <v>16</v>
      </c>
      <c r="C91" s="3" t="s">
        <v>12</v>
      </c>
      <c r="D91" s="3">
        <v>20</v>
      </c>
      <c r="E91" s="3">
        <v>3.7</v>
      </c>
      <c r="F91" s="4">
        <f t="shared" si="16"/>
        <v>74</v>
      </c>
      <c r="G91">
        <f t="shared" si="7"/>
        <v>2020</v>
      </c>
      <c r="H91">
        <f t="shared" si="8"/>
        <v>9</v>
      </c>
      <c r="I91" t="str">
        <f t="shared" si="13"/>
        <v>Q 3</v>
      </c>
      <c r="J91" t="str">
        <f t="shared" si="14"/>
        <v>wrz</v>
      </c>
    </row>
    <row r="92" spans="1:10" x14ac:dyDescent="0.25">
      <c r="A92" s="5">
        <v>44135</v>
      </c>
      <c r="B92" s="3" t="s">
        <v>4</v>
      </c>
      <c r="C92" s="3" t="s">
        <v>5</v>
      </c>
      <c r="D92" s="3">
        <v>13</v>
      </c>
      <c r="E92" s="3">
        <v>1.6</v>
      </c>
      <c r="F92" s="4">
        <f>D92*E92</f>
        <v>20.8</v>
      </c>
      <c r="G92">
        <f t="shared" si="7"/>
        <v>2020</v>
      </c>
      <c r="H92">
        <f t="shared" si="8"/>
        <v>10</v>
      </c>
      <c r="I92" t="str">
        <f t="shared" si="13"/>
        <v>Q 4</v>
      </c>
      <c r="J92" t="str">
        <f t="shared" si="14"/>
        <v>paź</v>
      </c>
    </row>
    <row r="93" spans="1:10" x14ac:dyDescent="0.25">
      <c r="A93" s="5">
        <v>44135</v>
      </c>
      <c r="B93" s="3" t="s">
        <v>6</v>
      </c>
      <c r="C93" s="3" t="s">
        <v>5</v>
      </c>
      <c r="D93" s="3">
        <v>30</v>
      </c>
      <c r="E93" s="3">
        <v>1.9</v>
      </c>
      <c r="F93" s="4">
        <f t="shared" ref="F93:F101" si="17">D93*E93</f>
        <v>57</v>
      </c>
      <c r="G93">
        <f t="shared" si="7"/>
        <v>2020</v>
      </c>
      <c r="H93">
        <f t="shared" si="8"/>
        <v>10</v>
      </c>
      <c r="I93" t="str">
        <f t="shared" si="13"/>
        <v>Q 4</v>
      </c>
      <c r="J93" t="str">
        <f t="shared" si="14"/>
        <v>paź</v>
      </c>
    </row>
    <row r="94" spans="1:10" x14ac:dyDescent="0.25">
      <c r="A94" s="5">
        <v>44135</v>
      </c>
      <c r="B94" s="3" t="s">
        <v>7</v>
      </c>
      <c r="C94" s="3" t="s">
        <v>8</v>
      </c>
      <c r="D94" s="3">
        <v>29</v>
      </c>
      <c r="E94" s="3">
        <v>3.3</v>
      </c>
      <c r="F94" s="4">
        <f t="shared" si="17"/>
        <v>95.699999999999989</v>
      </c>
      <c r="G94">
        <f t="shared" si="7"/>
        <v>2020</v>
      </c>
      <c r="H94">
        <f t="shared" si="8"/>
        <v>10</v>
      </c>
      <c r="I94" t="str">
        <f t="shared" si="13"/>
        <v>Q 4</v>
      </c>
      <c r="J94" t="str">
        <f t="shared" si="14"/>
        <v>paź</v>
      </c>
    </row>
    <row r="95" spans="1:10" x14ac:dyDescent="0.25">
      <c r="A95" s="5">
        <v>44135</v>
      </c>
      <c r="B95" s="3" t="s">
        <v>9</v>
      </c>
      <c r="C95" s="3" t="s">
        <v>8</v>
      </c>
      <c r="D95" s="3">
        <v>30</v>
      </c>
      <c r="E95" s="3">
        <v>5</v>
      </c>
      <c r="F95" s="4">
        <f t="shared" si="17"/>
        <v>150</v>
      </c>
      <c r="G95">
        <f t="shared" si="7"/>
        <v>2020</v>
      </c>
      <c r="H95">
        <f t="shared" si="8"/>
        <v>10</v>
      </c>
      <c r="I95" t="str">
        <f t="shared" si="13"/>
        <v>Q 4</v>
      </c>
      <c r="J95" t="str">
        <f t="shared" si="14"/>
        <v>paź</v>
      </c>
    </row>
    <row r="96" spans="1:10" x14ac:dyDescent="0.25">
      <c r="A96" s="5">
        <v>44135</v>
      </c>
      <c r="B96" s="3" t="s">
        <v>10</v>
      </c>
      <c r="C96" s="3" t="s">
        <v>8</v>
      </c>
      <c r="D96" s="3">
        <v>22</v>
      </c>
      <c r="E96" s="3">
        <v>2.8</v>
      </c>
      <c r="F96" s="4">
        <f t="shared" si="17"/>
        <v>61.599999999999994</v>
      </c>
      <c r="G96">
        <f t="shared" ref="G96:G159" si="18">YEAR(A96)</f>
        <v>2020</v>
      </c>
      <c r="H96">
        <f t="shared" ref="H96:H159" si="19">MONTH(A96)</f>
        <v>10</v>
      </c>
      <c r="I96" t="str">
        <f t="shared" si="13"/>
        <v>Q 4</v>
      </c>
      <c r="J96" t="str">
        <f t="shared" si="14"/>
        <v>paź</v>
      </c>
    </row>
    <row r="97" spans="1:10" x14ac:dyDescent="0.25">
      <c r="A97" s="5">
        <v>44135</v>
      </c>
      <c r="B97" s="3" t="s">
        <v>11</v>
      </c>
      <c r="C97" s="3" t="s">
        <v>12</v>
      </c>
      <c r="D97" s="3">
        <v>11</v>
      </c>
      <c r="E97" s="3">
        <v>3.5</v>
      </c>
      <c r="F97" s="4">
        <f t="shared" si="17"/>
        <v>38.5</v>
      </c>
      <c r="G97">
        <f t="shared" si="18"/>
        <v>2020</v>
      </c>
      <c r="H97">
        <f t="shared" si="19"/>
        <v>10</v>
      </c>
      <c r="I97" t="str">
        <f t="shared" si="13"/>
        <v>Q 4</v>
      </c>
      <c r="J97" t="str">
        <f t="shared" si="14"/>
        <v>paź</v>
      </c>
    </row>
    <row r="98" spans="1:10" x14ac:dyDescent="0.25">
      <c r="A98" s="5">
        <v>44135</v>
      </c>
      <c r="B98" s="3" t="s">
        <v>13</v>
      </c>
      <c r="C98" s="3" t="s">
        <v>12</v>
      </c>
      <c r="D98" s="3">
        <v>23</v>
      </c>
      <c r="E98" s="3">
        <v>1.9</v>
      </c>
      <c r="F98" s="4">
        <f t="shared" si="17"/>
        <v>43.699999999999996</v>
      </c>
      <c r="G98">
        <f t="shared" si="18"/>
        <v>2020</v>
      </c>
      <c r="H98">
        <f t="shared" si="19"/>
        <v>10</v>
      </c>
      <c r="I98" t="str">
        <f t="shared" si="13"/>
        <v>Q 4</v>
      </c>
      <c r="J98" t="str">
        <f t="shared" si="14"/>
        <v>paź</v>
      </c>
    </row>
    <row r="99" spans="1:10" x14ac:dyDescent="0.25">
      <c r="A99" s="5">
        <v>44135</v>
      </c>
      <c r="B99" s="3" t="s">
        <v>14</v>
      </c>
      <c r="C99" s="3" t="s">
        <v>5</v>
      </c>
      <c r="D99" s="3">
        <v>24</v>
      </c>
      <c r="E99" s="3">
        <v>4.9000000000000004</v>
      </c>
      <c r="F99" s="4">
        <f t="shared" si="17"/>
        <v>117.60000000000001</v>
      </c>
      <c r="G99">
        <f t="shared" si="18"/>
        <v>2020</v>
      </c>
      <c r="H99">
        <f t="shared" si="19"/>
        <v>10</v>
      </c>
      <c r="I99" t="str">
        <f t="shared" si="13"/>
        <v>Q 4</v>
      </c>
      <c r="J99" t="str">
        <f t="shared" si="14"/>
        <v>paź</v>
      </c>
    </row>
    <row r="100" spans="1:10" x14ac:dyDescent="0.25">
      <c r="A100" s="5">
        <v>44135</v>
      </c>
      <c r="B100" s="3" t="s">
        <v>15</v>
      </c>
      <c r="C100" s="3" t="s">
        <v>12</v>
      </c>
      <c r="D100" s="3">
        <v>14</v>
      </c>
      <c r="E100" s="3">
        <v>2.1</v>
      </c>
      <c r="F100" s="4">
        <f t="shared" si="17"/>
        <v>29.400000000000002</v>
      </c>
      <c r="G100">
        <f t="shared" si="18"/>
        <v>2020</v>
      </c>
      <c r="H100">
        <f t="shared" si="19"/>
        <v>10</v>
      </c>
      <c r="I100" t="str">
        <f t="shared" si="13"/>
        <v>Q 4</v>
      </c>
      <c r="J100" t="str">
        <f t="shared" si="14"/>
        <v>paź</v>
      </c>
    </row>
    <row r="101" spans="1:10" x14ac:dyDescent="0.25">
      <c r="A101" s="5">
        <v>44135</v>
      </c>
      <c r="B101" s="3" t="s">
        <v>16</v>
      </c>
      <c r="C101" s="3" t="s">
        <v>12</v>
      </c>
      <c r="D101" s="3">
        <v>24</v>
      </c>
      <c r="E101" s="3">
        <v>4</v>
      </c>
      <c r="F101" s="4">
        <f t="shared" si="17"/>
        <v>96</v>
      </c>
      <c r="G101">
        <f t="shared" si="18"/>
        <v>2020</v>
      </c>
      <c r="H101">
        <f t="shared" si="19"/>
        <v>10</v>
      </c>
      <c r="I101" t="str">
        <f t="shared" si="13"/>
        <v>Q 4</v>
      </c>
      <c r="J101" t="str">
        <f t="shared" si="14"/>
        <v>paź</v>
      </c>
    </row>
    <row r="102" spans="1:10" x14ac:dyDescent="0.25">
      <c r="A102" s="5">
        <v>44165</v>
      </c>
      <c r="B102" s="3" t="s">
        <v>4</v>
      </c>
      <c r="C102" s="3" t="s">
        <v>5</v>
      </c>
      <c r="D102" s="3">
        <v>11</v>
      </c>
      <c r="E102" s="3">
        <v>3.3</v>
      </c>
      <c r="F102" s="4">
        <f>D102*E102</f>
        <v>36.299999999999997</v>
      </c>
      <c r="G102">
        <f t="shared" si="18"/>
        <v>2020</v>
      </c>
      <c r="H102">
        <f t="shared" si="19"/>
        <v>11</v>
      </c>
      <c r="I102" t="str">
        <f t="shared" si="13"/>
        <v>Q 4</v>
      </c>
      <c r="J102" t="str">
        <f t="shared" si="14"/>
        <v>lis</v>
      </c>
    </row>
    <row r="103" spans="1:10" x14ac:dyDescent="0.25">
      <c r="A103" s="5">
        <v>44165</v>
      </c>
      <c r="B103" s="3" t="s">
        <v>6</v>
      </c>
      <c r="C103" s="3" t="s">
        <v>5</v>
      </c>
      <c r="D103" s="3">
        <v>14</v>
      </c>
      <c r="E103" s="3">
        <v>1.6</v>
      </c>
      <c r="F103" s="4">
        <f t="shared" ref="F103:F111" si="20">D103*E103</f>
        <v>22.400000000000002</v>
      </c>
      <c r="G103">
        <f t="shared" si="18"/>
        <v>2020</v>
      </c>
      <c r="H103">
        <f t="shared" si="19"/>
        <v>11</v>
      </c>
      <c r="I103" t="str">
        <f t="shared" si="13"/>
        <v>Q 4</v>
      </c>
      <c r="J103" t="str">
        <f t="shared" si="14"/>
        <v>lis</v>
      </c>
    </row>
    <row r="104" spans="1:10" x14ac:dyDescent="0.25">
      <c r="A104" s="5">
        <v>44165</v>
      </c>
      <c r="B104" s="3" t="s">
        <v>7</v>
      </c>
      <c r="C104" s="3" t="s">
        <v>8</v>
      </c>
      <c r="D104" s="3">
        <v>19</v>
      </c>
      <c r="E104" s="3">
        <v>2.4</v>
      </c>
      <c r="F104" s="4">
        <f t="shared" si="20"/>
        <v>45.6</v>
      </c>
      <c r="G104">
        <f t="shared" si="18"/>
        <v>2020</v>
      </c>
      <c r="H104">
        <f t="shared" si="19"/>
        <v>11</v>
      </c>
      <c r="I104" t="str">
        <f t="shared" si="13"/>
        <v>Q 4</v>
      </c>
      <c r="J104" t="str">
        <f t="shared" si="14"/>
        <v>lis</v>
      </c>
    </row>
    <row r="105" spans="1:10" x14ac:dyDescent="0.25">
      <c r="A105" s="5">
        <v>44165</v>
      </c>
      <c r="B105" s="3" t="s">
        <v>9</v>
      </c>
      <c r="C105" s="3" t="s">
        <v>8</v>
      </c>
      <c r="D105" s="3">
        <v>13</v>
      </c>
      <c r="E105" s="3">
        <v>2.9</v>
      </c>
      <c r="F105" s="4">
        <f t="shared" si="20"/>
        <v>37.699999999999996</v>
      </c>
      <c r="G105">
        <f t="shared" si="18"/>
        <v>2020</v>
      </c>
      <c r="H105">
        <f t="shared" si="19"/>
        <v>11</v>
      </c>
      <c r="I105" t="str">
        <f t="shared" si="13"/>
        <v>Q 4</v>
      </c>
      <c r="J105" t="str">
        <f t="shared" si="14"/>
        <v>lis</v>
      </c>
    </row>
    <row r="106" spans="1:10" x14ac:dyDescent="0.25">
      <c r="A106" s="5">
        <v>44165</v>
      </c>
      <c r="B106" s="3" t="s">
        <v>10</v>
      </c>
      <c r="C106" s="3" t="s">
        <v>8</v>
      </c>
      <c r="D106" s="3">
        <v>23</v>
      </c>
      <c r="E106" s="3">
        <v>1.7</v>
      </c>
      <c r="F106" s="4">
        <f t="shared" si="20"/>
        <v>39.1</v>
      </c>
      <c r="G106">
        <f t="shared" si="18"/>
        <v>2020</v>
      </c>
      <c r="H106">
        <f t="shared" si="19"/>
        <v>11</v>
      </c>
      <c r="I106" t="str">
        <f t="shared" si="13"/>
        <v>Q 4</v>
      </c>
      <c r="J106" t="str">
        <f t="shared" si="14"/>
        <v>lis</v>
      </c>
    </row>
    <row r="107" spans="1:10" x14ac:dyDescent="0.25">
      <c r="A107" s="5">
        <v>44165</v>
      </c>
      <c r="B107" s="3" t="s">
        <v>11</v>
      </c>
      <c r="C107" s="3" t="s">
        <v>12</v>
      </c>
      <c r="D107" s="3">
        <v>16</v>
      </c>
      <c r="E107" s="3">
        <v>1.9</v>
      </c>
      <c r="F107" s="4">
        <f t="shared" si="20"/>
        <v>30.4</v>
      </c>
      <c r="G107">
        <f t="shared" si="18"/>
        <v>2020</v>
      </c>
      <c r="H107">
        <f t="shared" si="19"/>
        <v>11</v>
      </c>
      <c r="I107" t="str">
        <f t="shared" si="13"/>
        <v>Q 4</v>
      </c>
      <c r="J107" t="str">
        <f t="shared" si="14"/>
        <v>lis</v>
      </c>
    </row>
    <row r="108" spans="1:10" x14ac:dyDescent="0.25">
      <c r="A108" s="5">
        <v>44165</v>
      </c>
      <c r="B108" s="3" t="s">
        <v>13</v>
      </c>
      <c r="C108" s="3" t="s">
        <v>12</v>
      </c>
      <c r="D108" s="3">
        <v>30</v>
      </c>
      <c r="E108" s="3">
        <v>4.0999999999999996</v>
      </c>
      <c r="F108" s="4">
        <f t="shared" si="20"/>
        <v>122.99999999999999</v>
      </c>
      <c r="G108">
        <f t="shared" si="18"/>
        <v>2020</v>
      </c>
      <c r="H108">
        <f t="shared" si="19"/>
        <v>11</v>
      </c>
      <c r="I108" t="str">
        <f t="shared" si="13"/>
        <v>Q 4</v>
      </c>
      <c r="J108" t="str">
        <f t="shared" si="14"/>
        <v>lis</v>
      </c>
    </row>
    <row r="109" spans="1:10" x14ac:dyDescent="0.25">
      <c r="A109" s="5">
        <v>44165</v>
      </c>
      <c r="B109" s="3" t="s">
        <v>14</v>
      </c>
      <c r="C109" s="3" t="s">
        <v>5</v>
      </c>
      <c r="D109" s="3">
        <v>19</v>
      </c>
      <c r="E109" s="3">
        <v>2.7</v>
      </c>
      <c r="F109" s="4">
        <f t="shared" si="20"/>
        <v>51.300000000000004</v>
      </c>
      <c r="G109">
        <f t="shared" si="18"/>
        <v>2020</v>
      </c>
      <c r="H109">
        <f t="shared" si="19"/>
        <v>11</v>
      </c>
      <c r="I109" t="str">
        <f t="shared" si="13"/>
        <v>Q 4</v>
      </c>
      <c r="J109" t="str">
        <f t="shared" si="14"/>
        <v>lis</v>
      </c>
    </row>
    <row r="110" spans="1:10" x14ac:dyDescent="0.25">
      <c r="A110" s="5">
        <v>44165</v>
      </c>
      <c r="B110" s="3" t="s">
        <v>15</v>
      </c>
      <c r="C110" s="3" t="s">
        <v>12</v>
      </c>
      <c r="D110" s="3">
        <v>30</v>
      </c>
      <c r="E110" s="3">
        <v>1.1000000000000001</v>
      </c>
      <c r="F110" s="4">
        <f t="shared" si="20"/>
        <v>33</v>
      </c>
      <c r="G110">
        <f t="shared" si="18"/>
        <v>2020</v>
      </c>
      <c r="H110">
        <f t="shared" si="19"/>
        <v>11</v>
      </c>
      <c r="I110" t="str">
        <f t="shared" si="13"/>
        <v>Q 4</v>
      </c>
      <c r="J110" t="str">
        <f t="shared" si="14"/>
        <v>lis</v>
      </c>
    </row>
    <row r="111" spans="1:10" x14ac:dyDescent="0.25">
      <c r="A111" s="5">
        <v>44165</v>
      </c>
      <c r="B111" s="3" t="s">
        <v>16</v>
      </c>
      <c r="C111" s="3" t="s">
        <v>12</v>
      </c>
      <c r="D111" s="3">
        <v>24</v>
      </c>
      <c r="E111" s="3">
        <v>1.9</v>
      </c>
      <c r="F111" s="4">
        <f t="shared" si="20"/>
        <v>45.599999999999994</v>
      </c>
      <c r="G111">
        <f t="shared" si="18"/>
        <v>2020</v>
      </c>
      <c r="H111">
        <f t="shared" si="19"/>
        <v>11</v>
      </c>
      <c r="I111" t="str">
        <f t="shared" si="13"/>
        <v>Q 4</v>
      </c>
      <c r="J111" t="str">
        <f t="shared" si="14"/>
        <v>lis</v>
      </c>
    </row>
    <row r="112" spans="1:10" x14ac:dyDescent="0.25">
      <c r="A112" s="5">
        <v>44196</v>
      </c>
      <c r="B112" s="3" t="s">
        <v>4</v>
      </c>
      <c r="C112" s="3" t="s">
        <v>5</v>
      </c>
      <c r="D112" s="3">
        <v>30</v>
      </c>
      <c r="E112" s="3">
        <v>1.1000000000000001</v>
      </c>
      <c r="F112" s="4">
        <f>D112*E112</f>
        <v>33</v>
      </c>
      <c r="G112">
        <f t="shared" si="18"/>
        <v>2020</v>
      </c>
      <c r="H112">
        <f t="shared" si="19"/>
        <v>12</v>
      </c>
      <c r="I112" t="str">
        <f t="shared" si="13"/>
        <v>Q 4</v>
      </c>
      <c r="J112" t="str">
        <f t="shared" si="14"/>
        <v>gru</v>
      </c>
    </row>
    <row r="113" spans="1:10" x14ac:dyDescent="0.25">
      <c r="A113" s="5">
        <v>44196</v>
      </c>
      <c r="B113" s="3" t="s">
        <v>6</v>
      </c>
      <c r="C113" s="3" t="s">
        <v>5</v>
      </c>
      <c r="D113" s="3">
        <v>12</v>
      </c>
      <c r="E113" s="3">
        <v>3</v>
      </c>
      <c r="F113" s="4">
        <f t="shared" ref="F113:F121" si="21">D113*E113</f>
        <v>36</v>
      </c>
      <c r="G113">
        <f t="shared" si="18"/>
        <v>2020</v>
      </c>
      <c r="H113">
        <f t="shared" si="19"/>
        <v>12</v>
      </c>
      <c r="I113" t="str">
        <f t="shared" si="13"/>
        <v>Q 4</v>
      </c>
      <c r="J113" t="str">
        <f t="shared" si="14"/>
        <v>gru</v>
      </c>
    </row>
    <row r="114" spans="1:10" x14ac:dyDescent="0.25">
      <c r="A114" s="5">
        <v>44196</v>
      </c>
      <c r="B114" s="3" t="s">
        <v>7</v>
      </c>
      <c r="C114" s="3" t="s">
        <v>8</v>
      </c>
      <c r="D114" s="3">
        <v>22</v>
      </c>
      <c r="E114" s="3">
        <v>3.5</v>
      </c>
      <c r="F114" s="4">
        <f t="shared" si="21"/>
        <v>77</v>
      </c>
      <c r="G114">
        <f t="shared" si="18"/>
        <v>2020</v>
      </c>
      <c r="H114">
        <f t="shared" si="19"/>
        <v>12</v>
      </c>
      <c r="I114" t="str">
        <f t="shared" si="13"/>
        <v>Q 4</v>
      </c>
      <c r="J114" t="str">
        <f t="shared" si="14"/>
        <v>gru</v>
      </c>
    </row>
    <row r="115" spans="1:10" x14ac:dyDescent="0.25">
      <c r="A115" s="5">
        <v>44196</v>
      </c>
      <c r="B115" s="3" t="s">
        <v>9</v>
      </c>
      <c r="C115" s="3" t="s">
        <v>8</v>
      </c>
      <c r="D115" s="3">
        <v>23</v>
      </c>
      <c r="E115" s="3">
        <v>4.5999999999999996</v>
      </c>
      <c r="F115" s="4">
        <f t="shared" si="21"/>
        <v>105.8</v>
      </c>
      <c r="G115">
        <f t="shared" si="18"/>
        <v>2020</v>
      </c>
      <c r="H115">
        <f t="shared" si="19"/>
        <v>12</v>
      </c>
      <c r="I115" t="str">
        <f t="shared" si="13"/>
        <v>Q 4</v>
      </c>
      <c r="J115" t="str">
        <f t="shared" si="14"/>
        <v>gru</v>
      </c>
    </row>
    <row r="116" spans="1:10" x14ac:dyDescent="0.25">
      <c r="A116" s="5">
        <v>44196</v>
      </c>
      <c r="B116" s="3" t="s">
        <v>10</v>
      </c>
      <c r="C116" s="3" t="s">
        <v>8</v>
      </c>
      <c r="D116" s="3">
        <v>16</v>
      </c>
      <c r="E116" s="3">
        <v>3.9</v>
      </c>
      <c r="F116" s="4">
        <f t="shared" si="21"/>
        <v>62.4</v>
      </c>
      <c r="G116">
        <f t="shared" si="18"/>
        <v>2020</v>
      </c>
      <c r="H116">
        <f t="shared" si="19"/>
        <v>12</v>
      </c>
      <c r="I116" t="str">
        <f t="shared" si="13"/>
        <v>Q 4</v>
      </c>
      <c r="J116" t="str">
        <f t="shared" si="14"/>
        <v>gru</v>
      </c>
    </row>
    <row r="117" spans="1:10" x14ac:dyDescent="0.25">
      <c r="A117" s="5">
        <v>44196</v>
      </c>
      <c r="B117" s="3" t="s">
        <v>11</v>
      </c>
      <c r="C117" s="3" t="s">
        <v>12</v>
      </c>
      <c r="D117" s="3">
        <v>19</v>
      </c>
      <c r="E117" s="3">
        <v>2.4</v>
      </c>
      <c r="F117" s="4">
        <f t="shared" si="21"/>
        <v>45.6</v>
      </c>
      <c r="G117">
        <f t="shared" si="18"/>
        <v>2020</v>
      </c>
      <c r="H117">
        <f t="shared" si="19"/>
        <v>12</v>
      </c>
      <c r="I117" t="str">
        <f t="shared" si="13"/>
        <v>Q 4</v>
      </c>
      <c r="J117" t="str">
        <f t="shared" si="14"/>
        <v>gru</v>
      </c>
    </row>
    <row r="118" spans="1:10" x14ac:dyDescent="0.25">
      <c r="A118" s="5">
        <v>44196</v>
      </c>
      <c r="B118" s="3" t="s">
        <v>13</v>
      </c>
      <c r="C118" s="3" t="s">
        <v>12</v>
      </c>
      <c r="D118" s="3">
        <v>30</v>
      </c>
      <c r="E118" s="3">
        <v>3.9</v>
      </c>
      <c r="F118" s="4">
        <f t="shared" si="21"/>
        <v>117</v>
      </c>
      <c r="G118">
        <f t="shared" si="18"/>
        <v>2020</v>
      </c>
      <c r="H118">
        <f t="shared" si="19"/>
        <v>12</v>
      </c>
      <c r="I118" t="str">
        <f t="shared" si="13"/>
        <v>Q 4</v>
      </c>
      <c r="J118" t="str">
        <f t="shared" si="14"/>
        <v>gru</v>
      </c>
    </row>
    <row r="119" spans="1:10" x14ac:dyDescent="0.25">
      <c r="A119" s="5">
        <v>44196</v>
      </c>
      <c r="B119" s="3" t="s">
        <v>14</v>
      </c>
      <c r="C119" s="3" t="s">
        <v>5</v>
      </c>
      <c r="D119" s="3">
        <v>11</v>
      </c>
      <c r="E119" s="3">
        <v>1.5</v>
      </c>
      <c r="F119" s="4">
        <f t="shared" si="21"/>
        <v>16.5</v>
      </c>
      <c r="G119">
        <f t="shared" si="18"/>
        <v>2020</v>
      </c>
      <c r="H119">
        <f t="shared" si="19"/>
        <v>12</v>
      </c>
      <c r="I119" t="str">
        <f t="shared" si="13"/>
        <v>Q 4</v>
      </c>
      <c r="J119" t="str">
        <f t="shared" si="14"/>
        <v>gru</v>
      </c>
    </row>
    <row r="120" spans="1:10" x14ac:dyDescent="0.25">
      <c r="A120" s="5">
        <v>44196</v>
      </c>
      <c r="B120" s="3" t="s">
        <v>15</v>
      </c>
      <c r="C120" s="3" t="s">
        <v>12</v>
      </c>
      <c r="D120" s="3">
        <v>22</v>
      </c>
      <c r="E120" s="3">
        <v>1.6</v>
      </c>
      <c r="F120" s="4">
        <f t="shared" si="21"/>
        <v>35.200000000000003</v>
      </c>
      <c r="G120">
        <f t="shared" si="18"/>
        <v>2020</v>
      </c>
      <c r="H120">
        <f t="shared" si="19"/>
        <v>12</v>
      </c>
      <c r="I120" t="str">
        <f t="shared" si="13"/>
        <v>Q 4</v>
      </c>
      <c r="J120" t="str">
        <f t="shared" si="14"/>
        <v>gru</v>
      </c>
    </row>
    <row r="121" spans="1:10" x14ac:dyDescent="0.25">
      <c r="A121" s="5">
        <v>44196</v>
      </c>
      <c r="B121" s="3" t="s">
        <v>16</v>
      </c>
      <c r="C121" s="3" t="s">
        <v>12</v>
      </c>
      <c r="D121" s="3">
        <v>15</v>
      </c>
      <c r="E121" s="3">
        <v>2</v>
      </c>
      <c r="F121" s="4">
        <f t="shared" si="21"/>
        <v>30</v>
      </c>
      <c r="G121">
        <f t="shared" si="18"/>
        <v>2020</v>
      </c>
      <c r="H121">
        <f t="shared" si="19"/>
        <v>12</v>
      </c>
      <c r="I121" t="str">
        <f t="shared" si="13"/>
        <v>Q 4</v>
      </c>
      <c r="J121" t="str">
        <f t="shared" si="14"/>
        <v>gru</v>
      </c>
    </row>
    <row r="122" spans="1:10" x14ac:dyDescent="0.25">
      <c r="A122" s="5">
        <v>44227</v>
      </c>
      <c r="B122" s="3" t="s">
        <v>4</v>
      </c>
      <c r="C122" s="3" t="s">
        <v>5</v>
      </c>
      <c r="D122" s="3">
        <v>10</v>
      </c>
      <c r="E122" s="3">
        <v>2.4</v>
      </c>
      <c r="F122" s="4">
        <f>D122*E122</f>
        <v>24</v>
      </c>
      <c r="G122">
        <f t="shared" si="18"/>
        <v>2021</v>
      </c>
      <c r="H122">
        <f t="shared" si="19"/>
        <v>1</v>
      </c>
      <c r="I122" t="str">
        <f t="shared" si="13"/>
        <v>Q 1</v>
      </c>
      <c r="J122" t="str">
        <f t="shared" si="14"/>
        <v>sty</v>
      </c>
    </row>
    <row r="123" spans="1:10" x14ac:dyDescent="0.25">
      <c r="A123" s="5">
        <v>44227</v>
      </c>
      <c r="B123" s="3" t="s">
        <v>6</v>
      </c>
      <c r="C123" s="3" t="s">
        <v>5</v>
      </c>
      <c r="D123" s="3">
        <v>12</v>
      </c>
      <c r="E123" s="3">
        <v>1.7</v>
      </c>
      <c r="F123" s="4">
        <f t="shared" ref="F123:F131" si="22">D123*E123</f>
        <v>20.399999999999999</v>
      </c>
      <c r="G123">
        <f t="shared" si="18"/>
        <v>2021</v>
      </c>
      <c r="H123">
        <f t="shared" si="19"/>
        <v>1</v>
      </c>
      <c r="I123" t="str">
        <f t="shared" si="13"/>
        <v>Q 1</v>
      </c>
      <c r="J123" t="str">
        <f t="shared" si="14"/>
        <v>sty</v>
      </c>
    </row>
    <row r="124" spans="1:10" x14ac:dyDescent="0.25">
      <c r="A124" s="5">
        <v>44227</v>
      </c>
      <c r="B124" s="3" t="s">
        <v>7</v>
      </c>
      <c r="C124" s="3" t="s">
        <v>8</v>
      </c>
      <c r="D124" s="3">
        <v>16</v>
      </c>
      <c r="E124" s="3">
        <v>2.1</v>
      </c>
      <c r="F124" s="4">
        <f t="shared" si="22"/>
        <v>33.6</v>
      </c>
      <c r="G124">
        <f t="shared" si="18"/>
        <v>2021</v>
      </c>
      <c r="H124">
        <f t="shared" si="19"/>
        <v>1</v>
      </c>
      <c r="I124" t="str">
        <f t="shared" si="13"/>
        <v>Q 1</v>
      </c>
      <c r="J124" t="str">
        <f t="shared" si="14"/>
        <v>sty</v>
      </c>
    </row>
    <row r="125" spans="1:10" x14ac:dyDescent="0.25">
      <c r="A125" s="5">
        <v>44227</v>
      </c>
      <c r="B125" s="3" t="s">
        <v>9</v>
      </c>
      <c r="C125" s="3" t="s">
        <v>8</v>
      </c>
      <c r="D125" s="3">
        <v>23</v>
      </c>
      <c r="E125" s="3">
        <v>1</v>
      </c>
      <c r="F125" s="4">
        <f t="shared" si="22"/>
        <v>23</v>
      </c>
      <c r="G125">
        <f t="shared" si="18"/>
        <v>2021</v>
      </c>
      <c r="H125">
        <f t="shared" si="19"/>
        <v>1</v>
      </c>
      <c r="I125" t="str">
        <f t="shared" si="13"/>
        <v>Q 1</v>
      </c>
      <c r="J125" t="str">
        <f t="shared" si="14"/>
        <v>sty</v>
      </c>
    </row>
    <row r="126" spans="1:10" x14ac:dyDescent="0.25">
      <c r="A126" s="5">
        <v>44227</v>
      </c>
      <c r="B126" s="3" t="s">
        <v>10</v>
      </c>
      <c r="C126" s="3" t="s">
        <v>8</v>
      </c>
      <c r="D126" s="3">
        <v>10</v>
      </c>
      <c r="E126" s="3">
        <v>3.6</v>
      </c>
      <c r="F126" s="4">
        <f t="shared" si="22"/>
        <v>36</v>
      </c>
      <c r="G126">
        <f t="shared" si="18"/>
        <v>2021</v>
      </c>
      <c r="H126">
        <f t="shared" si="19"/>
        <v>1</v>
      </c>
      <c r="I126" t="str">
        <f t="shared" si="13"/>
        <v>Q 1</v>
      </c>
      <c r="J126" t="str">
        <f t="shared" si="14"/>
        <v>sty</v>
      </c>
    </row>
    <row r="127" spans="1:10" x14ac:dyDescent="0.25">
      <c r="A127" s="5">
        <v>44227</v>
      </c>
      <c r="B127" s="3" t="s">
        <v>11</v>
      </c>
      <c r="C127" s="3" t="s">
        <v>12</v>
      </c>
      <c r="D127" s="3">
        <v>30</v>
      </c>
      <c r="E127" s="3">
        <v>3.8</v>
      </c>
      <c r="F127" s="4">
        <f t="shared" si="22"/>
        <v>114</v>
      </c>
      <c r="G127">
        <f t="shared" si="18"/>
        <v>2021</v>
      </c>
      <c r="H127">
        <f t="shared" si="19"/>
        <v>1</v>
      </c>
      <c r="I127" t="str">
        <f t="shared" si="13"/>
        <v>Q 1</v>
      </c>
      <c r="J127" t="str">
        <f t="shared" si="14"/>
        <v>sty</v>
      </c>
    </row>
    <row r="128" spans="1:10" x14ac:dyDescent="0.25">
      <c r="A128" s="5">
        <v>44227</v>
      </c>
      <c r="B128" s="3" t="s">
        <v>13</v>
      </c>
      <c r="C128" s="3" t="s">
        <v>12</v>
      </c>
      <c r="D128" s="3">
        <v>21</v>
      </c>
      <c r="E128" s="3">
        <v>2.9</v>
      </c>
      <c r="F128" s="4">
        <f t="shared" si="22"/>
        <v>60.9</v>
      </c>
      <c r="G128">
        <f t="shared" si="18"/>
        <v>2021</v>
      </c>
      <c r="H128">
        <f t="shared" si="19"/>
        <v>1</v>
      </c>
      <c r="I128" t="str">
        <f t="shared" si="13"/>
        <v>Q 1</v>
      </c>
      <c r="J128" t="str">
        <f t="shared" si="14"/>
        <v>sty</v>
      </c>
    </row>
    <row r="129" spans="1:10" x14ac:dyDescent="0.25">
      <c r="A129" s="5">
        <v>44227</v>
      </c>
      <c r="B129" s="3" t="s">
        <v>14</v>
      </c>
      <c r="C129" s="3" t="s">
        <v>5</v>
      </c>
      <c r="D129" s="3">
        <v>20</v>
      </c>
      <c r="E129" s="3">
        <v>2.2000000000000002</v>
      </c>
      <c r="F129" s="4">
        <f t="shared" si="22"/>
        <v>44</v>
      </c>
      <c r="G129">
        <f t="shared" si="18"/>
        <v>2021</v>
      </c>
      <c r="H129">
        <f t="shared" si="19"/>
        <v>1</v>
      </c>
      <c r="I129" t="str">
        <f t="shared" si="13"/>
        <v>Q 1</v>
      </c>
      <c r="J129" t="str">
        <f t="shared" si="14"/>
        <v>sty</v>
      </c>
    </row>
    <row r="130" spans="1:10" x14ac:dyDescent="0.25">
      <c r="A130" s="5">
        <v>44227</v>
      </c>
      <c r="B130" s="3" t="s">
        <v>15</v>
      </c>
      <c r="C130" s="3" t="s">
        <v>12</v>
      </c>
      <c r="D130" s="3">
        <v>20</v>
      </c>
      <c r="E130" s="3">
        <v>3.2</v>
      </c>
      <c r="F130" s="4">
        <f t="shared" si="22"/>
        <v>64</v>
      </c>
      <c r="G130">
        <f t="shared" si="18"/>
        <v>2021</v>
      </c>
      <c r="H130">
        <f t="shared" si="19"/>
        <v>1</v>
      </c>
      <c r="I130" t="str">
        <f t="shared" si="13"/>
        <v>Q 1</v>
      </c>
      <c r="J130" t="str">
        <f t="shared" si="14"/>
        <v>sty</v>
      </c>
    </row>
    <row r="131" spans="1:10" x14ac:dyDescent="0.25">
      <c r="A131" s="5">
        <v>44227</v>
      </c>
      <c r="B131" s="3" t="s">
        <v>16</v>
      </c>
      <c r="C131" s="3" t="s">
        <v>12</v>
      </c>
      <c r="D131" s="3">
        <v>25</v>
      </c>
      <c r="E131" s="3">
        <v>1.6</v>
      </c>
      <c r="F131" s="4">
        <f t="shared" si="22"/>
        <v>40</v>
      </c>
      <c r="G131">
        <f t="shared" si="18"/>
        <v>2021</v>
      </c>
      <c r="H131">
        <f t="shared" si="19"/>
        <v>1</v>
      </c>
      <c r="I131" t="str">
        <f t="shared" ref="I131:I181" si="23">"Q "&amp;ROUNDUP(H131/3,0)</f>
        <v>Q 1</v>
      </c>
      <c r="J131" t="str">
        <f t="shared" ref="J131:J181" si="24">TEXT($A131,"mmm")</f>
        <v>sty</v>
      </c>
    </row>
    <row r="132" spans="1:10" x14ac:dyDescent="0.25">
      <c r="A132" s="5">
        <v>44255</v>
      </c>
      <c r="B132" s="3" t="s">
        <v>4</v>
      </c>
      <c r="C132" s="3" t="s">
        <v>5</v>
      </c>
      <c r="D132" s="3">
        <v>20</v>
      </c>
      <c r="E132" s="3">
        <v>1.7</v>
      </c>
      <c r="F132" s="4">
        <f>D132*E132</f>
        <v>34</v>
      </c>
      <c r="G132">
        <f t="shared" si="18"/>
        <v>2021</v>
      </c>
      <c r="H132">
        <f t="shared" si="19"/>
        <v>2</v>
      </c>
      <c r="I132" t="str">
        <f t="shared" si="23"/>
        <v>Q 1</v>
      </c>
      <c r="J132" t="str">
        <f t="shared" si="24"/>
        <v>lut</v>
      </c>
    </row>
    <row r="133" spans="1:10" x14ac:dyDescent="0.25">
      <c r="A133" s="5">
        <v>44255</v>
      </c>
      <c r="B133" s="3" t="s">
        <v>6</v>
      </c>
      <c r="C133" s="3" t="s">
        <v>5</v>
      </c>
      <c r="D133" s="3">
        <v>28</v>
      </c>
      <c r="E133" s="3">
        <v>4</v>
      </c>
      <c r="F133" s="4">
        <f t="shared" ref="F133:F141" si="25">D133*E133</f>
        <v>112</v>
      </c>
      <c r="G133">
        <f t="shared" si="18"/>
        <v>2021</v>
      </c>
      <c r="H133">
        <f t="shared" si="19"/>
        <v>2</v>
      </c>
      <c r="I133" t="str">
        <f t="shared" si="23"/>
        <v>Q 1</v>
      </c>
      <c r="J133" t="str">
        <f t="shared" si="24"/>
        <v>lut</v>
      </c>
    </row>
    <row r="134" spans="1:10" x14ac:dyDescent="0.25">
      <c r="A134" s="5">
        <v>44255</v>
      </c>
      <c r="B134" s="3" t="s">
        <v>7</v>
      </c>
      <c r="C134" s="3" t="s">
        <v>8</v>
      </c>
      <c r="D134" s="3">
        <v>24</v>
      </c>
      <c r="E134" s="3">
        <v>1.9</v>
      </c>
      <c r="F134" s="4">
        <f t="shared" si="25"/>
        <v>45.599999999999994</v>
      </c>
      <c r="G134">
        <f t="shared" si="18"/>
        <v>2021</v>
      </c>
      <c r="H134">
        <f t="shared" si="19"/>
        <v>2</v>
      </c>
      <c r="I134" t="str">
        <f t="shared" si="23"/>
        <v>Q 1</v>
      </c>
      <c r="J134" t="str">
        <f t="shared" si="24"/>
        <v>lut</v>
      </c>
    </row>
    <row r="135" spans="1:10" x14ac:dyDescent="0.25">
      <c r="A135" s="5">
        <v>44255</v>
      </c>
      <c r="B135" s="3" t="s">
        <v>9</v>
      </c>
      <c r="C135" s="3" t="s">
        <v>8</v>
      </c>
      <c r="D135" s="3">
        <v>29</v>
      </c>
      <c r="E135" s="3">
        <v>3.9</v>
      </c>
      <c r="F135" s="4">
        <f t="shared" si="25"/>
        <v>113.1</v>
      </c>
      <c r="G135">
        <f t="shared" si="18"/>
        <v>2021</v>
      </c>
      <c r="H135">
        <f t="shared" si="19"/>
        <v>2</v>
      </c>
      <c r="I135" t="str">
        <f t="shared" si="23"/>
        <v>Q 1</v>
      </c>
      <c r="J135" t="str">
        <f t="shared" si="24"/>
        <v>lut</v>
      </c>
    </row>
    <row r="136" spans="1:10" x14ac:dyDescent="0.25">
      <c r="A136" s="5">
        <v>44255</v>
      </c>
      <c r="B136" s="3" t="s">
        <v>10</v>
      </c>
      <c r="C136" s="3" t="s">
        <v>8</v>
      </c>
      <c r="D136" s="3">
        <v>15</v>
      </c>
      <c r="E136" s="3">
        <v>4.5999999999999996</v>
      </c>
      <c r="F136" s="4">
        <f t="shared" si="25"/>
        <v>69</v>
      </c>
      <c r="G136">
        <f t="shared" si="18"/>
        <v>2021</v>
      </c>
      <c r="H136">
        <f t="shared" si="19"/>
        <v>2</v>
      </c>
      <c r="I136" t="str">
        <f t="shared" si="23"/>
        <v>Q 1</v>
      </c>
      <c r="J136" t="str">
        <f t="shared" si="24"/>
        <v>lut</v>
      </c>
    </row>
    <row r="137" spans="1:10" x14ac:dyDescent="0.25">
      <c r="A137" s="5">
        <v>44255</v>
      </c>
      <c r="B137" s="3" t="s">
        <v>11</v>
      </c>
      <c r="C137" s="3" t="s">
        <v>12</v>
      </c>
      <c r="D137" s="3">
        <v>10</v>
      </c>
      <c r="E137" s="3">
        <v>1.6</v>
      </c>
      <c r="F137" s="4">
        <f t="shared" si="25"/>
        <v>16</v>
      </c>
      <c r="G137">
        <f t="shared" si="18"/>
        <v>2021</v>
      </c>
      <c r="H137">
        <f t="shared" si="19"/>
        <v>2</v>
      </c>
      <c r="I137" t="str">
        <f t="shared" si="23"/>
        <v>Q 1</v>
      </c>
      <c r="J137" t="str">
        <f t="shared" si="24"/>
        <v>lut</v>
      </c>
    </row>
    <row r="138" spans="1:10" x14ac:dyDescent="0.25">
      <c r="A138" s="5">
        <v>44255</v>
      </c>
      <c r="B138" s="3" t="s">
        <v>13</v>
      </c>
      <c r="C138" s="3" t="s">
        <v>12</v>
      </c>
      <c r="D138" s="3">
        <v>21</v>
      </c>
      <c r="E138" s="3">
        <v>2.5</v>
      </c>
      <c r="F138" s="4">
        <f t="shared" si="25"/>
        <v>52.5</v>
      </c>
      <c r="G138">
        <f t="shared" si="18"/>
        <v>2021</v>
      </c>
      <c r="H138">
        <f t="shared" si="19"/>
        <v>2</v>
      </c>
      <c r="I138" t="str">
        <f t="shared" si="23"/>
        <v>Q 1</v>
      </c>
      <c r="J138" t="str">
        <f t="shared" si="24"/>
        <v>lut</v>
      </c>
    </row>
    <row r="139" spans="1:10" x14ac:dyDescent="0.25">
      <c r="A139" s="5">
        <v>44255</v>
      </c>
      <c r="B139" s="3" t="s">
        <v>14</v>
      </c>
      <c r="C139" s="3" t="s">
        <v>5</v>
      </c>
      <c r="D139" s="3">
        <v>19</v>
      </c>
      <c r="E139" s="3">
        <v>2.5</v>
      </c>
      <c r="F139" s="4">
        <f t="shared" si="25"/>
        <v>47.5</v>
      </c>
      <c r="G139">
        <f t="shared" si="18"/>
        <v>2021</v>
      </c>
      <c r="H139">
        <f t="shared" si="19"/>
        <v>2</v>
      </c>
      <c r="I139" t="str">
        <f t="shared" si="23"/>
        <v>Q 1</v>
      </c>
      <c r="J139" t="str">
        <f t="shared" si="24"/>
        <v>lut</v>
      </c>
    </row>
    <row r="140" spans="1:10" x14ac:dyDescent="0.25">
      <c r="A140" s="5">
        <v>44255</v>
      </c>
      <c r="B140" s="3" t="s">
        <v>15</v>
      </c>
      <c r="C140" s="3" t="s">
        <v>12</v>
      </c>
      <c r="D140" s="3">
        <v>23</v>
      </c>
      <c r="E140" s="3">
        <v>1.2</v>
      </c>
      <c r="F140" s="4">
        <f t="shared" si="25"/>
        <v>27.599999999999998</v>
      </c>
      <c r="G140">
        <f t="shared" si="18"/>
        <v>2021</v>
      </c>
      <c r="H140">
        <f t="shared" si="19"/>
        <v>2</v>
      </c>
      <c r="I140" t="str">
        <f t="shared" si="23"/>
        <v>Q 1</v>
      </c>
      <c r="J140" t="str">
        <f t="shared" si="24"/>
        <v>lut</v>
      </c>
    </row>
    <row r="141" spans="1:10" x14ac:dyDescent="0.25">
      <c r="A141" s="5">
        <v>44255</v>
      </c>
      <c r="B141" s="3" t="s">
        <v>16</v>
      </c>
      <c r="C141" s="3" t="s">
        <v>12</v>
      </c>
      <c r="D141" s="3">
        <v>12</v>
      </c>
      <c r="E141" s="3">
        <v>3.8</v>
      </c>
      <c r="F141" s="4">
        <f t="shared" si="25"/>
        <v>45.599999999999994</v>
      </c>
      <c r="G141">
        <f t="shared" si="18"/>
        <v>2021</v>
      </c>
      <c r="H141">
        <f t="shared" si="19"/>
        <v>2</v>
      </c>
      <c r="I141" t="str">
        <f t="shared" si="23"/>
        <v>Q 1</v>
      </c>
      <c r="J141" t="str">
        <f t="shared" si="24"/>
        <v>lut</v>
      </c>
    </row>
    <row r="142" spans="1:10" x14ac:dyDescent="0.25">
      <c r="A142" s="5">
        <v>44286</v>
      </c>
      <c r="B142" s="3" t="s">
        <v>4</v>
      </c>
      <c r="C142" s="3" t="s">
        <v>5</v>
      </c>
      <c r="D142" s="3">
        <v>16</v>
      </c>
      <c r="E142" s="3">
        <v>3.8</v>
      </c>
      <c r="F142" s="4">
        <f>D142*E142</f>
        <v>60.8</v>
      </c>
      <c r="G142">
        <f t="shared" si="18"/>
        <v>2021</v>
      </c>
      <c r="H142">
        <f t="shared" si="19"/>
        <v>3</v>
      </c>
      <c r="I142" t="str">
        <f t="shared" si="23"/>
        <v>Q 1</v>
      </c>
      <c r="J142" t="str">
        <f t="shared" si="24"/>
        <v>mar</v>
      </c>
    </row>
    <row r="143" spans="1:10" x14ac:dyDescent="0.25">
      <c r="A143" s="5">
        <v>44286</v>
      </c>
      <c r="B143" s="3" t="s">
        <v>6</v>
      </c>
      <c r="C143" s="3" t="s">
        <v>5</v>
      </c>
      <c r="D143" s="3">
        <v>12</v>
      </c>
      <c r="E143" s="3">
        <v>4.4000000000000004</v>
      </c>
      <c r="F143" s="4">
        <f t="shared" ref="F143:F151" si="26">D143*E143</f>
        <v>52.800000000000004</v>
      </c>
      <c r="G143">
        <f t="shared" si="18"/>
        <v>2021</v>
      </c>
      <c r="H143">
        <f t="shared" si="19"/>
        <v>3</v>
      </c>
      <c r="I143" t="str">
        <f t="shared" si="23"/>
        <v>Q 1</v>
      </c>
      <c r="J143" t="str">
        <f t="shared" si="24"/>
        <v>mar</v>
      </c>
    </row>
    <row r="144" spans="1:10" x14ac:dyDescent="0.25">
      <c r="A144" s="5">
        <v>44286</v>
      </c>
      <c r="B144" s="3" t="s">
        <v>7</v>
      </c>
      <c r="C144" s="3" t="s">
        <v>8</v>
      </c>
      <c r="D144" s="3">
        <v>19</v>
      </c>
      <c r="E144" s="3">
        <v>2.4</v>
      </c>
      <c r="F144" s="4">
        <f t="shared" si="26"/>
        <v>45.6</v>
      </c>
      <c r="G144">
        <f t="shared" si="18"/>
        <v>2021</v>
      </c>
      <c r="H144">
        <f t="shared" si="19"/>
        <v>3</v>
      </c>
      <c r="I144" t="str">
        <f t="shared" si="23"/>
        <v>Q 1</v>
      </c>
      <c r="J144" t="str">
        <f t="shared" si="24"/>
        <v>mar</v>
      </c>
    </row>
    <row r="145" spans="1:10" x14ac:dyDescent="0.25">
      <c r="A145" s="5">
        <v>44286</v>
      </c>
      <c r="B145" s="3" t="s">
        <v>9</v>
      </c>
      <c r="C145" s="3" t="s">
        <v>8</v>
      </c>
      <c r="D145" s="3">
        <v>30</v>
      </c>
      <c r="E145" s="3">
        <v>2</v>
      </c>
      <c r="F145" s="4">
        <f t="shared" si="26"/>
        <v>60</v>
      </c>
      <c r="G145">
        <f t="shared" si="18"/>
        <v>2021</v>
      </c>
      <c r="H145">
        <f t="shared" si="19"/>
        <v>3</v>
      </c>
      <c r="I145" t="str">
        <f t="shared" si="23"/>
        <v>Q 1</v>
      </c>
      <c r="J145" t="str">
        <f t="shared" si="24"/>
        <v>mar</v>
      </c>
    </row>
    <row r="146" spans="1:10" x14ac:dyDescent="0.25">
      <c r="A146" s="5">
        <v>44286</v>
      </c>
      <c r="B146" s="3" t="s">
        <v>10</v>
      </c>
      <c r="C146" s="3" t="s">
        <v>8</v>
      </c>
      <c r="D146" s="3">
        <v>29</v>
      </c>
      <c r="E146" s="3">
        <v>4.2</v>
      </c>
      <c r="F146" s="4">
        <f t="shared" si="26"/>
        <v>121.80000000000001</v>
      </c>
      <c r="G146">
        <f t="shared" si="18"/>
        <v>2021</v>
      </c>
      <c r="H146">
        <f t="shared" si="19"/>
        <v>3</v>
      </c>
      <c r="I146" t="str">
        <f t="shared" si="23"/>
        <v>Q 1</v>
      </c>
      <c r="J146" t="str">
        <f t="shared" si="24"/>
        <v>mar</v>
      </c>
    </row>
    <row r="147" spans="1:10" x14ac:dyDescent="0.25">
      <c r="A147" s="5">
        <v>44286</v>
      </c>
      <c r="B147" s="3" t="s">
        <v>11</v>
      </c>
      <c r="C147" s="3" t="s">
        <v>12</v>
      </c>
      <c r="D147" s="3">
        <v>10</v>
      </c>
      <c r="E147" s="3">
        <v>2.7</v>
      </c>
      <c r="F147" s="4">
        <f t="shared" si="26"/>
        <v>27</v>
      </c>
      <c r="G147">
        <f t="shared" si="18"/>
        <v>2021</v>
      </c>
      <c r="H147">
        <f t="shared" si="19"/>
        <v>3</v>
      </c>
      <c r="I147" t="str">
        <f t="shared" si="23"/>
        <v>Q 1</v>
      </c>
      <c r="J147" t="str">
        <f t="shared" si="24"/>
        <v>mar</v>
      </c>
    </row>
    <row r="148" spans="1:10" x14ac:dyDescent="0.25">
      <c r="A148" s="5">
        <v>44286</v>
      </c>
      <c r="B148" s="3" t="s">
        <v>13</v>
      </c>
      <c r="C148" s="3" t="s">
        <v>12</v>
      </c>
      <c r="D148" s="3">
        <v>17</v>
      </c>
      <c r="E148" s="3">
        <v>3.3</v>
      </c>
      <c r="F148" s="4">
        <f t="shared" si="26"/>
        <v>56.099999999999994</v>
      </c>
      <c r="G148">
        <f t="shared" si="18"/>
        <v>2021</v>
      </c>
      <c r="H148">
        <f t="shared" si="19"/>
        <v>3</v>
      </c>
      <c r="I148" t="str">
        <f t="shared" si="23"/>
        <v>Q 1</v>
      </c>
      <c r="J148" t="str">
        <f t="shared" si="24"/>
        <v>mar</v>
      </c>
    </row>
    <row r="149" spans="1:10" x14ac:dyDescent="0.25">
      <c r="A149" s="5">
        <v>44286</v>
      </c>
      <c r="B149" s="3" t="s">
        <v>14</v>
      </c>
      <c r="C149" s="3" t="s">
        <v>5</v>
      </c>
      <c r="D149" s="3">
        <v>13</v>
      </c>
      <c r="E149" s="3">
        <v>2.7</v>
      </c>
      <c r="F149" s="4">
        <f t="shared" si="26"/>
        <v>35.1</v>
      </c>
      <c r="G149">
        <f t="shared" si="18"/>
        <v>2021</v>
      </c>
      <c r="H149">
        <f t="shared" si="19"/>
        <v>3</v>
      </c>
      <c r="I149" t="str">
        <f t="shared" si="23"/>
        <v>Q 1</v>
      </c>
      <c r="J149" t="str">
        <f t="shared" si="24"/>
        <v>mar</v>
      </c>
    </row>
    <row r="150" spans="1:10" x14ac:dyDescent="0.25">
      <c r="A150" s="5">
        <v>44286</v>
      </c>
      <c r="B150" s="3" t="s">
        <v>15</v>
      </c>
      <c r="C150" s="3" t="s">
        <v>12</v>
      </c>
      <c r="D150" s="3">
        <v>13</v>
      </c>
      <c r="E150" s="3">
        <v>3.8</v>
      </c>
      <c r="F150" s="4">
        <f t="shared" si="26"/>
        <v>49.4</v>
      </c>
      <c r="G150">
        <f t="shared" si="18"/>
        <v>2021</v>
      </c>
      <c r="H150">
        <f t="shared" si="19"/>
        <v>3</v>
      </c>
      <c r="I150" t="str">
        <f t="shared" si="23"/>
        <v>Q 1</v>
      </c>
      <c r="J150" t="str">
        <f t="shared" si="24"/>
        <v>mar</v>
      </c>
    </row>
    <row r="151" spans="1:10" x14ac:dyDescent="0.25">
      <c r="A151" s="5">
        <v>44286</v>
      </c>
      <c r="B151" s="3" t="s">
        <v>16</v>
      </c>
      <c r="C151" s="3" t="s">
        <v>12</v>
      </c>
      <c r="D151" s="3">
        <v>26</v>
      </c>
      <c r="E151" s="3">
        <v>3</v>
      </c>
      <c r="F151" s="4">
        <f t="shared" si="26"/>
        <v>78</v>
      </c>
      <c r="G151">
        <f t="shared" si="18"/>
        <v>2021</v>
      </c>
      <c r="H151">
        <f t="shared" si="19"/>
        <v>3</v>
      </c>
      <c r="I151" t="str">
        <f t="shared" si="23"/>
        <v>Q 1</v>
      </c>
      <c r="J151" t="str">
        <f t="shared" si="24"/>
        <v>mar</v>
      </c>
    </row>
    <row r="152" spans="1:10" x14ac:dyDescent="0.25">
      <c r="A152" s="5">
        <v>44316</v>
      </c>
      <c r="B152" s="3" t="s">
        <v>4</v>
      </c>
      <c r="C152" s="3" t="s">
        <v>5</v>
      </c>
      <c r="D152" s="3">
        <v>10</v>
      </c>
      <c r="E152" s="3">
        <v>2</v>
      </c>
      <c r="F152" s="4">
        <f>D152*E152</f>
        <v>20</v>
      </c>
      <c r="G152">
        <f t="shared" si="18"/>
        <v>2021</v>
      </c>
      <c r="H152">
        <f t="shared" si="19"/>
        <v>4</v>
      </c>
      <c r="I152" t="str">
        <f t="shared" si="23"/>
        <v>Q 2</v>
      </c>
      <c r="J152" t="str">
        <f t="shared" si="24"/>
        <v>kwi</v>
      </c>
    </row>
    <row r="153" spans="1:10" x14ac:dyDescent="0.25">
      <c r="A153" s="5">
        <v>44316</v>
      </c>
      <c r="B153" s="3" t="s">
        <v>6</v>
      </c>
      <c r="C153" s="3" t="s">
        <v>5</v>
      </c>
      <c r="D153" s="3">
        <v>22</v>
      </c>
      <c r="E153" s="3">
        <v>4.4000000000000004</v>
      </c>
      <c r="F153" s="4">
        <f t="shared" ref="F153:F161" si="27">D153*E153</f>
        <v>96.800000000000011</v>
      </c>
      <c r="G153">
        <f t="shared" si="18"/>
        <v>2021</v>
      </c>
      <c r="H153">
        <f t="shared" si="19"/>
        <v>4</v>
      </c>
      <c r="I153" t="str">
        <f t="shared" si="23"/>
        <v>Q 2</v>
      </c>
      <c r="J153" t="str">
        <f t="shared" si="24"/>
        <v>kwi</v>
      </c>
    </row>
    <row r="154" spans="1:10" x14ac:dyDescent="0.25">
      <c r="A154" s="5">
        <v>44316</v>
      </c>
      <c r="B154" s="3" t="s">
        <v>7</v>
      </c>
      <c r="C154" s="3" t="s">
        <v>8</v>
      </c>
      <c r="D154" s="3">
        <v>29</v>
      </c>
      <c r="E154" s="3">
        <v>1.3</v>
      </c>
      <c r="F154" s="4">
        <f t="shared" si="27"/>
        <v>37.700000000000003</v>
      </c>
      <c r="G154">
        <f t="shared" si="18"/>
        <v>2021</v>
      </c>
      <c r="H154">
        <f t="shared" si="19"/>
        <v>4</v>
      </c>
      <c r="I154" t="str">
        <f t="shared" si="23"/>
        <v>Q 2</v>
      </c>
      <c r="J154" t="str">
        <f t="shared" si="24"/>
        <v>kwi</v>
      </c>
    </row>
    <row r="155" spans="1:10" x14ac:dyDescent="0.25">
      <c r="A155" s="5">
        <v>44316</v>
      </c>
      <c r="B155" s="3" t="s">
        <v>9</v>
      </c>
      <c r="C155" s="3" t="s">
        <v>8</v>
      </c>
      <c r="D155" s="3">
        <v>10</v>
      </c>
      <c r="E155" s="3">
        <v>4.8</v>
      </c>
      <c r="F155" s="4">
        <f t="shared" si="27"/>
        <v>48</v>
      </c>
      <c r="G155">
        <f t="shared" si="18"/>
        <v>2021</v>
      </c>
      <c r="H155">
        <f t="shared" si="19"/>
        <v>4</v>
      </c>
      <c r="I155" t="str">
        <f t="shared" si="23"/>
        <v>Q 2</v>
      </c>
      <c r="J155" t="str">
        <f t="shared" si="24"/>
        <v>kwi</v>
      </c>
    </row>
    <row r="156" spans="1:10" x14ac:dyDescent="0.25">
      <c r="A156" s="5">
        <v>44316</v>
      </c>
      <c r="B156" s="3" t="s">
        <v>10</v>
      </c>
      <c r="C156" s="3" t="s">
        <v>8</v>
      </c>
      <c r="D156" s="3">
        <v>15</v>
      </c>
      <c r="E156" s="3">
        <v>1.8</v>
      </c>
      <c r="F156" s="4">
        <f t="shared" si="27"/>
        <v>27</v>
      </c>
      <c r="G156">
        <f t="shared" si="18"/>
        <v>2021</v>
      </c>
      <c r="H156">
        <f t="shared" si="19"/>
        <v>4</v>
      </c>
      <c r="I156" t="str">
        <f t="shared" si="23"/>
        <v>Q 2</v>
      </c>
      <c r="J156" t="str">
        <f t="shared" si="24"/>
        <v>kwi</v>
      </c>
    </row>
    <row r="157" spans="1:10" x14ac:dyDescent="0.25">
      <c r="A157" s="5">
        <v>44316</v>
      </c>
      <c r="B157" s="3" t="s">
        <v>11</v>
      </c>
      <c r="C157" s="3" t="s">
        <v>12</v>
      </c>
      <c r="D157" s="3">
        <v>18</v>
      </c>
      <c r="E157" s="3">
        <v>2.5</v>
      </c>
      <c r="F157" s="4">
        <f t="shared" si="27"/>
        <v>45</v>
      </c>
      <c r="G157">
        <f t="shared" si="18"/>
        <v>2021</v>
      </c>
      <c r="H157">
        <f t="shared" si="19"/>
        <v>4</v>
      </c>
      <c r="I157" t="str">
        <f t="shared" si="23"/>
        <v>Q 2</v>
      </c>
      <c r="J157" t="str">
        <f t="shared" si="24"/>
        <v>kwi</v>
      </c>
    </row>
    <row r="158" spans="1:10" x14ac:dyDescent="0.25">
      <c r="A158" s="5">
        <v>44316</v>
      </c>
      <c r="B158" s="3" t="s">
        <v>13</v>
      </c>
      <c r="C158" s="3" t="s">
        <v>12</v>
      </c>
      <c r="D158" s="3">
        <v>28</v>
      </c>
      <c r="E158" s="3">
        <v>2.2000000000000002</v>
      </c>
      <c r="F158" s="4">
        <f t="shared" si="27"/>
        <v>61.600000000000009</v>
      </c>
      <c r="G158">
        <f t="shared" si="18"/>
        <v>2021</v>
      </c>
      <c r="H158">
        <f t="shared" si="19"/>
        <v>4</v>
      </c>
      <c r="I158" t="str">
        <f t="shared" si="23"/>
        <v>Q 2</v>
      </c>
      <c r="J158" t="str">
        <f t="shared" si="24"/>
        <v>kwi</v>
      </c>
    </row>
    <row r="159" spans="1:10" x14ac:dyDescent="0.25">
      <c r="A159" s="5">
        <v>44316</v>
      </c>
      <c r="B159" s="3" t="s">
        <v>14</v>
      </c>
      <c r="C159" s="3" t="s">
        <v>5</v>
      </c>
      <c r="D159" s="3">
        <v>30</v>
      </c>
      <c r="E159" s="3">
        <v>4.5</v>
      </c>
      <c r="F159" s="4">
        <f t="shared" si="27"/>
        <v>135</v>
      </c>
      <c r="G159">
        <f t="shared" si="18"/>
        <v>2021</v>
      </c>
      <c r="H159">
        <f t="shared" si="19"/>
        <v>4</v>
      </c>
      <c r="I159" t="str">
        <f t="shared" si="23"/>
        <v>Q 2</v>
      </c>
      <c r="J159" t="str">
        <f t="shared" si="24"/>
        <v>kwi</v>
      </c>
    </row>
    <row r="160" spans="1:10" x14ac:dyDescent="0.25">
      <c r="A160" s="5">
        <v>44316</v>
      </c>
      <c r="B160" s="3" t="s">
        <v>15</v>
      </c>
      <c r="C160" s="3" t="s">
        <v>12</v>
      </c>
      <c r="D160" s="3">
        <v>19</v>
      </c>
      <c r="E160" s="3">
        <v>1.2</v>
      </c>
      <c r="F160" s="4">
        <f t="shared" si="27"/>
        <v>22.8</v>
      </c>
      <c r="G160">
        <f t="shared" ref="G160:G181" si="28">YEAR(A160)</f>
        <v>2021</v>
      </c>
      <c r="H160">
        <f t="shared" ref="H160:H181" si="29">MONTH(A160)</f>
        <v>4</v>
      </c>
      <c r="I160" t="str">
        <f t="shared" si="23"/>
        <v>Q 2</v>
      </c>
      <c r="J160" t="str">
        <f t="shared" si="24"/>
        <v>kwi</v>
      </c>
    </row>
    <row r="161" spans="1:10" x14ac:dyDescent="0.25">
      <c r="A161" s="5">
        <v>44316</v>
      </c>
      <c r="B161" s="3" t="s">
        <v>16</v>
      </c>
      <c r="C161" s="3" t="s">
        <v>12</v>
      </c>
      <c r="D161" s="3">
        <v>27</v>
      </c>
      <c r="E161" s="3">
        <v>3.4</v>
      </c>
      <c r="F161" s="4">
        <f t="shared" si="27"/>
        <v>91.8</v>
      </c>
      <c r="G161">
        <f t="shared" si="28"/>
        <v>2021</v>
      </c>
      <c r="H161">
        <f t="shared" si="29"/>
        <v>4</v>
      </c>
      <c r="I161" t="str">
        <f t="shared" si="23"/>
        <v>Q 2</v>
      </c>
      <c r="J161" t="str">
        <f t="shared" si="24"/>
        <v>kwi</v>
      </c>
    </row>
    <row r="162" spans="1:10" x14ac:dyDescent="0.25">
      <c r="A162" s="5">
        <v>44347</v>
      </c>
      <c r="B162" s="3" t="s">
        <v>4</v>
      </c>
      <c r="C162" s="3" t="s">
        <v>5</v>
      </c>
      <c r="D162" s="3">
        <v>12</v>
      </c>
      <c r="E162" s="3">
        <v>3.4</v>
      </c>
      <c r="F162" s="4">
        <f>D162*E162</f>
        <v>40.799999999999997</v>
      </c>
      <c r="G162">
        <f t="shared" si="28"/>
        <v>2021</v>
      </c>
      <c r="H162">
        <f t="shared" si="29"/>
        <v>5</v>
      </c>
      <c r="I162" t="str">
        <f t="shared" si="23"/>
        <v>Q 2</v>
      </c>
      <c r="J162" t="str">
        <f t="shared" si="24"/>
        <v>maj</v>
      </c>
    </row>
    <row r="163" spans="1:10" x14ac:dyDescent="0.25">
      <c r="A163" s="5">
        <v>44347</v>
      </c>
      <c r="B163" s="3" t="s">
        <v>6</v>
      </c>
      <c r="C163" s="3" t="s">
        <v>5</v>
      </c>
      <c r="D163" s="3">
        <v>11</v>
      </c>
      <c r="E163" s="3">
        <v>1.8</v>
      </c>
      <c r="F163" s="4">
        <f t="shared" ref="F163:F171" si="30">D163*E163</f>
        <v>19.8</v>
      </c>
      <c r="G163">
        <f t="shared" si="28"/>
        <v>2021</v>
      </c>
      <c r="H163">
        <f t="shared" si="29"/>
        <v>5</v>
      </c>
      <c r="I163" t="str">
        <f t="shared" si="23"/>
        <v>Q 2</v>
      </c>
      <c r="J163" t="str">
        <f t="shared" si="24"/>
        <v>maj</v>
      </c>
    </row>
    <row r="164" spans="1:10" x14ac:dyDescent="0.25">
      <c r="A164" s="5">
        <v>44347</v>
      </c>
      <c r="B164" s="3" t="s">
        <v>7</v>
      </c>
      <c r="C164" s="3" t="s">
        <v>8</v>
      </c>
      <c r="D164" s="3">
        <v>26</v>
      </c>
      <c r="E164" s="3">
        <v>2.8</v>
      </c>
      <c r="F164" s="4">
        <f t="shared" si="30"/>
        <v>72.8</v>
      </c>
      <c r="G164">
        <f t="shared" si="28"/>
        <v>2021</v>
      </c>
      <c r="H164">
        <f t="shared" si="29"/>
        <v>5</v>
      </c>
      <c r="I164" t="str">
        <f t="shared" si="23"/>
        <v>Q 2</v>
      </c>
      <c r="J164" t="str">
        <f t="shared" si="24"/>
        <v>maj</v>
      </c>
    </row>
    <row r="165" spans="1:10" x14ac:dyDescent="0.25">
      <c r="A165" s="5">
        <v>44347</v>
      </c>
      <c r="B165" s="3" t="s">
        <v>9</v>
      </c>
      <c r="C165" s="3" t="s">
        <v>8</v>
      </c>
      <c r="D165" s="3">
        <v>30</v>
      </c>
      <c r="E165" s="3">
        <v>3.5</v>
      </c>
      <c r="F165" s="4">
        <f t="shared" si="30"/>
        <v>105</v>
      </c>
      <c r="G165">
        <f t="shared" si="28"/>
        <v>2021</v>
      </c>
      <c r="H165">
        <f t="shared" si="29"/>
        <v>5</v>
      </c>
      <c r="I165" t="str">
        <f t="shared" si="23"/>
        <v>Q 2</v>
      </c>
      <c r="J165" t="str">
        <f t="shared" si="24"/>
        <v>maj</v>
      </c>
    </row>
    <row r="166" spans="1:10" x14ac:dyDescent="0.25">
      <c r="A166" s="5">
        <v>44347</v>
      </c>
      <c r="B166" s="3" t="s">
        <v>10</v>
      </c>
      <c r="C166" s="3" t="s">
        <v>8</v>
      </c>
      <c r="D166" s="3">
        <v>23</v>
      </c>
      <c r="E166" s="3">
        <v>3.1</v>
      </c>
      <c r="F166" s="4">
        <f t="shared" si="30"/>
        <v>71.3</v>
      </c>
      <c r="G166">
        <f t="shared" si="28"/>
        <v>2021</v>
      </c>
      <c r="H166">
        <f t="shared" si="29"/>
        <v>5</v>
      </c>
      <c r="I166" t="str">
        <f t="shared" si="23"/>
        <v>Q 2</v>
      </c>
      <c r="J166" t="str">
        <f t="shared" si="24"/>
        <v>maj</v>
      </c>
    </row>
    <row r="167" spans="1:10" x14ac:dyDescent="0.25">
      <c r="A167" s="5">
        <v>44347</v>
      </c>
      <c r="B167" s="3" t="s">
        <v>11</v>
      </c>
      <c r="C167" s="3" t="s">
        <v>12</v>
      </c>
      <c r="D167" s="3">
        <v>15</v>
      </c>
      <c r="E167" s="3">
        <v>2.4</v>
      </c>
      <c r="F167" s="4">
        <f t="shared" si="30"/>
        <v>36</v>
      </c>
      <c r="G167">
        <f t="shared" si="28"/>
        <v>2021</v>
      </c>
      <c r="H167">
        <f t="shared" si="29"/>
        <v>5</v>
      </c>
      <c r="I167" t="str">
        <f t="shared" si="23"/>
        <v>Q 2</v>
      </c>
      <c r="J167" t="str">
        <f t="shared" si="24"/>
        <v>maj</v>
      </c>
    </row>
    <row r="168" spans="1:10" x14ac:dyDescent="0.25">
      <c r="A168" s="5">
        <v>44347</v>
      </c>
      <c r="B168" s="3" t="s">
        <v>13</v>
      </c>
      <c r="C168" s="3" t="s">
        <v>12</v>
      </c>
      <c r="D168" s="3">
        <v>21</v>
      </c>
      <c r="E168" s="3">
        <v>3</v>
      </c>
      <c r="F168" s="4">
        <f t="shared" si="30"/>
        <v>63</v>
      </c>
      <c r="G168">
        <f t="shared" si="28"/>
        <v>2021</v>
      </c>
      <c r="H168">
        <f t="shared" si="29"/>
        <v>5</v>
      </c>
      <c r="I168" t="str">
        <f t="shared" si="23"/>
        <v>Q 2</v>
      </c>
      <c r="J168" t="str">
        <f t="shared" si="24"/>
        <v>maj</v>
      </c>
    </row>
    <row r="169" spans="1:10" x14ac:dyDescent="0.25">
      <c r="A169" s="5">
        <v>44347</v>
      </c>
      <c r="B169" s="3" t="s">
        <v>14</v>
      </c>
      <c r="C169" s="3" t="s">
        <v>5</v>
      </c>
      <c r="D169" s="3">
        <v>11</v>
      </c>
      <c r="E169" s="3">
        <v>2.4</v>
      </c>
      <c r="F169" s="4">
        <f t="shared" si="30"/>
        <v>26.4</v>
      </c>
      <c r="G169">
        <f t="shared" si="28"/>
        <v>2021</v>
      </c>
      <c r="H169">
        <f t="shared" si="29"/>
        <v>5</v>
      </c>
      <c r="I169" t="str">
        <f t="shared" si="23"/>
        <v>Q 2</v>
      </c>
      <c r="J169" t="str">
        <f t="shared" si="24"/>
        <v>maj</v>
      </c>
    </row>
    <row r="170" spans="1:10" x14ac:dyDescent="0.25">
      <c r="A170" s="5">
        <v>44347</v>
      </c>
      <c r="B170" s="3" t="s">
        <v>15</v>
      </c>
      <c r="C170" s="3" t="s">
        <v>12</v>
      </c>
      <c r="D170" s="3">
        <v>21</v>
      </c>
      <c r="E170" s="3">
        <v>3.1</v>
      </c>
      <c r="F170" s="4">
        <f t="shared" si="30"/>
        <v>65.100000000000009</v>
      </c>
      <c r="G170">
        <f t="shared" si="28"/>
        <v>2021</v>
      </c>
      <c r="H170">
        <f t="shared" si="29"/>
        <v>5</v>
      </c>
      <c r="I170" t="str">
        <f t="shared" si="23"/>
        <v>Q 2</v>
      </c>
      <c r="J170" t="str">
        <f t="shared" si="24"/>
        <v>maj</v>
      </c>
    </row>
    <row r="171" spans="1:10" x14ac:dyDescent="0.25">
      <c r="A171" s="5">
        <v>44347</v>
      </c>
      <c r="B171" s="3" t="s">
        <v>16</v>
      </c>
      <c r="C171" s="3" t="s">
        <v>12</v>
      </c>
      <c r="D171" s="3">
        <v>23</v>
      </c>
      <c r="E171" s="3">
        <v>1.4</v>
      </c>
      <c r="F171" s="4">
        <f t="shared" si="30"/>
        <v>32.199999999999996</v>
      </c>
      <c r="G171">
        <f t="shared" si="28"/>
        <v>2021</v>
      </c>
      <c r="H171">
        <f t="shared" si="29"/>
        <v>5</v>
      </c>
      <c r="I171" t="str">
        <f t="shared" si="23"/>
        <v>Q 2</v>
      </c>
      <c r="J171" t="str">
        <f t="shared" si="24"/>
        <v>maj</v>
      </c>
    </row>
    <row r="172" spans="1:10" x14ac:dyDescent="0.25">
      <c r="A172" s="5">
        <v>44377</v>
      </c>
      <c r="B172" s="3" t="s">
        <v>4</v>
      </c>
      <c r="C172" s="3" t="s">
        <v>5</v>
      </c>
      <c r="D172" s="3">
        <v>29</v>
      </c>
      <c r="E172" s="3">
        <v>2.9</v>
      </c>
      <c r="F172" s="4">
        <f>D172*E172</f>
        <v>84.1</v>
      </c>
      <c r="G172">
        <f t="shared" si="28"/>
        <v>2021</v>
      </c>
      <c r="H172">
        <f t="shared" si="29"/>
        <v>6</v>
      </c>
      <c r="I172" t="str">
        <f t="shared" si="23"/>
        <v>Q 2</v>
      </c>
      <c r="J172" t="str">
        <f t="shared" si="24"/>
        <v>cze</v>
      </c>
    </row>
    <row r="173" spans="1:10" x14ac:dyDescent="0.25">
      <c r="A173" s="5">
        <v>44377</v>
      </c>
      <c r="B173" s="3" t="s">
        <v>6</v>
      </c>
      <c r="C173" s="3" t="s">
        <v>5</v>
      </c>
      <c r="D173" s="3">
        <v>25</v>
      </c>
      <c r="E173" s="3">
        <v>3</v>
      </c>
      <c r="F173" s="4">
        <f t="shared" ref="F173:F181" si="31">D173*E173</f>
        <v>75</v>
      </c>
      <c r="G173">
        <f t="shared" si="28"/>
        <v>2021</v>
      </c>
      <c r="H173">
        <f t="shared" si="29"/>
        <v>6</v>
      </c>
      <c r="I173" t="str">
        <f t="shared" si="23"/>
        <v>Q 2</v>
      </c>
      <c r="J173" t="str">
        <f t="shared" si="24"/>
        <v>cze</v>
      </c>
    </row>
    <row r="174" spans="1:10" x14ac:dyDescent="0.25">
      <c r="A174" s="5">
        <v>44377</v>
      </c>
      <c r="B174" s="3" t="s">
        <v>7</v>
      </c>
      <c r="C174" s="3" t="s">
        <v>8</v>
      </c>
      <c r="D174" s="3">
        <v>26</v>
      </c>
      <c r="E174" s="3">
        <v>2.2000000000000002</v>
      </c>
      <c r="F174" s="4">
        <f t="shared" si="31"/>
        <v>57.2</v>
      </c>
      <c r="G174">
        <f t="shared" si="28"/>
        <v>2021</v>
      </c>
      <c r="H174">
        <f t="shared" si="29"/>
        <v>6</v>
      </c>
      <c r="I174" t="str">
        <f t="shared" si="23"/>
        <v>Q 2</v>
      </c>
      <c r="J174" t="str">
        <f t="shared" si="24"/>
        <v>cze</v>
      </c>
    </row>
    <row r="175" spans="1:10" x14ac:dyDescent="0.25">
      <c r="A175" s="5">
        <v>44377</v>
      </c>
      <c r="B175" s="3" t="s">
        <v>9</v>
      </c>
      <c r="C175" s="3" t="s">
        <v>8</v>
      </c>
      <c r="D175" s="3">
        <v>11</v>
      </c>
      <c r="E175" s="3">
        <v>4.5999999999999996</v>
      </c>
      <c r="F175" s="4">
        <f t="shared" si="31"/>
        <v>50.599999999999994</v>
      </c>
      <c r="G175">
        <f t="shared" si="28"/>
        <v>2021</v>
      </c>
      <c r="H175">
        <f t="shared" si="29"/>
        <v>6</v>
      </c>
      <c r="I175" t="str">
        <f t="shared" si="23"/>
        <v>Q 2</v>
      </c>
      <c r="J175" t="str">
        <f t="shared" si="24"/>
        <v>cze</v>
      </c>
    </row>
    <row r="176" spans="1:10" x14ac:dyDescent="0.25">
      <c r="A176" s="5">
        <v>44377</v>
      </c>
      <c r="B176" s="3" t="s">
        <v>10</v>
      </c>
      <c r="C176" s="3" t="s">
        <v>8</v>
      </c>
      <c r="D176" s="3">
        <v>11</v>
      </c>
      <c r="E176" s="3">
        <v>2.7</v>
      </c>
      <c r="F176" s="4">
        <f t="shared" si="31"/>
        <v>29.700000000000003</v>
      </c>
      <c r="G176">
        <f t="shared" si="28"/>
        <v>2021</v>
      </c>
      <c r="H176">
        <f t="shared" si="29"/>
        <v>6</v>
      </c>
      <c r="I176" t="str">
        <f t="shared" si="23"/>
        <v>Q 2</v>
      </c>
      <c r="J176" t="str">
        <f t="shared" si="24"/>
        <v>cze</v>
      </c>
    </row>
    <row r="177" spans="1:10" x14ac:dyDescent="0.25">
      <c r="A177" s="5">
        <v>44377</v>
      </c>
      <c r="B177" s="3" t="s">
        <v>11</v>
      </c>
      <c r="C177" s="3" t="s">
        <v>12</v>
      </c>
      <c r="D177" s="3">
        <v>26</v>
      </c>
      <c r="E177" s="3">
        <v>3.3</v>
      </c>
      <c r="F177" s="4">
        <f t="shared" si="31"/>
        <v>85.8</v>
      </c>
      <c r="G177">
        <f t="shared" si="28"/>
        <v>2021</v>
      </c>
      <c r="H177">
        <f t="shared" si="29"/>
        <v>6</v>
      </c>
      <c r="I177" t="str">
        <f t="shared" si="23"/>
        <v>Q 2</v>
      </c>
      <c r="J177" t="str">
        <f t="shared" si="24"/>
        <v>cze</v>
      </c>
    </row>
    <row r="178" spans="1:10" x14ac:dyDescent="0.25">
      <c r="A178" s="5">
        <v>44377</v>
      </c>
      <c r="B178" s="3" t="s">
        <v>13</v>
      </c>
      <c r="C178" s="3" t="s">
        <v>12</v>
      </c>
      <c r="D178" s="3">
        <v>13</v>
      </c>
      <c r="E178" s="3">
        <v>2.4</v>
      </c>
      <c r="F178" s="4">
        <f t="shared" si="31"/>
        <v>31.2</v>
      </c>
      <c r="G178">
        <f t="shared" si="28"/>
        <v>2021</v>
      </c>
      <c r="H178">
        <f t="shared" si="29"/>
        <v>6</v>
      </c>
      <c r="I178" t="str">
        <f t="shared" si="23"/>
        <v>Q 2</v>
      </c>
      <c r="J178" t="str">
        <f t="shared" si="24"/>
        <v>cze</v>
      </c>
    </row>
    <row r="179" spans="1:10" x14ac:dyDescent="0.25">
      <c r="A179" s="5">
        <v>44377</v>
      </c>
      <c r="B179" s="3" t="s">
        <v>14</v>
      </c>
      <c r="C179" s="3" t="s">
        <v>5</v>
      </c>
      <c r="D179" s="3">
        <v>25</v>
      </c>
      <c r="E179" s="3">
        <v>1.4</v>
      </c>
      <c r="F179" s="4">
        <f t="shared" si="31"/>
        <v>35</v>
      </c>
      <c r="G179">
        <f t="shared" si="28"/>
        <v>2021</v>
      </c>
      <c r="H179">
        <f t="shared" si="29"/>
        <v>6</v>
      </c>
      <c r="I179" t="str">
        <f t="shared" si="23"/>
        <v>Q 2</v>
      </c>
      <c r="J179" t="str">
        <f t="shared" si="24"/>
        <v>cze</v>
      </c>
    </row>
    <row r="180" spans="1:10" x14ac:dyDescent="0.25">
      <c r="A180" s="5">
        <v>44377</v>
      </c>
      <c r="B180" s="3" t="s">
        <v>15</v>
      </c>
      <c r="C180" s="3" t="s">
        <v>12</v>
      </c>
      <c r="D180" s="3">
        <v>12</v>
      </c>
      <c r="E180" s="3">
        <v>1.3</v>
      </c>
      <c r="F180" s="4">
        <f t="shared" si="31"/>
        <v>15.600000000000001</v>
      </c>
      <c r="G180">
        <f t="shared" si="28"/>
        <v>2021</v>
      </c>
      <c r="H180">
        <f t="shared" si="29"/>
        <v>6</v>
      </c>
      <c r="I180" t="str">
        <f t="shared" si="23"/>
        <v>Q 2</v>
      </c>
      <c r="J180" t="str">
        <f t="shared" si="24"/>
        <v>cze</v>
      </c>
    </row>
    <row r="181" spans="1:10" x14ac:dyDescent="0.25">
      <c r="A181" s="5">
        <v>44377</v>
      </c>
      <c r="B181" s="3" t="s">
        <v>16</v>
      </c>
      <c r="C181" s="3" t="s">
        <v>12</v>
      </c>
      <c r="D181" s="3">
        <v>19</v>
      </c>
      <c r="E181" s="3">
        <v>2.9</v>
      </c>
      <c r="F181" s="4">
        <f t="shared" si="31"/>
        <v>55.1</v>
      </c>
      <c r="G181">
        <f t="shared" si="28"/>
        <v>2021</v>
      </c>
      <c r="H181">
        <f t="shared" si="29"/>
        <v>6</v>
      </c>
      <c r="I181" t="str">
        <f t="shared" si="23"/>
        <v>Q 2</v>
      </c>
      <c r="J181" t="str">
        <f t="shared" si="24"/>
        <v>cze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Polecenia</vt:lpstr>
      <vt:lpstr>TabelePrzestawne</vt:lpstr>
      <vt:lpstr>Arkusz5</vt:lpstr>
      <vt:lpstr>Arkusz3</vt:lpstr>
      <vt:lpstr>Dane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Kasia</dc:creator>
  <cp:lastModifiedBy>Yauheni Bianko</cp:lastModifiedBy>
  <dcterms:created xsi:type="dcterms:W3CDTF">2019-03-03T05:10:09Z</dcterms:created>
  <dcterms:modified xsi:type="dcterms:W3CDTF">2024-03-05T21:42:29Z</dcterms:modified>
</cp:coreProperties>
</file>