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roup-30\data\"/>
    </mc:Choice>
  </mc:AlternateContent>
  <bookViews>
    <workbookView xWindow="22932" yWindow="-108" windowWidth="23256" windowHeight="12456"/>
  </bookViews>
  <sheets>
    <sheet name="Billing" sheetId="1" r:id="rId1"/>
    <sheet name="Template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K131" i="3" l="1"/>
  <c r="F131" i="3"/>
  <c r="H131" i="3" s="1"/>
  <c r="E131" i="3"/>
  <c r="A131" i="3"/>
  <c r="K130" i="3"/>
  <c r="E130" i="3"/>
  <c r="F130" i="3" s="1"/>
  <c r="A130" i="3"/>
  <c r="K129" i="3"/>
  <c r="F129" i="3"/>
  <c r="E129" i="3"/>
  <c r="A129" i="3"/>
  <c r="K128" i="3"/>
  <c r="E128" i="3"/>
  <c r="F128" i="3" s="1"/>
  <c r="A128" i="3"/>
  <c r="K127" i="3"/>
  <c r="H127" i="3"/>
  <c r="F127" i="3"/>
  <c r="E127" i="3"/>
  <c r="A127" i="3"/>
  <c r="K126" i="3"/>
  <c r="H126" i="3"/>
  <c r="F126" i="3"/>
  <c r="E126" i="3"/>
  <c r="G126" i="3" s="1"/>
  <c r="A126" i="3"/>
  <c r="K125" i="3"/>
  <c r="F125" i="3"/>
  <c r="H125" i="3" s="1"/>
  <c r="E125" i="3"/>
  <c r="A125" i="3"/>
  <c r="K124" i="3"/>
  <c r="E124" i="3"/>
  <c r="F124" i="3" s="1"/>
  <c r="A124" i="3"/>
  <c r="K123" i="3"/>
  <c r="F123" i="3"/>
  <c r="H123" i="3" s="1"/>
  <c r="E123" i="3"/>
  <c r="A123" i="3"/>
  <c r="K122" i="3"/>
  <c r="E122" i="3"/>
  <c r="F122" i="3" s="1"/>
  <c r="A122" i="3"/>
  <c r="K121" i="3"/>
  <c r="E121" i="3"/>
  <c r="F121" i="3" s="1"/>
  <c r="A121" i="3"/>
  <c r="K120" i="3"/>
  <c r="E120" i="3"/>
  <c r="F120" i="3" s="1"/>
  <c r="H120" i="3" s="1"/>
  <c r="A120" i="3"/>
  <c r="K119" i="3"/>
  <c r="F119" i="3"/>
  <c r="E119" i="3"/>
  <c r="A119" i="3"/>
  <c r="K118" i="3"/>
  <c r="G118" i="3"/>
  <c r="F118" i="3"/>
  <c r="H118" i="3" s="1"/>
  <c r="E118" i="3"/>
  <c r="A118" i="3"/>
  <c r="K117" i="3"/>
  <c r="H117" i="3"/>
  <c r="F117" i="3"/>
  <c r="G117" i="3" s="1"/>
  <c r="E117" i="3"/>
  <c r="A117" i="3"/>
  <c r="K116" i="3"/>
  <c r="E116" i="3"/>
  <c r="F116" i="3" s="1"/>
  <c r="A116" i="3"/>
  <c r="K115" i="3"/>
  <c r="F115" i="3"/>
  <c r="H115" i="3" s="1"/>
  <c r="E115" i="3"/>
  <c r="A115" i="3"/>
  <c r="K114" i="3"/>
  <c r="E114" i="3"/>
  <c r="A114" i="3"/>
  <c r="K113" i="3"/>
  <c r="F113" i="3"/>
  <c r="E113" i="3"/>
  <c r="A113" i="3"/>
  <c r="K112" i="3"/>
  <c r="E112" i="3"/>
  <c r="F112" i="3" s="1"/>
  <c r="H112" i="3" s="1"/>
  <c r="A112" i="3"/>
  <c r="K111" i="3"/>
  <c r="F111" i="3"/>
  <c r="G111" i="3" s="1"/>
  <c r="E111" i="3"/>
  <c r="A111" i="3"/>
  <c r="K110" i="3"/>
  <c r="F110" i="3"/>
  <c r="H110" i="3" s="1"/>
  <c r="E110" i="3"/>
  <c r="A110" i="3"/>
  <c r="K109" i="3"/>
  <c r="E109" i="3"/>
  <c r="F109" i="3" s="1"/>
  <c r="A109" i="3"/>
  <c r="K108" i="3"/>
  <c r="E108" i="3"/>
  <c r="F108" i="3" s="1"/>
  <c r="A108" i="3"/>
  <c r="K107" i="3"/>
  <c r="E107" i="3"/>
  <c r="F107" i="3" s="1"/>
  <c r="A107" i="3"/>
  <c r="K106" i="3"/>
  <c r="E106" i="3"/>
  <c r="F106" i="3" s="1"/>
  <c r="A106" i="3"/>
  <c r="K105" i="3"/>
  <c r="E105" i="3"/>
  <c r="F105" i="3" s="1"/>
  <c r="A105" i="3"/>
  <c r="K104" i="3"/>
  <c r="E104" i="3"/>
  <c r="F104" i="3" s="1"/>
  <c r="H104" i="3" s="1"/>
  <c r="A104" i="3"/>
  <c r="K103" i="3"/>
  <c r="F103" i="3"/>
  <c r="E103" i="3"/>
  <c r="A103" i="3"/>
  <c r="K102" i="3"/>
  <c r="E102" i="3"/>
  <c r="F102" i="3" s="1"/>
  <c r="A102" i="3"/>
  <c r="K101" i="3"/>
  <c r="E101" i="3"/>
  <c r="F101" i="3" s="1"/>
  <c r="A101" i="3"/>
  <c r="K100" i="3"/>
  <c r="A100" i="3" s="1"/>
  <c r="E100" i="3"/>
  <c r="F100" i="3" s="1"/>
  <c r="K99" i="3"/>
  <c r="F99" i="3"/>
  <c r="H99" i="3" s="1"/>
  <c r="E99" i="3"/>
  <c r="A99" i="3"/>
  <c r="K98" i="3"/>
  <c r="F98" i="3"/>
  <c r="H98" i="3" s="1"/>
  <c r="E98" i="3"/>
  <c r="G98" i="3" s="1"/>
  <c r="A98" i="3"/>
  <c r="K97" i="3"/>
  <c r="F97" i="3"/>
  <c r="E97" i="3"/>
  <c r="A97" i="3"/>
  <c r="K96" i="3"/>
  <c r="F96" i="3"/>
  <c r="H96" i="3" s="1"/>
  <c r="E96" i="3"/>
  <c r="A96" i="3"/>
  <c r="K95" i="3"/>
  <c r="E95" i="3"/>
  <c r="F95" i="3" s="1"/>
  <c r="A95" i="3"/>
  <c r="K94" i="3"/>
  <c r="E94" i="3"/>
  <c r="F94" i="3" s="1"/>
  <c r="A94" i="3"/>
  <c r="K93" i="3"/>
  <c r="E93" i="3"/>
  <c r="F93" i="3" s="1"/>
  <c r="A93" i="3"/>
  <c r="K92" i="3"/>
  <c r="E92" i="3"/>
  <c r="A92" i="3"/>
  <c r="K91" i="3"/>
  <c r="E91" i="3"/>
  <c r="F91" i="3" s="1"/>
  <c r="H91" i="3" s="1"/>
  <c r="A91" i="3"/>
  <c r="K90" i="3"/>
  <c r="E90" i="3"/>
  <c r="F90" i="3" s="1"/>
  <c r="A90" i="3"/>
  <c r="K89" i="3"/>
  <c r="E89" i="3"/>
  <c r="F89" i="3" s="1"/>
  <c r="A89" i="3"/>
  <c r="K88" i="3"/>
  <c r="E88" i="3"/>
  <c r="F88" i="3" s="1"/>
  <c r="H88" i="3" s="1"/>
  <c r="A88" i="3"/>
  <c r="K87" i="3"/>
  <c r="E87" i="3"/>
  <c r="F87" i="3" s="1"/>
  <c r="A87" i="3"/>
  <c r="K86" i="3"/>
  <c r="F86" i="3"/>
  <c r="H86" i="3" s="1"/>
  <c r="E86" i="3"/>
  <c r="A86" i="3"/>
  <c r="K85" i="3"/>
  <c r="F85" i="3"/>
  <c r="G85" i="3" s="1"/>
  <c r="E85" i="3"/>
  <c r="A85" i="3"/>
  <c r="K84" i="3"/>
  <c r="E84" i="3"/>
  <c r="A84" i="3"/>
  <c r="K83" i="3"/>
  <c r="F83" i="3"/>
  <c r="H83" i="3" s="1"/>
  <c r="E83" i="3"/>
  <c r="A83" i="3"/>
  <c r="K82" i="3"/>
  <c r="E82" i="3"/>
  <c r="F82" i="3" s="1"/>
  <c r="A82" i="3"/>
  <c r="K81" i="3"/>
  <c r="F81" i="3"/>
  <c r="E81" i="3"/>
  <c r="A81" i="3"/>
  <c r="K80" i="3"/>
  <c r="E80" i="3"/>
  <c r="F80" i="3" s="1"/>
  <c r="H80" i="3" s="1"/>
  <c r="A80" i="3"/>
  <c r="K79" i="3"/>
  <c r="F79" i="3"/>
  <c r="G79" i="3" s="1"/>
  <c r="E79" i="3"/>
  <c r="A79" i="3"/>
  <c r="K78" i="3"/>
  <c r="F78" i="3"/>
  <c r="H78" i="3" s="1"/>
  <c r="E78" i="3"/>
  <c r="A78" i="3"/>
  <c r="K77" i="3"/>
  <c r="E77" i="3"/>
  <c r="F77" i="3" s="1"/>
  <c r="A77" i="3"/>
  <c r="K76" i="3"/>
  <c r="A76" i="3" s="1"/>
  <c r="E76" i="3"/>
  <c r="F76" i="3" s="1"/>
  <c r="K75" i="3"/>
  <c r="F75" i="3"/>
  <c r="H75" i="3" s="1"/>
  <c r="E75" i="3"/>
  <c r="A75" i="3"/>
  <c r="K74" i="3"/>
  <c r="E74" i="3"/>
  <c r="F74" i="3" s="1"/>
  <c r="A74" i="3"/>
  <c r="K73" i="3"/>
  <c r="E73" i="3"/>
  <c r="F73" i="3" s="1"/>
  <c r="A73" i="3"/>
  <c r="K72" i="3"/>
  <c r="F72" i="3"/>
  <c r="H72" i="3" s="1"/>
  <c r="E72" i="3"/>
  <c r="A72" i="3"/>
  <c r="K71" i="3"/>
  <c r="H71" i="3"/>
  <c r="F71" i="3"/>
  <c r="G71" i="3" s="1"/>
  <c r="E71" i="3"/>
  <c r="A71" i="3"/>
  <c r="K70" i="3"/>
  <c r="E70" i="3"/>
  <c r="F70" i="3" s="1"/>
  <c r="H70" i="3" s="1"/>
  <c r="A70" i="3"/>
  <c r="K69" i="3"/>
  <c r="F69" i="3"/>
  <c r="H69" i="3" s="1"/>
  <c r="E69" i="3"/>
  <c r="A69" i="3"/>
  <c r="K68" i="3"/>
  <c r="A68" i="3" s="1"/>
  <c r="H68" i="3"/>
  <c r="G68" i="3"/>
  <c r="F68" i="3"/>
  <c r="E68" i="3"/>
  <c r="K67" i="3"/>
  <c r="E67" i="3"/>
  <c r="F67" i="3" s="1"/>
  <c r="A67" i="3"/>
  <c r="K66" i="3"/>
  <c r="F66" i="3"/>
  <c r="H66" i="3" s="1"/>
  <c r="E66" i="3"/>
  <c r="A66" i="3"/>
  <c r="K65" i="3"/>
  <c r="F65" i="3"/>
  <c r="E65" i="3"/>
  <c r="A65" i="3"/>
  <c r="K64" i="3"/>
  <c r="H64" i="3"/>
  <c r="G64" i="3"/>
  <c r="F64" i="3"/>
  <c r="E64" i="3"/>
  <c r="A64" i="3"/>
  <c r="K63" i="3"/>
  <c r="E63" i="3"/>
  <c r="F63" i="3" s="1"/>
  <c r="A63" i="3"/>
  <c r="K62" i="3"/>
  <c r="F62" i="3"/>
  <c r="H62" i="3" s="1"/>
  <c r="E62" i="3"/>
  <c r="A62" i="3"/>
  <c r="K61" i="3"/>
  <c r="H61" i="3"/>
  <c r="F61" i="3"/>
  <c r="G61" i="3" s="1"/>
  <c r="E61" i="3"/>
  <c r="A61" i="3"/>
  <c r="K60" i="3"/>
  <c r="A60" i="3" s="1"/>
  <c r="E60" i="3"/>
  <c r="F60" i="3" s="1"/>
  <c r="H60" i="3" s="1"/>
  <c r="K59" i="3"/>
  <c r="E59" i="3"/>
  <c r="F59" i="3" s="1"/>
  <c r="A59" i="3"/>
  <c r="K58" i="3"/>
  <c r="E58" i="3"/>
  <c r="F58" i="3" s="1"/>
  <c r="A58" i="3"/>
  <c r="K57" i="3"/>
  <c r="F57" i="3"/>
  <c r="E57" i="3"/>
  <c r="A57" i="3"/>
  <c r="K56" i="3"/>
  <c r="G56" i="3"/>
  <c r="E56" i="3"/>
  <c r="F56" i="3" s="1"/>
  <c r="H56" i="3" s="1"/>
  <c r="A56" i="3"/>
  <c r="K55" i="3"/>
  <c r="H55" i="3"/>
  <c r="F55" i="3"/>
  <c r="G55" i="3" s="1"/>
  <c r="E55" i="3"/>
  <c r="A55" i="3"/>
  <c r="K54" i="3"/>
  <c r="F54" i="3"/>
  <c r="H54" i="3" s="1"/>
  <c r="E54" i="3"/>
  <c r="A54" i="3"/>
  <c r="K53" i="3"/>
  <c r="E53" i="3"/>
  <c r="F53" i="3" s="1"/>
  <c r="A53" i="3"/>
  <c r="K52" i="3"/>
  <c r="E52" i="3"/>
  <c r="F52" i="3" s="1"/>
  <c r="A52" i="3"/>
  <c r="K51" i="3"/>
  <c r="E51" i="3"/>
  <c r="F51" i="3" s="1"/>
  <c r="A51" i="3"/>
  <c r="K50" i="3"/>
  <c r="F50" i="3"/>
  <c r="H50" i="3" s="1"/>
  <c r="E50" i="3"/>
  <c r="A50" i="3"/>
  <c r="K49" i="3"/>
  <c r="F49" i="3"/>
  <c r="E49" i="3"/>
  <c r="A49" i="3"/>
  <c r="K48" i="3"/>
  <c r="E48" i="3"/>
  <c r="F48" i="3" s="1"/>
  <c r="H48" i="3" s="1"/>
  <c r="A48" i="3"/>
  <c r="K47" i="3"/>
  <c r="E47" i="3"/>
  <c r="F47" i="3" s="1"/>
  <c r="A47" i="3"/>
  <c r="K46" i="3"/>
  <c r="F46" i="3"/>
  <c r="H46" i="3" s="1"/>
  <c r="E46" i="3"/>
  <c r="A46" i="3"/>
  <c r="K45" i="3"/>
  <c r="E45" i="3"/>
  <c r="F45" i="3" s="1"/>
  <c r="H45" i="3" s="1"/>
  <c r="A45" i="3"/>
  <c r="K44" i="3"/>
  <c r="A44" i="3" s="1"/>
  <c r="E44" i="3"/>
  <c r="F44" i="3" s="1"/>
  <c r="K43" i="3"/>
  <c r="E43" i="3"/>
  <c r="F43" i="3" s="1"/>
  <c r="A43" i="3"/>
  <c r="K42" i="3"/>
  <c r="E42" i="3"/>
  <c r="F42" i="3" s="1"/>
  <c r="A42" i="3"/>
  <c r="K41" i="3"/>
  <c r="E41" i="3"/>
  <c r="F41" i="3" s="1"/>
  <c r="A41" i="3"/>
  <c r="K40" i="3"/>
  <c r="F40" i="3"/>
  <c r="E40" i="3"/>
  <c r="A40" i="3"/>
  <c r="K39" i="3"/>
  <c r="E39" i="3"/>
  <c r="F39" i="3" s="1"/>
  <c r="G39" i="3" s="1"/>
  <c r="A39" i="3"/>
  <c r="K38" i="3"/>
  <c r="F38" i="3"/>
  <c r="H38" i="3" s="1"/>
  <c r="E38" i="3"/>
  <c r="A38" i="3"/>
  <c r="K37" i="3"/>
  <c r="F37" i="3"/>
  <c r="H37" i="3" s="1"/>
  <c r="E37" i="3"/>
  <c r="A37" i="3"/>
  <c r="K36" i="3"/>
  <c r="A36" i="3" s="1"/>
  <c r="E36" i="3"/>
  <c r="F36" i="3" s="1"/>
  <c r="K35" i="3"/>
  <c r="F35" i="3"/>
  <c r="E35" i="3"/>
  <c r="A35" i="3"/>
  <c r="K34" i="3"/>
  <c r="E34" i="3"/>
  <c r="F34" i="3" s="1"/>
  <c r="A34" i="3"/>
  <c r="K33" i="3"/>
  <c r="F33" i="3"/>
  <c r="E33" i="3"/>
  <c r="A33" i="3"/>
  <c r="K32" i="3"/>
  <c r="E32" i="3"/>
  <c r="F32" i="3" s="1"/>
  <c r="A32" i="3"/>
  <c r="K31" i="3"/>
  <c r="E31" i="3"/>
  <c r="F31" i="3" s="1"/>
  <c r="A31" i="3"/>
  <c r="K30" i="3"/>
  <c r="F30" i="3"/>
  <c r="H30" i="3" s="1"/>
  <c r="E30" i="3"/>
  <c r="A30" i="3"/>
  <c r="K29" i="3"/>
  <c r="F29" i="3"/>
  <c r="H29" i="3" s="1"/>
  <c r="E29" i="3"/>
  <c r="A29" i="3"/>
  <c r="K28" i="3"/>
  <c r="E28" i="3"/>
  <c r="F28" i="3" s="1"/>
  <c r="A28" i="3"/>
  <c r="K27" i="3"/>
  <c r="E27" i="3"/>
  <c r="F27" i="3" s="1"/>
  <c r="A27" i="3"/>
  <c r="K26" i="3"/>
  <c r="E26" i="3"/>
  <c r="F26" i="3" s="1"/>
  <c r="A26" i="3"/>
  <c r="K25" i="3"/>
  <c r="F25" i="3"/>
  <c r="E25" i="3"/>
  <c r="A25" i="3"/>
  <c r="K24" i="3"/>
  <c r="E24" i="3"/>
  <c r="F24" i="3" s="1"/>
  <c r="H24" i="3" s="1"/>
  <c r="A24" i="3"/>
  <c r="K23" i="3"/>
  <c r="F23" i="3"/>
  <c r="G23" i="3" s="1"/>
  <c r="E23" i="3"/>
  <c r="A23" i="3"/>
  <c r="K22" i="3"/>
  <c r="E22" i="3"/>
  <c r="F22" i="3" s="1"/>
  <c r="A22" i="3"/>
  <c r="K21" i="3"/>
  <c r="E21" i="3"/>
  <c r="F21" i="3" s="1"/>
  <c r="A21" i="3"/>
  <c r="K20" i="3"/>
  <c r="A20" i="3" s="1"/>
  <c r="G20" i="3"/>
  <c r="E20" i="3"/>
  <c r="F20" i="3" s="1"/>
  <c r="H20" i="3" s="1"/>
  <c r="K19" i="3"/>
  <c r="E19" i="3"/>
  <c r="F19" i="3" s="1"/>
  <c r="G19" i="3" s="1"/>
  <c r="A19" i="3"/>
  <c r="K18" i="3"/>
  <c r="E18" i="3"/>
  <c r="F18" i="3" s="1"/>
  <c r="H18" i="3" s="1"/>
  <c r="A18" i="3"/>
  <c r="K17" i="3"/>
  <c r="F17" i="3"/>
  <c r="E17" i="3"/>
  <c r="A17" i="3"/>
  <c r="K16" i="3"/>
  <c r="F16" i="3"/>
  <c r="H16" i="3" s="1"/>
  <c r="E16" i="3"/>
  <c r="A16" i="3"/>
  <c r="K15" i="3"/>
  <c r="F15" i="3"/>
  <c r="H15" i="3" s="1"/>
  <c r="E15" i="3"/>
  <c r="A15" i="3"/>
  <c r="K14" i="3"/>
  <c r="F14" i="3"/>
  <c r="H14" i="3" s="1"/>
  <c r="E14" i="3"/>
  <c r="A14" i="3"/>
  <c r="K13" i="3"/>
  <c r="A13" i="3" s="1"/>
  <c r="F13" i="3"/>
  <c r="H13" i="3" s="1"/>
  <c r="E13" i="3"/>
  <c r="K12" i="3"/>
  <c r="A12" i="3" s="1"/>
  <c r="E12" i="3"/>
  <c r="F12" i="3" s="1"/>
  <c r="H12" i="3" s="1"/>
  <c r="K11" i="3"/>
  <c r="F11" i="3"/>
  <c r="H11" i="3" s="1"/>
  <c r="E11" i="3"/>
  <c r="A11" i="3"/>
  <c r="K10" i="3"/>
  <c r="A10" i="3" s="1"/>
  <c r="E10" i="3"/>
  <c r="F10" i="3" s="1"/>
  <c r="H10" i="3" s="1"/>
  <c r="K9" i="3"/>
  <c r="F9" i="3"/>
  <c r="H9" i="3" s="1"/>
  <c r="E9" i="3"/>
  <c r="A9" i="3"/>
  <c r="K8" i="3"/>
  <c r="H8" i="3"/>
  <c r="F8" i="3"/>
  <c r="E8" i="3"/>
  <c r="A8" i="3"/>
  <c r="K7" i="3"/>
  <c r="F7" i="3"/>
  <c r="H7" i="3" s="1"/>
  <c r="E7" i="3"/>
  <c r="A7" i="3"/>
  <c r="K6" i="3"/>
  <c r="F6" i="3"/>
  <c r="G6" i="3" s="1"/>
  <c r="E6" i="3"/>
  <c r="A6" i="3"/>
  <c r="K5" i="3"/>
  <c r="E5" i="3"/>
  <c r="F5" i="3" s="1"/>
  <c r="A5" i="3"/>
  <c r="K4" i="3"/>
  <c r="E4" i="3"/>
  <c r="F4" i="3" s="1"/>
  <c r="A4" i="3"/>
  <c r="D210" i="2"/>
  <c r="D211" i="2"/>
  <c r="D227" i="2" s="1"/>
  <c r="D243" i="2" s="1"/>
  <c r="D259" i="2" s="1"/>
  <c r="D275" i="2" s="1"/>
  <c r="D291" i="2" s="1"/>
  <c r="D307" i="2" s="1"/>
  <c r="D323" i="2" s="1"/>
  <c r="D339" i="2" s="1"/>
  <c r="D355" i="2" s="1"/>
  <c r="D371" i="2" s="1"/>
  <c r="D212" i="2"/>
  <c r="D213" i="2"/>
  <c r="D214" i="2"/>
  <c r="D215" i="2"/>
  <c r="D216" i="2"/>
  <c r="D232" i="2" s="1"/>
  <c r="D248" i="2" s="1"/>
  <c r="D264" i="2" s="1"/>
  <c r="D280" i="2" s="1"/>
  <c r="D296" i="2" s="1"/>
  <c r="D312" i="2" s="1"/>
  <c r="D328" i="2" s="1"/>
  <c r="D344" i="2" s="1"/>
  <c r="D360" i="2" s="1"/>
  <c r="D376" i="2" s="1"/>
  <c r="D217" i="2"/>
  <c r="D233" i="2" s="1"/>
  <c r="D249" i="2" s="1"/>
  <c r="D265" i="2" s="1"/>
  <c r="D281" i="2" s="1"/>
  <c r="D297" i="2" s="1"/>
  <c r="D313" i="2" s="1"/>
  <c r="D329" i="2" s="1"/>
  <c r="D345" i="2" s="1"/>
  <c r="D361" i="2" s="1"/>
  <c r="D377" i="2" s="1"/>
  <c r="D218" i="2"/>
  <c r="D219" i="2"/>
  <c r="D235" i="2" s="1"/>
  <c r="D251" i="2" s="1"/>
  <c r="D267" i="2" s="1"/>
  <c r="D283" i="2" s="1"/>
  <c r="D299" i="2" s="1"/>
  <c r="D315" i="2" s="1"/>
  <c r="D331" i="2" s="1"/>
  <c r="D347" i="2" s="1"/>
  <c r="D363" i="2" s="1"/>
  <c r="D379" i="2" s="1"/>
  <c r="D220" i="2"/>
  <c r="D236" i="2" s="1"/>
  <c r="D252" i="2" s="1"/>
  <c r="D268" i="2" s="1"/>
  <c r="D284" i="2" s="1"/>
  <c r="D300" i="2" s="1"/>
  <c r="D316" i="2" s="1"/>
  <c r="D332" i="2" s="1"/>
  <c r="D348" i="2" s="1"/>
  <c r="D364" i="2" s="1"/>
  <c r="D380" i="2" s="1"/>
  <c r="D221" i="2"/>
  <c r="D222" i="2"/>
  <c r="D238" i="2" s="1"/>
  <c r="D254" i="2" s="1"/>
  <c r="D270" i="2" s="1"/>
  <c r="D286" i="2" s="1"/>
  <c r="D302" i="2" s="1"/>
  <c r="D318" i="2" s="1"/>
  <c r="D334" i="2" s="1"/>
  <c r="D350" i="2" s="1"/>
  <c r="D366" i="2" s="1"/>
  <c r="D382" i="2" s="1"/>
  <c r="D223" i="2"/>
  <c r="D224" i="2"/>
  <c r="D240" i="2" s="1"/>
  <c r="D256" i="2" s="1"/>
  <c r="D272" i="2" s="1"/>
  <c r="D288" i="2" s="1"/>
  <c r="D304" i="2" s="1"/>
  <c r="D320" i="2" s="1"/>
  <c r="D336" i="2" s="1"/>
  <c r="D352" i="2" s="1"/>
  <c r="D368" i="2" s="1"/>
  <c r="D384" i="2" s="1"/>
  <c r="D225" i="2"/>
  <c r="D241" i="2" s="1"/>
  <c r="D257" i="2" s="1"/>
  <c r="D273" i="2" s="1"/>
  <c r="D289" i="2" s="1"/>
  <c r="D305" i="2" s="1"/>
  <c r="D321" i="2" s="1"/>
  <c r="D337" i="2" s="1"/>
  <c r="D353" i="2" s="1"/>
  <c r="D369" i="2" s="1"/>
  <c r="D385" i="2" s="1"/>
  <c r="D226" i="2"/>
  <c r="D228" i="2"/>
  <c r="D229" i="2"/>
  <c r="D230" i="2"/>
  <c r="D246" i="2" s="1"/>
  <c r="D262" i="2" s="1"/>
  <c r="D278" i="2" s="1"/>
  <c r="D294" i="2" s="1"/>
  <c r="D310" i="2" s="1"/>
  <c r="D326" i="2" s="1"/>
  <c r="D342" i="2" s="1"/>
  <c r="D358" i="2" s="1"/>
  <c r="D374" i="2" s="1"/>
  <c r="D231" i="2"/>
  <c r="D234" i="2"/>
  <c r="D250" i="2" s="1"/>
  <c r="D266" i="2" s="1"/>
  <c r="D282" i="2" s="1"/>
  <c r="D298" i="2" s="1"/>
  <c r="D314" i="2" s="1"/>
  <c r="D330" i="2" s="1"/>
  <c r="D346" i="2" s="1"/>
  <c r="D362" i="2" s="1"/>
  <c r="D378" i="2" s="1"/>
  <c r="D237" i="2"/>
  <c r="D239" i="2"/>
  <c r="D255" i="2" s="1"/>
  <c r="D271" i="2" s="1"/>
  <c r="D287" i="2" s="1"/>
  <c r="D303" i="2" s="1"/>
  <c r="D319" i="2" s="1"/>
  <c r="D335" i="2" s="1"/>
  <c r="D351" i="2" s="1"/>
  <c r="D367" i="2" s="1"/>
  <c r="D383" i="2" s="1"/>
  <c r="D242" i="2"/>
  <c r="D244" i="2"/>
  <c r="D260" i="2" s="1"/>
  <c r="D276" i="2" s="1"/>
  <c r="D292" i="2" s="1"/>
  <c r="D308" i="2" s="1"/>
  <c r="D324" i="2" s="1"/>
  <c r="D340" i="2" s="1"/>
  <c r="D356" i="2" s="1"/>
  <c r="D372" i="2" s="1"/>
  <c r="D245" i="2"/>
  <c r="D261" i="2" s="1"/>
  <c r="D277" i="2" s="1"/>
  <c r="D293" i="2" s="1"/>
  <c r="D309" i="2" s="1"/>
  <c r="D325" i="2" s="1"/>
  <c r="D341" i="2" s="1"/>
  <c r="D357" i="2" s="1"/>
  <c r="D373" i="2" s="1"/>
  <c r="D247" i="2"/>
  <c r="D263" i="2" s="1"/>
  <c r="D279" i="2" s="1"/>
  <c r="D295" i="2" s="1"/>
  <c r="D311" i="2" s="1"/>
  <c r="D327" i="2" s="1"/>
  <c r="D343" i="2" s="1"/>
  <c r="D359" i="2" s="1"/>
  <c r="D375" i="2" s="1"/>
  <c r="D253" i="2"/>
  <c r="D269" i="2" s="1"/>
  <c r="D285" i="2" s="1"/>
  <c r="D301" i="2" s="1"/>
  <c r="D317" i="2" s="1"/>
  <c r="D333" i="2" s="1"/>
  <c r="D349" i="2" s="1"/>
  <c r="D365" i="2" s="1"/>
  <c r="D381" i="2" s="1"/>
  <c r="D258" i="2"/>
  <c r="D274" i="2" s="1"/>
  <c r="D290" i="2" s="1"/>
  <c r="D306" i="2" s="1"/>
  <c r="D322" i="2" s="1"/>
  <c r="D338" i="2" s="1"/>
  <c r="D354" i="2" s="1"/>
  <c r="D370" i="2" s="1"/>
  <c r="D402" i="2"/>
  <c r="J402" i="2" s="1"/>
  <c r="D403" i="2"/>
  <c r="D404" i="2"/>
  <c r="D405" i="2"/>
  <c r="D406" i="2"/>
  <c r="D407" i="2"/>
  <c r="D423" i="2" s="1"/>
  <c r="D439" i="2" s="1"/>
  <c r="D455" i="2" s="1"/>
  <c r="D471" i="2" s="1"/>
  <c r="D487" i="2" s="1"/>
  <c r="D503" i="2" s="1"/>
  <c r="D519" i="2" s="1"/>
  <c r="D535" i="2" s="1"/>
  <c r="D551" i="2" s="1"/>
  <c r="D567" i="2" s="1"/>
  <c r="D408" i="2"/>
  <c r="J408" i="2" s="1"/>
  <c r="D409" i="2"/>
  <c r="D410" i="2"/>
  <c r="J410" i="2" s="1"/>
  <c r="D411" i="2"/>
  <c r="D412" i="2"/>
  <c r="D413" i="2"/>
  <c r="D429" i="2" s="1"/>
  <c r="D445" i="2" s="1"/>
  <c r="D461" i="2" s="1"/>
  <c r="D477" i="2" s="1"/>
  <c r="D493" i="2" s="1"/>
  <c r="D509" i="2" s="1"/>
  <c r="D525" i="2" s="1"/>
  <c r="D541" i="2" s="1"/>
  <c r="D557" i="2" s="1"/>
  <c r="D573" i="2" s="1"/>
  <c r="D414" i="2"/>
  <c r="D415" i="2"/>
  <c r="J415" i="2" s="1"/>
  <c r="D416" i="2"/>
  <c r="J416" i="2" s="1"/>
  <c r="D417" i="2"/>
  <c r="D418" i="2"/>
  <c r="D434" i="2" s="1"/>
  <c r="D450" i="2" s="1"/>
  <c r="D466" i="2" s="1"/>
  <c r="D482" i="2" s="1"/>
  <c r="D498" i="2" s="1"/>
  <c r="D514" i="2" s="1"/>
  <c r="D530" i="2" s="1"/>
  <c r="D546" i="2" s="1"/>
  <c r="D562" i="2" s="1"/>
  <c r="D419" i="2"/>
  <c r="D420" i="2"/>
  <c r="D421" i="2"/>
  <c r="D437" i="2" s="1"/>
  <c r="D453" i="2" s="1"/>
  <c r="D469" i="2" s="1"/>
  <c r="D485" i="2" s="1"/>
  <c r="D501" i="2" s="1"/>
  <c r="D517" i="2" s="1"/>
  <c r="D533" i="2" s="1"/>
  <c r="D549" i="2" s="1"/>
  <c r="D565" i="2" s="1"/>
  <c r="D422" i="2"/>
  <c r="D424" i="2"/>
  <c r="D440" i="2" s="1"/>
  <c r="D456" i="2" s="1"/>
  <c r="D472" i="2" s="1"/>
  <c r="D488" i="2" s="1"/>
  <c r="D504" i="2" s="1"/>
  <c r="D520" i="2" s="1"/>
  <c r="D536" i="2" s="1"/>
  <c r="D552" i="2" s="1"/>
  <c r="D568" i="2" s="1"/>
  <c r="D425" i="2"/>
  <c r="D441" i="2" s="1"/>
  <c r="D457" i="2" s="1"/>
  <c r="D473" i="2" s="1"/>
  <c r="D489" i="2" s="1"/>
  <c r="D505" i="2" s="1"/>
  <c r="D521" i="2" s="1"/>
  <c r="D537" i="2" s="1"/>
  <c r="D553" i="2" s="1"/>
  <c r="D569" i="2" s="1"/>
  <c r="D427" i="2"/>
  <c r="D443" i="2" s="1"/>
  <c r="D459" i="2" s="1"/>
  <c r="D475" i="2" s="1"/>
  <c r="D491" i="2" s="1"/>
  <c r="D507" i="2" s="1"/>
  <c r="D523" i="2" s="1"/>
  <c r="D539" i="2" s="1"/>
  <c r="D555" i="2" s="1"/>
  <c r="D571" i="2" s="1"/>
  <c r="D428" i="2"/>
  <c r="D430" i="2"/>
  <c r="D433" i="2"/>
  <c r="D449" i="2" s="1"/>
  <c r="D465" i="2" s="1"/>
  <c r="D481" i="2" s="1"/>
  <c r="D497" i="2" s="1"/>
  <c r="D513" i="2" s="1"/>
  <c r="D529" i="2" s="1"/>
  <c r="D545" i="2" s="1"/>
  <c r="D561" i="2" s="1"/>
  <c r="D577" i="2" s="1"/>
  <c r="D435" i="2"/>
  <c r="D451" i="2" s="1"/>
  <c r="D467" i="2" s="1"/>
  <c r="D483" i="2" s="1"/>
  <c r="D499" i="2" s="1"/>
  <c r="D515" i="2" s="1"/>
  <c r="D531" i="2" s="1"/>
  <c r="D547" i="2" s="1"/>
  <c r="D563" i="2" s="1"/>
  <c r="D436" i="2"/>
  <c r="D438" i="2"/>
  <c r="D454" i="2" s="1"/>
  <c r="D470" i="2" s="1"/>
  <c r="D486" i="2" s="1"/>
  <c r="D502" i="2" s="1"/>
  <c r="D518" i="2" s="1"/>
  <c r="D534" i="2" s="1"/>
  <c r="D550" i="2" s="1"/>
  <c r="D566" i="2" s="1"/>
  <c r="D444" i="2"/>
  <c r="D446" i="2"/>
  <c r="D452" i="2"/>
  <c r="D468" i="2" s="1"/>
  <c r="D484" i="2" s="1"/>
  <c r="D500" i="2" s="1"/>
  <c r="D516" i="2" s="1"/>
  <c r="D532" i="2" s="1"/>
  <c r="D548" i="2" s="1"/>
  <c r="D564" i="2" s="1"/>
  <c r="D460" i="2"/>
  <c r="D476" i="2" s="1"/>
  <c r="D492" i="2" s="1"/>
  <c r="D508" i="2" s="1"/>
  <c r="D524" i="2" s="1"/>
  <c r="D540" i="2" s="1"/>
  <c r="D556" i="2" s="1"/>
  <c r="D572" i="2" s="1"/>
  <c r="D462" i="2"/>
  <c r="D478" i="2" s="1"/>
  <c r="D494" i="2" s="1"/>
  <c r="D510" i="2" s="1"/>
  <c r="D526" i="2" s="1"/>
  <c r="D542" i="2" s="1"/>
  <c r="D558" i="2" s="1"/>
  <c r="D574" i="2" s="1"/>
  <c r="D594" i="2"/>
  <c r="D595" i="2"/>
  <c r="I595" i="2" s="1"/>
  <c r="D596" i="2"/>
  <c r="D597" i="2"/>
  <c r="D598" i="2"/>
  <c r="D599" i="2"/>
  <c r="D600" i="2"/>
  <c r="D601" i="2"/>
  <c r="D617" i="2" s="1"/>
  <c r="D633" i="2" s="1"/>
  <c r="D11" i="3" s="1"/>
  <c r="D602" i="2"/>
  <c r="D603" i="2"/>
  <c r="D619" i="2" s="1"/>
  <c r="D635" i="2" s="1"/>
  <c r="D13" i="3" s="1"/>
  <c r="D604" i="2"/>
  <c r="D620" i="2" s="1"/>
  <c r="D636" i="2" s="1"/>
  <c r="D14" i="3" s="1"/>
  <c r="D605" i="2"/>
  <c r="D606" i="2"/>
  <c r="D622" i="2" s="1"/>
  <c r="D638" i="2" s="1"/>
  <c r="D16" i="3" s="1"/>
  <c r="D607" i="2"/>
  <c r="D623" i="2" s="1"/>
  <c r="D639" i="2" s="1"/>
  <c r="D17" i="3" s="1"/>
  <c r="D608" i="2"/>
  <c r="D624" i="2" s="1"/>
  <c r="D609" i="2"/>
  <c r="I609" i="2" s="1"/>
  <c r="D610" i="2"/>
  <c r="D612" i="2"/>
  <c r="D613" i="2"/>
  <c r="D614" i="2"/>
  <c r="D615" i="2"/>
  <c r="D631" i="2" s="1"/>
  <c r="D9" i="3" s="1"/>
  <c r="D616" i="2"/>
  <c r="D632" i="2" s="1"/>
  <c r="D10" i="3" s="1"/>
  <c r="D618" i="2"/>
  <c r="D634" i="2" s="1"/>
  <c r="D12" i="3" s="1"/>
  <c r="D621" i="2"/>
  <c r="I621" i="2" s="1"/>
  <c r="D626" i="2"/>
  <c r="D4" i="3" s="1"/>
  <c r="D628" i="2"/>
  <c r="D6" i="3" s="1"/>
  <c r="D629" i="2"/>
  <c r="D7" i="3" s="1"/>
  <c r="D630" i="2"/>
  <c r="D8" i="3" s="1"/>
  <c r="A17" i="2"/>
  <c r="K2" i="2"/>
  <c r="A2" i="2" s="1"/>
  <c r="K3" i="2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K85" i="2"/>
  <c r="A85" i="2" s="1"/>
  <c r="K86" i="2"/>
  <c r="A86" i="2" s="1"/>
  <c r="K87" i="2"/>
  <c r="A87" i="2" s="1"/>
  <c r="K88" i="2"/>
  <c r="A88" i="2" s="1"/>
  <c r="K89" i="2"/>
  <c r="A89" i="2" s="1"/>
  <c r="K90" i="2"/>
  <c r="A90" i="2" s="1"/>
  <c r="K91" i="2"/>
  <c r="A91" i="2" s="1"/>
  <c r="K92" i="2"/>
  <c r="A92" i="2" s="1"/>
  <c r="K93" i="2"/>
  <c r="A93" i="2" s="1"/>
  <c r="K94" i="2"/>
  <c r="A94" i="2" s="1"/>
  <c r="K95" i="2"/>
  <c r="A95" i="2" s="1"/>
  <c r="K96" i="2"/>
  <c r="A96" i="2" s="1"/>
  <c r="K97" i="2"/>
  <c r="A97" i="2" s="1"/>
  <c r="K98" i="2"/>
  <c r="A98" i="2" s="1"/>
  <c r="K99" i="2"/>
  <c r="A99" i="2" s="1"/>
  <c r="K100" i="2"/>
  <c r="A100" i="2" s="1"/>
  <c r="K101" i="2"/>
  <c r="A101" i="2" s="1"/>
  <c r="K102" i="2"/>
  <c r="A102" i="2" s="1"/>
  <c r="K103" i="2"/>
  <c r="A103" i="2" s="1"/>
  <c r="K104" i="2"/>
  <c r="A104" i="2" s="1"/>
  <c r="K105" i="2"/>
  <c r="A105" i="2" s="1"/>
  <c r="K106" i="2"/>
  <c r="A106" i="2" s="1"/>
  <c r="K107" i="2"/>
  <c r="A107" i="2" s="1"/>
  <c r="K108" i="2"/>
  <c r="A108" i="2" s="1"/>
  <c r="K109" i="2"/>
  <c r="A109" i="2" s="1"/>
  <c r="K110" i="2"/>
  <c r="A110" i="2" s="1"/>
  <c r="K111" i="2"/>
  <c r="A111" i="2" s="1"/>
  <c r="K112" i="2"/>
  <c r="A112" i="2" s="1"/>
  <c r="K113" i="2"/>
  <c r="A113" i="2" s="1"/>
  <c r="K114" i="2"/>
  <c r="A114" i="2" s="1"/>
  <c r="K115" i="2"/>
  <c r="A115" i="2" s="1"/>
  <c r="K116" i="2"/>
  <c r="A116" i="2" s="1"/>
  <c r="K117" i="2"/>
  <c r="A117" i="2" s="1"/>
  <c r="K118" i="2"/>
  <c r="A118" i="2" s="1"/>
  <c r="K119" i="2"/>
  <c r="A119" i="2" s="1"/>
  <c r="K120" i="2"/>
  <c r="A120" i="2" s="1"/>
  <c r="K121" i="2"/>
  <c r="A121" i="2" s="1"/>
  <c r="K122" i="2"/>
  <c r="A122" i="2" s="1"/>
  <c r="K123" i="2"/>
  <c r="A123" i="2" s="1"/>
  <c r="K124" i="2"/>
  <c r="A124" i="2" s="1"/>
  <c r="K125" i="2"/>
  <c r="A125" i="2" s="1"/>
  <c r="K126" i="2"/>
  <c r="A126" i="2" s="1"/>
  <c r="K127" i="2"/>
  <c r="A127" i="2" s="1"/>
  <c r="K128" i="2"/>
  <c r="A128" i="2" s="1"/>
  <c r="K129" i="2"/>
  <c r="A129" i="2" s="1"/>
  <c r="K130" i="2"/>
  <c r="A130" i="2" s="1"/>
  <c r="K131" i="2"/>
  <c r="A131" i="2" s="1"/>
  <c r="K132" i="2"/>
  <c r="A132" i="2" s="1"/>
  <c r="K133" i="2"/>
  <c r="A133" i="2" s="1"/>
  <c r="K134" i="2"/>
  <c r="A134" i="2" s="1"/>
  <c r="K135" i="2"/>
  <c r="A135" i="2" s="1"/>
  <c r="K136" i="2"/>
  <c r="A136" i="2" s="1"/>
  <c r="K137" i="2"/>
  <c r="A137" i="2" s="1"/>
  <c r="K138" i="2"/>
  <c r="A138" i="2" s="1"/>
  <c r="K139" i="2"/>
  <c r="A139" i="2" s="1"/>
  <c r="K140" i="2"/>
  <c r="A140" i="2" s="1"/>
  <c r="K141" i="2"/>
  <c r="A141" i="2" s="1"/>
  <c r="K142" i="2"/>
  <c r="A142" i="2" s="1"/>
  <c r="K143" i="2"/>
  <c r="A143" i="2" s="1"/>
  <c r="K144" i="2"/>
  <c r="A144" i="2" s="1"/>
  <c r="K145" i="2"/>
  <c r="A145" i="2" s="1"/>
  <c r="K146" i="2"/>
  <c r="A146" i="2" s="1"/>
  <c r="K147" i="2"/>
  <c r="A147" i="2" s="1"/>
  <c r="K148" i="2"/>
  <c r="A148" i="2" s="1"/>
  <c r="K149" i="2"/>
  <c r="A149" i="2" s="1"/>
  <c r="K150" i="2"/>
  <c r="A150" i="2" s="1"/>
  <c r="K151" i="2"/>
  <c r="A151" i="2" s="1"/>
  <c r="K152" i="2"/>
  <c r="A152" i="2" s="1"/>
  <c r="K153" i="2"/>
  <c r="A153" i="2" s="1"/>
  <c r="K154" i="2"/>
  <c r="A154" i="2" s="1"/>
  <c r="K155" i="2"/>
  <c r="A155" i="2" s="1"/>
  <c r="K156" i="2"/>
  <c r="A156" i="2" s="1"/>
  <c r="K157" i="2"/>
  <c r="A157" i="2" s="1"/>
  <c r="K158" i="2"/>
  <c r="A158" i="2" s="1"/>
  <c r="K159" i="2"/>
  <c r="A159" i="2" s="1"/>
  <c r="K160" i="2"/>
  <c r="A160" i="2" s="1"/>
  <c r="K161" i="2"/>
  <c r="A161" i="2" s="1"/>
  <c r="K162" i="2"/>
  <c r="A162" i="2" s="1"/>
  <c r="K163" i="2"/>
  <c r="A163" i="2" s="1"/>
  <c r="K164" i="2"/>
  <c r="A164" i="2" s="1"/>
  <c r="K165" i="2"/>
  <c r="A165" i="2" s="1"/>
  <c r="K166" i="2"/>
  <c r="A166" i="2" s="1"/>
  <c r="K167" i="2"/>
  <c r="A167" i="2" s="1"/>
  <c r="K168" i="2"/>
  <c r="A168" i="2" s="1"/>
  <c r="K169" i="2"/>
  <c r="A169" i="2" s="1"/>
  <c r="K170" i="2"/>
  <c r="A170" i="2" s="1"/>
  <c r="K171" i="2"/>
  <c r="A171" i="2" s="1"/>
  <c r="K172" i="2"/>
  <c r="A172" i="2" s="1"/>
  <c r="K173" i="2"/>
  <c r="A173" i="2" s="1"/>
  <c r="K174" i="2"/>
  <c r="A174" i="2" s="1"/>
  <c r="K175" i="2"/>
  <c r="A175" i="2" s="1"/>
  <c r="K176" i="2"/>
  <c r="A176" i="2" s="1"/>
  <c r="K177" i="2"/>
  <c r="A177" i="2" s="1"/>
  <c r="K178" i="2"/>
  <c r="A178" i="2" s="1"/>
  <c r="K179" i="2"/>
  <c r="A179" i="2" s="1"/>
  <c r="K180" i="2"/>
  <c r="A180" i="2" s="1"/>
  <c r="K181" i="2"/>
  <c r="A181" i="2" s="1"/>
  <c r="K182" i="2"/>
  <c r="A182" i="2" s="1"/>
  <c r="K183" i="2"/>
  <c r="A183" i="2" s="1"/>
  <c r="K184" i="2"/>
  <c r="A184" i="2" s="1"/>
  <c r="K185" i="2"/>
  <c r="A185" i="2" s="1"/>
  <c r="K186" i="2"/>
  <c r="A186" i="2" s="1"/>
  <c r="K187" i="2"/>
  <c r="A187" i="2" s="1"/>
  <c r="K188" i="2"/>
  <c r="A188" i="2" s="1"/>
  <c r="K189" i="2"/>
  <c r="A189" i="2" s="1"/>
  <c r="K190" i="2"/>
  <c r="A190" i="2" s="1"/>
  <c r="K191" i="2"/>
  <c r="A191" i="2" s="1"/>
  <c r="K192" i="2"/>
  <c r="A192" i="2" s="1"/>
  <c r="K193" i="2"/>
  <c r="A193" i="2" s="1"/>
  <c r="K194" i="2"/>
  <c r="A194" i="2" s="1"/>
  <c r="K195" i="2"/>
  <c r="A195" i="2" s="1"/>
  <c r="K196" i="2"/>
  <c r="A196" i="2" s="1"/>
  <c r="K197" i="2"/>
  <c r="A197" i="2" s="1"/>
  <c r="K198" i="2"/>
  <c r="A198" i="2" s="1"/>
  <c r="K199" i="2"/>
  <c r="A199" i="2" s="1"/>
  <c r="K200" i="2"/>
  <c r="A200" i="2" s="1"/>
  <c r="K201" i="2"/>
  <c r="A201" i="2" s="1"/>
  <c r="K202" i="2"/>
  <c r="A202" i="2" s="1"/>
  <c r="K203" i="2"/>
  <c r="A203" i="2" s="1"/>
  <c r="K204" i="2"/>
  <c r="A204" i="2" s="1"/>
  <c r="K205" i="2"/>
  <c r="A205" i="2" s="1"/>
  <c r="K206" i="2"/>
  <c r="A206" i="2" s="1"/>
  <c r="K207" i="2"/>
  <c r="A207" i="2" s="1"/>
  <c r="K208" i="2"/>
  <c r="A208" i="2" s="1"/>
  <c r="K209" i="2"/>
  <c r="A209" i="2" s="1"/>
  <c r="K210" i="2"/>
  <c r="A210" i="2" s="1"/>
  <c r="K211" i="2"/>
  <c r="A211" i="2" s="1"/>
  <c r="K212" i="2"/>
  <c r="A212" i="2" s="1"/>
  <c r="K213" i="2"/>
  <c r="A213" i="2" s="1"/>
  <c r="K214" i="2"/>
  <c r="A214" i="2" s="1"/>
  <c r="K215" i="2"/>
  <c r="A215" i="2" s="1"/>
  <c r="K216" i="2"/>
  <c r="A216" i="2" s="1"/>
  <c r="K217" i="2"/>
  <c r="A217" i="2" s="1"/>
  <c r="K218" i="2"/>
  <c r="A218" i="2" s="1"/>
  <c r="K219" i="2"/>
  <c r="A219" i="2" s="1"/>
  <c r="K220" i="2"/>
  <c r="A220" i="2" s="1"/>
  <c r="K221" i="2"/>
  <c r="A221" i="2" s="1"/>
  <c r="K222" i="2"/>
  <c r="A222" i="2" s="1"/>
  <c r="K223" i="2"/>
  <c r="A223" i="2" s="1"/>
  <c r="K224" i="2"/>
  <c r="A224" i="2" s="1"/>
  <c r="K225" i="2"/>
  <c r="A225" i="2" s="1"/>
  <c r="K226" i="2"/>
  <c r="A226" i="2" s="1"/>
  <c r="K227" i="2"/>
  <c r="A227" i="2" s="1"/>
  <c r="K228" i="2"/>
  <c r="A228" i="2" s="1"/>
  <c r="K229" i="2"/>
  <c r="A229" i="2" s="1"/>
  <c r="K230" i="2"/>
  <c r="A230" i="2" s="1"/>
  <c r="K231" i="2"/>
  <c r="A231" i="2" s="1"/>
  <c r="K232" i="2"/>
  <c r="A232" i="2" s="1"/>
  <c r="K233" i="2"/>
  <c r="A233" i="2" s="1"/>
  <c r="K234" i="2"/>
  <c r="A234" i="2" s="1"/>
  <c r="K235" i="2"/>
  <c r="A235" i="2" s="1"/>
  <c r="K236" i="2"/>
  <c r="A236" i="2" s="1"/>
  <c r="K237" i="2"/>
  <c r="A237" i="2" s="1"/>
  <c r="K238" i="2"/>
  <c r="A238" i="2" s="1"/>
  <c r="K239" i="2"/>
  <c r="A239" i="2" s="1"/>
  <c r="K240" i="2"/>
  <c r="A240" i="2" s="1"/>
  <c r="K241" i="2"/>
  <c r="A241" i="2" s="1"/>
  <c r="K242" i="2"/>
  <c r="A242" i="2" s="1"/>
  <c r="K243" i="2"/>
  <c r="A243" i="2" s="1"/>
  <c r="K244" i="2"/>
  <c r="A244" i="2" s="1"/>
  <c r="K245" i="2"/>
  <c r="A245" i="2" s="1"/>
  <c r="K246" i="2"/>
  <c r="A246" i="2" s="1"/>
  <c r="K247" i="2"/>
  <c r="A247" i="2" s="1"/>
  <c r="K248" i="2"/>
  <c r="A248" i="2" s="1"/>
  <c r="K249" i="2"/>
  <c r="A249" i="2" s="1"/>
  <c r="K250" i="2"/>
  <c r="A250" i="2" s="1"/>
  <c r="K251" i="2"/>
  <c r="A251" i="2" s="1"/>
  <c r="K252" i="2"/>
  <c r="A252" i="2" s="1"/>
  <c r="K253" i="2"/>
  <c r="A253" i="2" s="1"/>
  <c r="K254" i="2"/>
  <c r="A254" i="2" s="1"/>
  <c r="K255" i="2"/>
  <c r="A255" i="2" s="1"/>
  <c r="K256" i="2"/>
  <c r="A256" i="2" s="1"/>
  <c r="K257" i="2"/>
  <c r="A257" i="2" s="1"/>
  <c r="K258" i="2"/>
  <c r="A258" i="2" s="1"/>
  <c r="K259" i="2"/>
  <c r="A259" i="2" s="1"/>
  <c r="K260" i="2"/>
  <c r="A260" i="2" s="1"/>
  <c r="K261" i="2"/>
  <c r="A261" i="2" s="1"/>
  <c r="K262" i="2"/>
  <c r="A262" i="2" s="1"/>
  <c r="K263" i="2"/>
  <c r="A263" i="2" s="1"/>
  <c r="K264" i="2"/>
  <c r="A264" i="2" s="1"/>
  <c r="K265" i="2"/>
  <c r="A265" i="2" s="1"/>
  <c r="K266" i="2"/>
  <c r="A266" i="2" s="1"/>
  <c r="K267" i="2"/>
  <c r="A267" i="2" s="1"/>
  <c r="K268" i="2"/>
  <c r="A268" i="2" s="1"/>
  <c r="K269" i="2"/>
  <c r="A269" i="2" s="1"/>
  <c r="K270" i="2"/>
  <c r="A270" i="2" s="1"/>
  <c r="K271" i="2"/>
  <c r="A271" i="2" s="1"/>
  <c r="K272" i="2"/>
  <c r="A272" i="2" s="1"/>
  <c r="K273" i="2"/>
  <c r="A273" i="2" s="1"/>
  <c r="K274" i="2"/>
  <c r="A274" i="2" s="1"/>
  <c r="K275" i="2"/>
  <c r="A275" i="2" s="1"/>
  <c r="K276" i="2"/>
  <c r="A276" i="2" s="1"/>
  <c r="K277" i="2"/>
  <c r="A277" i="2" s="1"/>
  <c r="K278" i="2"/>
  <c r="A278" i="2" s="1"/>
  <c r="K279" i="2"/>
  <c r="A279" i="2" s="1"/>
  <c r="K280" i="2"/>
  <c r="A280" i="2" s="1"/>
  <c r="K281" i="2"/>
  <c r="A281" i="2" s="1"/>
  <c r="K282" i="2"/>
  <c r="A282" i="2" s="1"/>
  <c r="K283" i="2"/>
  <c r="A283" i="2" s="1"/>
  <c r="K284" i="2"/>
  <c r="A284" i="2" s="1"/>
  <c r="K285" i="2"/>
  <c r="A285" i="2" s="1"/>
  <c r="K286" i="2"/>
  <c r="A286" i="2" s="1"/>
  <c r="K287" i="2"/>
  <c r="A287" i="2" s="1"/>
  <c r="K288" i="2"/>
  <c r="A288" i="2" s="1"/>
  <c r="K289" i="2"/>
  <c r="A289" i="2" s="1"/>
  <c r="K290" i="2"/>
  <c r="A290" i="2" s="1"/>
  <c r="K291" i="2"/>
  <c r="A291" i="2" s="1"/>
  <c r="K292" i="2"/>
  <c r="A292" i="2" s="1"/>
  <c r="K293" i="2"/>
  <c r="A293" i="2" s="1"/>
  <c r="K294" i="2"/>
  <c r="A294" i="2" s="1"/>
  <c r="K295" i="2"/>
  <c r="A295" i="2" s="1"/>
  <c r="K296" i="2"/>
  <c r="A296" i="2" s="1"/>
  <c r="K297" i="2"/>
  <c r="A297" i="2" s="1"/>
  <c r="K298" i="2"/>
  <c r="A298" i="2" s="1"/>
  <c r="K299" i="2"/>
  <c r="A299" i="2" s="1"/>
  <c r="K300" i="2"/>
  <c r="A300" i="2" s="1"/>
  <c r="K301" i="2"/>
  <c r="A301" i="2" s="1"/>
  <c r="K302" i="2"/>
  <c r="A302" i="2" s="1"/>
  <c r="K303" i="2"/>
  <c r="A303" i="2" s="1"/>
  <c r="K304" i="2"/>
  <c r="A304" i="2" s="1"/>
  <c r="K305" i="2"/>
  <c r="A305" i="2" s="1"/>
  <c r="K306" i="2"/>
  <c r="A306" i="2" s="1"/>
  <c r="K307" i="2"/>
  <c r="A307" i="2" s="1"/>
  <c r="K308" i="2"/>
  <c r="A308" i="2" s="1"/>
  <c r="K309" i="2"/>
  <c r="A309" i="2" s="1"/>
  <c r="K310" i="2"/>
  <c r="A310" i="2" s="1"/>
  <c r="K311" i="2"/>
  <c r="A311" i="2" s="1"/>
  <c r="K312" i="2"/>
  <c r="A312" i="2" s="1"/>
  <c r="K313" i="2"/>
  <c r="A313" i="2" s="1"/>
  <c r="K314" i="2"/>
  <c r="A314" i="2" s="1"/>
  <c r="K315" i="2"/>
  <c r="A315" i="2" s="1"/>
  <c r="K316" i="2"/>
  <c r="A316" i="2" s="1"/>
  <c r="K317" i="2"/>
  <c r="A317" i="2" s="1"/>
  <c r="K318" i="2"/>
  <c r="A318" i="2" s="1"/>
  <c r="K319" i="2"/>
  <c r="A319" i="2" s="1"/>
  <c r="K320" i="2"/>
  <c r="A320" i="2" s="1"/>
  <c r="K321" i="2"/>
  <c r="A321" i="2" s="1"/>
  <c r="K322" i="2"/>
  <c r="A322" i="2" s="1"/>
  <c r="K323" i="2"/>
  <c r="A323" i="2" s="1"/>
  <c r="K324" i="2"/>
  <c r="A324" i="2" s="1"/>
  <c r="K325" i="2"/>
  <c r="A325" i="2" s="1"/>
  <c r="K326" i="2"/>
  <c r="A326" i="2" s="1"/>
  <c r="K327" i="2"/>
  <c r="A327" i="2" s="1"/>
  <c r="K328" i="2"/>
  <c r="A328" i="2" s="1"/>
  <c r="K329" i="2"/>
  <c r="A329" i="2" s="1"/>
  <c r="K330" i="2"/>
  <c r="A330" i="2" s="1"/>
  <c r="K331" i="2"/>
  <c r="A331" i="2" s="1"/>
  <c r="K332" i="2"/>
  <c r="A332" i="2" s="1"/>
  <c r="K333" i="2"/>
  <c r="A333" i="2" s="1"/>
  <c r="K334" i="2"/>
  <c r="A334" i="2" s="1"/>
  <c r="K335" i="2"/>
  <c r="A335" i="2" s="1"/>
  <c r="K336" i="2"/>
  <c r="A336" i="2" s="1"/>
  <c r="K337" i="2"/>
  <c r="A337" i="2" s="1"/>
  <c r="K338" i="2"/>
  <c r="A338" i="2" s="1"/>
  <c r="K339" i="2"/>
  <c r="A339" i="2" s="1"/>
  <c r="K340" i="2"/>
  <c r="A340" i="2" s="1"/>
  <c r="K341" i="2"/>
  <c r="A341" i="2" s="1"/>
  <c r="K342" i="2"/>
  <c r="A342" i="2" s="1"/>
  <c r="K343" i="2"/>
  <c r="A343" i="2" s="1"/>
  <c r="K344" i="2"/>
  <c r="A344" i="2" s="1"/>
  <c r="K345" i="2"/>
  <c r="A345" i="2" s="1"/>
  <c r="K346" i="2"/>
  <c r="A346" i="2" s="1"/>
  <c r="K347" i="2"/>
  <c r="A347" i="2" s="1"/>
  <c r="K348" i="2"/>
  <c r="A348" i="2" s="1"/>
  <c r="K349" i="2"/>
  <c r="A349" i="2" s="1"/>
  <c r="K350" i="2"/>
  <c r="A350" i="2" s="1"/>
  <c r="K351" i="2"/>
  <c r="A351" i="2" s="1"/>
  <c r="K352" i="2"/>
  <c r="A352" i="2" s="1"/>
  <c r="K353" i="2"/>
  <c r="A353" i="2" s="1"/>
  <c r="K354" i="2"/>
  <c r="A354" i="2" s="1"/>
  <c r="K355" i="2"/>
  <c r="A355" i="2" s="1"/>
  <c r="K356" i="2"/>
  <c r="A356" i="2" s="1"/>
  <c r="K357" i="2"/>
  <c r="A357" i="2" s="1"/>
  <c r="K358" i="2"/>
  <c r="A358" i="2" s="1"/>
  <c r="K359" i="2"/>
  <c r="A359" i="2" s="1"/>
  <c r="K360" i="2"/>
  <c r="A360" i="2" s="1"/>
  <c r="K361" i="2"/>
  <c r="A361" i="2" s="1"/>
  <c r="K362" i="2"/>
  <c r="A362" i="2" s="1"/>
  <c r="K363" i="2"/>
  <c r="A363" i="2" s="1"/>
  <c r="K364" i="2"/>
  <c r="A364" i="2" s="1"/>
  <c r="K365" i="2"/>
  <c r="A365" i="2" s="1"/>
  <c r="K366" i="2"/>
  <c r="A366" i="2" s="1"/>
  <c r="K367" i="2"/>
  <c r="A367" i="2" s="1"/>
  <c r="K368" i="2"/>
  <c r="A368" i="2" s="1"/>
  <c r="K369" i="2"/>
  <c r="A369" i="2" s="1"/>
  <c r="K370" i="2"/>
  <c r="A370" i="2" s="1"/>
  <c r="K371" i="2"/>
  <c r="A371" i="2" s="1"/>
  <c r="K372" i="2"/>
  <c r="A372" i="2" s="1"/>
  <c r="K373" i="2"/>
  <c r="A373" i="2" s="1"/>
  <c r="K374" i="2"/>
  <c r="A374" i="2" s="1"/>
  <c r="K375" i="2"/>
  <c r="A375" i="2" s="1"/>
  <c r="K376" i="2"/>
  <c r="A376" i="2" s="1"/>
  <c r="K377" i="2"/>
  <c r="A377" i="2" s="1"/>
  <c r="K378" i="2"/>
  <c r="A378" i="2" s="1"/>
  <c r="K379" i="2"/>
  <c r="A379" i="2" s="1"/>
  <c r="K380" i="2"/>
  <c r="A380" i="2" s="1"/>
  <c r="K381" i="2"/>
  <c r="A381" i="2" s="1"/>
  <c r="K382" i="2"/>
  <c r="A382" i="2" s="1"/>
  <c r="K383" i="2"/>
  <c r="A383" i="2" s="1"/>
  <c r="K384" i="2"/>
  <c r="A384" i="2" s="1"/>
  <c r="K385" i="2"/>
  <c r="A385" i="2" s="1"/>
  <c r="K386" i="2"/>
  <c r="A386" i="2" s="1"/>
  <c r="K387" i="2"/>
  <c r="A387" i="2" s="1"/>
  <c r="K388" i="2"/>
  <c r="A388" i="2" s="1"/>
  <c r="K389" i="2"/>
  <c r="A389" i="2" s="1"/>
  <c r="K390" i="2"/>
  <c r="A390" i="2" s="1"/>
  <c r="K391" i="2"/>
  <c r="A391" i="2" s="1"/>
  <c r="K392" i="2"/>
  <c r="A392" i="2" s="1"/>
  <c r="K393" i="2"/>
  <c r="A393" i="2" s="1"/>
  <c r="K394" i="2"/>
  <c r="A394" i="2" s="1"/>
  <c r="K395" i="2"/>
  <c r="A395" i="2" s="1"/>
  <c r="K396" i="2"/>
  <c r="A396" i="2" s="1"/>
  <c r="K397" i="2"/>
  <c r="A397" i="2" s="1"/>
  <c r="K398" i="2"/>
  <c r="A398" i="2" s="1"/>
  <c r="K399" i="2"/>
  <c r="A399" i="2" s="1"/>
  <c r="K400" i="2"/>
  <c r="A400" i="2" s="1"/>
  <c r="K401" i="2"/>
  <c r="A401" i="2" s="1"/>
  <c r="K402" i="2"/>
  <c r="A402" i="2" s="1"/>
  <c r="K403" i="2"/>
  <c r="A403" i="2" s="1"/>
  <c r="K404" i="2"/>
  <c r="A404" i="2" s="1"/>
  <c r="K405" i="2"/>
  <c r="A405" i="2" s="1"/>
  <c r="K406" i="2"/>
  <c r="A406" i="2" s="1"/>
  <c r="K407" i="2"/>
  <c r="A407" i="2" s="1"/>
  <c r="K408" i="2"/>
  <c r="A408" i="2" s="1"/>
  <c r="K409" i="2"/>
  <c r="A409" i="2" s="1"/>
  <c r="K410" i="2"/>
  <c r="A410" i="2" s="1"/>
  <c r="K411" i="2"/>
  <c r="A411" i="2" s="1"/>
  <c r="K412" i="2"/>
  <c r="A412" i="2" s="1"/>
  <c r="K413" i="2"/>
  <c r="A413" i="2" s="1"/>
  <c r="K414" i="2"/>
  <c r="A414" i="2" s="1"/>
  <c r="K415" i="2"/>
  <c r="A415" i="2" s="1"/>
  <c r="K416" i="2"/>
  <c r="A416" i="2" s="1"/>
  <c r="K417" i="2"/>
  <c r="A417" i="2" s="1"/>
  <c r="K418" i="2"/>
  <c r="A418" i="2" s="1"/>
  <c r="K419" i="2"/>
  <c r="A419" i="2" s="1"/>
  <c r="K420" i="2"/>
  <c r="A420" i="2" s="1"/>
  <c r="K421" i="2"/>
  <c r="A421" i="2" s="1"/>
  <c r="K422" i="2"/>
  <c r="A422" i="2" s="1"/>
  <c r="K423" i="2"/>
  <c r="A423" i="2" s="1"/>
  <c r="K424" i="2"/>
  <c r="A424" i="2" s="1"/>
  <c r="K425" i="2"/>
  <c r="A425" i="2" s="1"/>
  <c r="K426" i="2"/>
  <c r="A426" i="2" s="1"/>
  <c r="K427" i="2"/>
  <c r="A427" i="2" s="1"/>
  <c r="K428" i="2"/>
  <c r="A428" i="2" s="1"/>
  <c r="K429" i="2"/>
  <c r="A429" i="2" s="1"/>
  <c r="K430" i="2"/>
  <c r="A430" i="2" s="1"/>
  <c r="K431" i="2"/>
  <c r="A431" i="2" s="1"/>
  <c r="K432" i="2"/>
  <c r="A432" i="2" s="1"/>
  <c r="K433" i="2"/>
  <c r="A433" i="2" s="1"/>
  <c r="K434" i="2"/>
  <c r="A434" i="2" s="1"/>
  <c r="K435" i="2"/>
  <c r="A435" i="2" s="1"/>
  <c r="K436" i="2"/>
  <c r="A436" i="2" s="1"/>
  <c r="K437" i="2"/>
  <c r="A437" i="2" s="1"/>
  <c r="K438" i="2"/>
  <c r="A438" i="2" s="1"/>
  <c r="K439" i="2"/>
  <c r="A439" i="2" s="1"/>
  <c r="K440" i="2"/>
  <c r="A440" i="2" s="1"/>
  <c r="K441" i="2"/>
  <c r="A441" i="2" s="1"/>
  <c r="K442" i="2"/>
  <c r="A442" i="2" s="1"/>
  <c r="K443" i="2"/>
  <c r="A443" i="2" s="1"/>
  <c r="K444" i="2"/>
  <c r="A444" i="2" s="1"/>
  <c r="K445" i="2"/>
  <c r="A445" i="2" s="1"/>
  <c r="K446" i="2"/>
  <c r="A446" i="2" s="1"/>
  <c r="K447" i="2"/>
  <c r="A447" i="2" s="1"/>
  <c r="K448" i="2"/>
  <c r="A448" i="2" s="1"/>
  <c r="K449" i="2"/>
  <c r="A449" i="2" s="1"/>
  <c r="K450" i="2"/>
  <c r="A450" i="2" s="1"/>
  <c r="K451" i="2"/>
  <c r="A451" i="2" s="1"/>
  <c r="K452" i="2"/>
  <c r="A452" i="2" s="1"/>
  <c r="K453" i="2"/>
  <c r="A453" i="2" s="1"/>
  <c r="K454" i="2"/>
  <c r="A454" i="2" s="1"/>
  <c r="K455" i="2"/>
  <c r="A455" i="2" s="1"/>
  <c r="K456" i="2"/>
  <c r="A456" i="2" s="1"/>
  <c r="K457" i="2"/>
  <c r="A457" i="2" s="1"/>
  <c r="K458" i="2"/>
  <c r="A458" i="2" s="1"/>
  <c r="K459" i="2"/>
  <c r="A459" i="2" s="1"/>
  <c r="K460" i="2"/>
  <c r="A460" i="2" s="1"/>
  <c r="K461" i="2"/>
  <c r="A461" i="2" s="1"/>
  <c r="K462" i="2"/>
  <c r="A462" i="2" s="1"/>
  <c r="K463" i="2"/>
  <c r="A463" i="2" s="1"/>
  <c r="K464" i="2"/>
  <c r="A464" i="2" s="1"/>
  <c r="K465" i="2"/>
  <c r="A465" i="2" s="1"/>
  <c r="K466" i="2"/>
  <c r="A466" i="2" s="1"/>
  <c r="K467" i="2"/>
  <c r="A467" i="2" s="1"/>
  <c r="K468" i="2"/>
  <c r="A468" i="2" s="1"/>
  <c r="K469" i="2"/>
  <c r="A469" i="2" s="1"/>
  <c r="K470" i="2"/>
  <c r="A470" i="2" s="1"/>
  <c r="K471" i="2"/>
  <c r="A471" i="2" s="1"/>
  <c r="K472" i="2"/>
  <c r="A472" i="2" s="1"/>
  <c r="K473" i="2"/>
  <c r="A473" i="2" s="1"/>
  <c r="K474" i="2"/>
  <c r="A474" i="2" s="1"/>
  <c r="K475" i="2"/>
  <c r="A475" i="2" s="1"/>
  <c r="K476" i="2"/>
  <c r="A476" i="2" s="1"/>
  <c r="K477" i="2"/>
  <c r="A477" i="2" s="1"/>
  <c r="K478" i="2"/>
  <c r="A478" i="2" s="1"/>
  <c r="K479" i="2"/>
  <c r="A479" i="2" s="1"/>
  <c r="K480" i="2"/>
  <c r="A480" i="2" s="1"/>
  <c r="K481" i="2"/>
  <c r="A481" i="2" s="1"/>
  <c r="K482" i="2"/>
  <c r="A482" i="2" s="1"/>
  <c r="K483" i="2"/>
  <c r="A483" i="2" s="1"/>
  <c r="K484" i="2"/>
  <c r="A484" i="2" s="1"/>
  <c r="K485" i="2"/>
  <c r="A485" i="2" s="1"/>
  <c r="K486" i="2"/>
  <c r="A486" i="2" s="1"/>
  <c r="K487" i="2"/>
  <c r="A487" i="2" s="1"/>
  <c r="K488" i="2"/>
  <c r="A488" i="2" s="1"/>
  <c r="K489" i="2"/>
  <c r="A489" i="2" s="1"/>
  <c r="K490" i="2"/>
  <c r="A490" i="2" s="1"/>
  <c r="K491" i="2"/>
  <c r="A491" i="2" s="1"/>
  <c r="K492" i="2"/>
  <c r="A492" i="2" s="1"/>
  <c r="K493" i="2"/>
  <c r="A493" i="2" s="1"/>
  <c r="K494" i="2"/>
  <c r="A494" i="2" s="1"/>
  <c r="K495" i="2"/>
  <c r="A495" i="2" s="1"/>
  <c r="K496" i="2"/>
  <c r="A496" i="2" s="1"/>
  <c r="K497" i="2"/>
  <c r="A497" i="2" s="1"/>
  <c r="K498" i="2"/>
  <c r="A498" i="2" s="1"/>
  <c r="K499" i="2"/>
  <c r="A499" i="2" s="1"/>
  <c r="K500" i="2"/>
  <c r="A500" i="2" s="1"/>
  <c r="K501" i="2"/>
  <c r="A501" i="2" s="1"/>
  <c r="K502" i="2"/>
  <c r="A502" i="2" s="1"/>
  <c r="K503" i="2"/>
  <c r="A503" i="2" s="1"/>
  <c r="K504" i="2"/>
  <c r="A504" i="2" s="1"/>
  <c r="K505" i="2"/>
  <c r="A505" i="2" s="1"/>
  <c r="K506" i="2"/>
  <c r="A506" i="2" s="1"/>
  <c r="K507" i="2"/>
  <c r="A507" i="2" s="1"/>
  <c r="K508" i="2"/>
  <c r="A508" i="2" s="1"/>
  <c r="K509" i="2"/>
  <c r="A509" i="2" s="1"/>
  <c r="K510" i="2"/>
  <c r="A510" i="2" s="1"/>
  <c r="K511" i="2"/>
  <c r="A511" i="2" s="1"/>
  <c r="K512" i="2"/>
  <c r="A512" i="2" s="1"/>
  <c r="K513" i="2"/>
  <c r="A513" i="2" s="1"/>
  <c r="K514" i="2"/>
  <c r="A514" i="2" s="1"/>
  <c r="K515" i="2"/>
  <c r="A515" i="2" s="1"/>
  <c r="K516" i="2"/>
  <c r="A516" i="2" s="1"/>
  <c r="K517" i="2"/>
  <c r="A517" i="2" s="1"/>
  <c r="K518" i="2"/>
  <c r="A518" i="2" s="1"/>
  <c r="K519" i="2"/>
  <c r="A519" i="2" s="1"/>
  <c r="K520" i="2"/>
  <c r="A520" i="2" s="1"/>
  <c r="K521" i="2"/>
  <c r="A521" i="2" s="1"/>
  <c r="K522" i="2"/>
  <c r="A522" i="2" s="1"/>
  <c r="K523" i="2"/>
  <c r="A523" i="2" s="1"/>
  <c r="K524" i="2"/>
  <c r="A524" i="2" s="1"/>
  <c r="K525" i="2"/>
  <c r="A525" i="2" s="1"/>
  <c r="K526" i="2"/>
  <c r="A526" i="2" s="1"/>
  <c r="K527" i="2"/>
  <c r="A527" i="2" s="1"/>
  <c r="K528" i="2"/>
  <c r="A528" i="2" s="1"/>
  <c r="K529" i="2"/>
  <c r="A529" i="2" s="1"/>
  <c r="K530" i="2"/>
  <c r="A530" i="2" s="1"/>
  <c r="K531" i="2"/>
  <c r="A531" i="2" s="1"/>
  <c r="K532" i="2"/>
  <c r="A532" i="2" s="1"/>
  <c r="K533" i="2"/>
  <c r="A533" i="2" s="1"/>
  <c r="K534" i="2"/>
  <c r="A534" i="2" s="1"/>
  <c r="K535" i="2"/>
  <c r="A535" i="2" s="1"/>
  <c r="K536" i="2"/>
  <c r="A536" i="2" s="1"/>
  <c r="K537" i="2"/>
  <c r="A537" i="2" s="1"/>
  <c r="K538" i="2"/>
  <c r="A538" i="2" s="1"/>
  <c r="K539" i="2"/>
  <c r="A539" i="2" s="1"/>
  <c r="K540" i="2"/>
  <c r="A540" i="2" s="1"/>
  <c r="K541" i="2"/>
  <c r="A541" i="2" s="1"/>
  <c r="K542" i="2"/>
  <c r="A542" i="2" s="1"/>
  <c r="K543" i="2"/>
  <c r="A543" i="2" s="1"/>
  <c r="K544" i="2"/>
  <c r="A544" i="2" s="1"/>
  <c r="K545" i="2"/>
  <c r="A545" i="2" s="1"/>
  <c r="K546" i="2"/>
  <c r="A546" i="2" s="1"/>
  <c r="K547" i="2"/>
  <c r="A547" i="2" s="1"/>
  <c r="K548" i="2"/>
  <c r="A548" i="2" s="1"/>
  <c r="K549" i="2"/>
  <c r="A549" i="2" s="1"/>
  <c r="K550" i="2"/>
  <c r="A550" i="2" s="1"/>
  <c r="K551" i="2"/>
  <c r="A551" i="2" s="1"/>
  <c r="K552" i="2"/>
  <c r="A552" i="2" s="1"/>
  <c r="K553" i="2"/>
  <c r="A553" i="2" s="1"/>
  <c r="K554" i="2"/>
  <c r="A554" i="2" s="1"/>
  <c r="K555" i="2"/>
  <c r="A555" i="2" s="1"/>
  <c r="K556" i="2"/>
  <c r="A556" i="2" s="1"/>
  <c r="K557" i="2"/>
  <c r="A557" i="2" s="1"/>
  <c r="K558" i="2"/>
  <c r="A558" i="2" s="1"/>
  <c r="K559" i="2"/>
  <c r="A559" i="2" s="1"/>
  <c r="K560" i="2"/>
  <c r="A560" i="2" s="1"/>
  <c r="K561" i="2"/>
  <c r="A561" i="2" s="1"/>
  <c r="K562" i="2"/>
  <c r="A562" i="2" s="1"/>
  <c r="K563" i="2"/>
  <c r="A563" i="2" s="1"/>
  <c r="K564" i="2"/>
  <c r="A564" i="2" s="1"/>
  <c r="K565" i="2"/>
  <c r="A565" i="2" s="1"/>
  <c r="K566" i="2"/>
  <c r="A566" i="2" s="1"/>
  <c r="K567" i="2"/>
  <c r="A567" i="2" s="1"/>
  <c r="K568" i="2"/>
  <c r="A568" i="2" s="1"/>
  <c r="K569" i="2"/>
  <c r="A569" i="2" s="1"/>
  <c r="K570" i="2"/>
  <c r="A570" i="2" s="1"/>
  <c r="K571" i="2"/>
  <c r="A571" i="2" s="1"/>
  <c r="K572" i="2"/>
  <c r="A572" i="2" s="1"/>
  <c r="K573" i="2"/>
  <c r="A573" i="2" s="1"/>
  <c r="K574" i="2"/>
  <c r="A574" i="2" s="1"/>
  <c r="K575" i="2"/>
  <c r="A575" i="2" s="1"/>
  <c r="K576" i="2"/>
  <c r="A576" i="2" s="1"/>
  <c r="K577" i="2"/>
  <c r="A577" i="2" s="1"/>
  <c r="K578" i="2"/>
  <c r="A578" i="2" s="1"/>
  <c r="K579" i="2"/>
  <c r="A579" i="2" s="1"/>
  <c r="K580" i="2"/>
  <c r="A580" i="2" s="1"/>
  <c r="K581" i="2"/>
  <c r="A581" i="2" s="1"/>
  <c r="K582" i="2"/>
  <c r="A582" i="2" s="1"/>
  <c r="K583" i="2"/>
  <c r="A583" i="2" s="1"/>
  <c r="K584" i="2"/>
  <c r="A584" i="2" s="1"/>
  <c r="K585" i="2"/>
  <c r="A585" i="2" s="1"/>
  <c r="K586" i="2"/>
  <c r="A586" i="2" s="1"/>
  <c r="K587" i="2"/>
  <c r="A587" i="2" s="1"/>
  <c r="K588" i="2"/>
  <c r="A588" i="2" s="1"/>
  <c r="K589" i="2"/>
  <c r="A589" i="2" s="1"/>
  <c r="K590" i="2"/>
  <c r="A590" i="2" s="1"/>
  <c r="K591" i="2"/>
  <c r="A591" i="2" s="1"/>
  <c r="K592" i="2"/>
  <c r="A592" i="2" s="1"/>
  <c r="K593" i="2"/>
  <c r="A593" i="2" s="1"/>
  <c r="K594" i="2"/>
  <c r="A594" i="2" s="1"/>
  <c r="K595" i="2"/>
  <c r="A595" i="2" s="1"/>
  <c r="K596" i="2"/>
  <c r="A596" i="2" s="1"/>
  <c r="K597" i="2"/>
  <c r="A597" i="2" s="1"/>
  <c r="K598" i="2"/>
  <c r="A598" i="2" s="1"/>
  <c r="K599" i="2"/>
  <c r="A599" i="2" s="1"/>
  <c r="K600" i="2"/>
  <c r="A600" i="2" s="1"/>
  <c r="K601" i="2"/>
  <c r="A601" i="2" s="1"/>
  <c r="K602" i="2"/>
  <c r="A602" i="2" s="1"/>
  <c r="K603" i="2"/>
  <c r="A603" i="2" s="1"/>
  <c r="K604" i="2"/>
  <c r="A604" i="2" s="1"/>
  <c r="K605" i="2"/>
  <c r="A605" i="2" s="1"/>
  <c r="K606" i="2"/>
  <c r="A606" i="2" s="1"/>
  <c r="K607" i="2"/>
  <c r="A607" i="2" s="1"/>
  <c r="K608" i="2"/>
  <c r="A608" i="2" s="1"/>
  <c r="K609" i="2"/>
  <c r="A609" i="2" s="1"/>
  <c r="K610" i="2"/>
  <c r="A610" i="2" s="1"/>
  <c r="K611" i="2"/>
  <c r="A611" i="2" s="1"/>
  <c r="K612" i="2"/>
  <c r="A612" i="2" s="1"/>
  <c r="K613" i="2"/>
  <c r="A613" i="2" s="1"/>
  <c r="K614" i="2"/>
  <c r="A614" i="2" s="1"/>
  <c r="K615" i="2"/>
  <c r="A615" i="2" s="1"/>
  <c r="K616" i="2"/>
  <c r="A616" i="2" s="1"/>
  <c r="K617" i="2"/>
  <c r="A617" i="2" s="1"/>
  <c r="K618" i="2"/>
  <c r="A618" i="2" s="1"/>
  <c r="K619" i="2"/>
  <c r="A619" i="2" s="1"/>
  <c r="K620" i="2"/>
  <c r="A620" i="2" s="1"/>
  <c r="K621" i="2"/>
  <c r="A621" i="2" s="1"/>
  <c r="K622" i="2"/>
  <c r="A622" i="2" s="1"/>
  <c r="K623" i="2"/>
  <c r="A623" i="2" s="1"/>
  <c r="K624" i="2"/>
  <c r="A624" i="2" s="1"/>
  <c r="K625" i="2"/>
  <c r="A625" i="2" s="1"/>
  <c r="K626" i="2"/>
  <c r="A626" i="2" s="1"/>
  <c r="K627" i="2"/>
  <c r="A627" i="2" s="1"/>
  <c r="K628" i="2"/>
  <c r="A628" i="2" s="1"/>
  <c r="K629" i="2"/>
  <c r="A629" i="2" s="1"/>
  <c r="K630" i="2"/>
  <c r="A630" i="2" s="1"/>
  <c r="K631" i="2"/>
  <c r="A631" i="2" s="1"/>
  <c r="K632" i="2"/>
  <c r="A632" i="2" s="1"/>
  <c r="K633" i="2"/>
  <c r="A633" i="2" s="1"/>
  <c r="K634" i="2"/>
  <c r="A634" i="2" s="1"/>
  <c r="K635" i="2"/>
  <c r="A635" i="2" s="1"/>
  <c r="K636" i="2"/>
  <c r="A636" i="2" s="1"/>
  <c r="K637" i="2"/>
  <c r="A637" i="2" s="1"/>
  <c r="K638" i="2"/>
  <c r="A638" i="2" s="1"/>
  <c r="K639" i="2"/>
  <c r="A639" i="2" s="1"/>
  <c r="K640" i="2"/>
  <c r="A640" i="2" s="1"/>
  <c r="K641" i="2"/>
  <c r="A641" i="2" s="1"/>
  <c r="K18" i="2"/>
  <c r="A18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H633" i="2" s="1"/>
  <c r="E632" i="2"/>
  <c r="F632" i="2" s="1"/>
  <c r="E631" i="2"/>
  <c r="F631" i="2" s="1"/>
  <c r="E630" i="2"/>
  <c r="F630" i="2" s="1"/>
  <c r="E629" i="2"/>
  <c r="F629" i="2" s="1"/>
  <c r="H629" i="2" s="1"/>
  <c r="E628" i="2"/>
  <c r="F628" i="2" s="1"/>
  <c r="H628" i="2" s="1"/>
  <c r="E627" i="2"/>
  <c r="F627" i="2" s="1"/>
  <c r="H627" i="2" s="1"/>
  <c r="E626" i="2"/>
  <c r="F626" i="2" s="1"/>
  <c r="E625" i="2"/>
  <c r="F625" i="2" s="1"/>
  <c r="H625" i="2" s="1"/>
  <c r="E624" i="2"/>
  <c r="F624" i="2" s="1"/>
  <c r="H624" i="2" s="1"/>
  <c r="E623" i="2"/>
  <c r="F623" i="2" s="1"/>
  <c r="E622" i="2"/>
  <c r="F622" i="2" s="1"/>
  <c r="H622" i="2" s="1"/>
  <c r="E621" i="2"/>
  <c r="F621" i="2" s="1"/>
  <c r="H621" i="2" s="1"/>
  <c r="E620" i="2"/>
  <c r="F620" i="2" s="1"/>
  <c r="E619" i="2"/>
  <c r="F619" i="2" s="1"/>
  <c r="E618" i="2"/>
  <c r="F618" i="2" s="1"/>
  <c r="H618" i="2" s="1"/>
  <c r="E617" i="2"/>
  <c r="F617" i="2" s="1"/>
  <c r="H617" i="2" s="1"/>
  <c r="E616" i="2"/>
  <c r="F616" i="2" s="1"/>
  <c r="E615" i="2"/>
  <c r="F615" i="2" s="1"/>
  <c r="H615" i="2" s="1"/>
  <c r="E614" i="2"/>
  <c r="F614" i="2" s="1"/>
  <c r="E613" i="2"/>
  <c r="F613" i="2" s="1"/>
  <c r="H613" i="2" s="1"/>
  <c r="E612" i="2"/>
  <c r="F612" i="2" s="1"/>
  <c r="H612" i="2" s="1"/>
  <c r="E611" i="2"/>
  <c r="F611" i="2" s="1"/>
  <c r="H611" i="2" s="1"/>
  <c r="E610" i="2"/>
  <c r="F610" i="2" s="1"/>
  <c r="G610" i="2" s="1"/>
  <c r="E609" i="2"/>
  <c r="F609" i="2" s="1"/>
  <c r="H609" i="2" s="1"/>
  <c r="E608" i="2"/>
  <c r="F608" i="2" s="1"/>
  <c r="E607" i="2"/>
  <c r="F607" i="2" s="1"/>
  <c r="E606" i="2"/>
  <c r="F606" i="2" s="1"/>
  <c r="H606" i="2" s="1"/>
  <c r="E605" i="2"/>
  <c r="F605" i="2" s="1"/>
  <c r="E604" i="2"/>
  <c r="F604" i="2" s="1"/>
  <c r="E603" i="2"/>
  <c r="F603" i="2" s="1"/>
  <c r="E602" i="2"/>
  <c r="F602" i="2" s="1"/>
  <c r="E601" i="2"/>
  <c r="F601" i="2" s="1"/>
  <c r="I600" i="2"/>
  <c r="E600" i="2"/>
  <c r="F600" i="2" s="1"/>
  <c r="I599" i="2"/>
  <c r="E599" i="2"/>
  <c r="F599" i="2" s="1"/>
  <c r="I598" i="2"/>
  <c r="E598" i="2"/>
  <c r="F598" i="2" s="1"/>
  <c r="I597" i="2"/>
  <c r="E597" i="2"/>
  <c r="F597" i="2" s="1"/>
  <c r="I629" i="2"/>
  <c r="I596" i="2"/>
  <c r="E596" i="2"/>
  <c r="F596" i="2" s="1"/>
  <c r="E595" i="2"/>
  <c r="F595" i="2" s="1"/>
  <c r="E594" i="2"/>
  <c r="F594" i="2" s="1"/>
  <c r="H594" i="2" s="1"/>
  <c r="J593" i="2"/>
  <c r="I593" i="2"/>
  <c r="E593" i="2"/>
  <c r="F593" i="2" s="1"/>
  <c r="G593" i="2" s="1"/>
  <c r="J592" i="2"/>
  <c r="I592" i="2"/>
  <c r="E592" i="2"/>
  <c r="F592" i="2" s="1"/>
  <c r="H592" i="2" s="1"/>
  <c r="J591" i="2"/>
  <c r="I591" i="2"/>
  <c r="E591" i="2"/>
  <c r="F591" i="2" s="1"/>
  <c r="H591" i="2" s="1"/>
  <c r="J590" i="2"/>
  <c r="I590" i="2"/>
  <c r="E590" i="2"/>
  <c r="F590" i="2" s="1"/>
  <c r="H590" i="2" s="1"/>
  <c r="J589" i="2"/>
  <c r="I589" i="2"/>
  <c r="E589" i="2"/>
  <c r="F589" i="2" s="1"/>
  <c r="J588" i="2"/>
  <c r="I588" i="2"/>
  <c r="E588" i="2"/>
  <c r="F588" i="2" s="1"/>
  <c r="H588" i="2" s="1"/>
  <c r="J587" i="2"/>
  <c r="I587" i="2"/>
  <c r="E587" i="2"/>
  <c r="F587" i="2" s="1"/>
  <c r="H587" i="2" s="1"/>
  <c r="J586" i="2"/>
  <c r="I586" i="2"/>
  <c r="E586" i="2"/>
  <c r="F586" i="2" s="1"/>
  <c r="H586" i="2" s="1"/>
  <c r="J585" i="2"/>
  <c r="I585" i="2"/>
  <c r="E585" i="2"/>
  <c r="F585" i="2" s="1"/>
  <c r="J584" i="2"/>
  <c r="I584" i="2"/>
  <c r="E584" i="2"/>
  <c r="F584" i="2" s="1"/>
  <c r="J583" i="2"/>
  <c r="I583" i="2"/>
  <c r="E583" i="2"/>
  <c r="F583" i="2" s="1"/>
  <c r="H583" i="2" s="1"/>
  <c r="J582" i="2"/>
  <c r="I582" i="2"/>
  <c r="E582" i="2"/>
  <c r="F582" i="2" s="1"/>
  <c r="H582" i="2" s="1"/>
  <c r="J581" i="2"/>
  <c r="I581" i="2"/>
  <c r="E581" i="2"/>
  <c r="F581" i="2" s="1"/>
  <c r="J580" i="2"/>
  <c r="I580" i="2"/>
  <c r="E580" i="2"/>
  <c r="F580" i="2" s="1"/>
  <c r="J579" i="2"/>
  <c r="I579" i="2"/>
  <c r="E579" i="2"/>
  <c r="F579" i="2" s="1"/>
  <c r="H579" i="2" s="1"/>
  <c r="J578" i="2"/>
  <c r="I578" i="2"/>
  <c r="E578" i="2"/>
  <c r="F578" i="2" s="1"/>
  <c r="H578" i="2" s="1"/>
  <c r="E577" i="2"/>
  <c r="F577" i="2" s="1"/>
  <c r="H577" i="2" s="1"/>
  <c r="E576" i="2"/>
  <c r="F576" i="2" s="1"/>
  <c r="H576" i="2" s="1"/>
  <c r="E575" i="2"/>
  <c r="F575" i="2" s="1"/>
  <c r="H575" i="2" s="1"/>
  <c r="E574" i="2"/>
  <c r="F574" i="2" s="1"/>
  <c r="H574" i="2" s="1"/>
  <c r="E573" i="2"/>
  <c r="F573" i="2" s="1"/>
  <c r="H573" i="2" s="1"/>
  <c r="E572" i="2"/>
  <c r="F572" i="2" s="1"/>
  <c r="H572" i="2" s="1"/>
  <c r="E571" i="2"/>
  <c r="F571" i="2" s="1"/>
  <c r="H571" i="2" s="1"/>
  <c r="E570" i="2"/>
  <c r="F570" i="2" s="1"/>
  <c r="H570" i="2" s="1"/>
  <c r="E569" i="2"/>
  <c r="F569" i="2" s="1"/>
  <c r="H569" i="2" s="1"/>
  <c r="E568" i="2"/>
  <c r="F568" i="2" s="1"/>
  <c r="H568" i="2" s="1"/>
  <c r="E567" i="2"/>
  <c r="F567" i="2" s="1"/>
  <c r="H567" i="2" s="1"/>
  <c r="E566" i="2"/>
  <c r="F566" i="2" s="1"/>
  <c r="H566" i="2" s="1"/>
  <c r="E565" i="2"/>
  <c r="F565" i="2" s="1"/>
  <c r="H565" i="2" s="1"/>
  <c r="E564" i="2"/>
  <c r="F564" i="2" s="1"/>
  <c r="H564" i="2" s="1"/>
  <c r="E563" i="2"/>
  <c r="F563" i="2" s="1"/>
  <c r="H563" i="2" s="1"/>
  <c r="E562" i="2"/>
  <c r="F562" i="2" s="1"/>
  <c r="H562" i="2" s="1"/>
  <c r="E561" i="2"/>
  <c r="F561" i="2" s="1"/>
  <c r="H561" i="2" s="1"/>
  <c r="E560" i="2"/>
  <c r="F560" i="2" s="1"/>
  <c r="H560" i="2" s="1"/>
  <c r="E559" i="2"/>
  <c r="F559" i="2" s="1"/>
  <c r="H559" i="2" s="1"/>
  <c r="E558" i="2"/>
  <c r="F558" i="2" s="1"/>
  <c r="H558" i="2" s="1"/>
  <c r="E557" i="2"/>
  <c r="F557" i="2" s="1"/>
  <c r="H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H491" i="2" s="1"/>
  <c r="E490" i="2"/>
  <c r="F490" i="2" s="1"/>
  <c r="H490" i="2" s="1"/>
  <c r="E489" i="2"/>
  <c r="F489" i="2" s="1"/>
  <c r="H489" i="2" s="1"/>
  <c r="E488" i="2"/>
  <c r="F488" i="2" s="1"/>
  <c r="E487" i="2"/>
  <c r="F487" i="2" s="1"/>
  <c r="H487" i="2" s="1"/>
  <c r="E486" i="2"/>
  <c r="F486" i="2" s="1"/>
  <c r="H486" i="2" s="1"/>
  <c r="E485" i="2"/>
  <c r="F485" i="2" s="1"/>
  <c r="H485" i="2" s="1"/>
  <c r="E484" i="2"/>
  <c r="F484" i="2" s="1"/>
  <c r="H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H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I417" i="2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J412" i="2"/>
  <c r="E411" i="2"/>
  <c r="F411" i="2" s="1"/>
  <c r="J411" i="2"/>
  <c r="E410" i="2"/>
  <c r="F410" i="2" s="1"/>
  <c r="E409" i="2"/>
  <c r="F409" i="2" s="1"/>
  <c r="E408" i="2"/>
  <c r="F408" i="2" s="1"/>
  <c r="E407" i="2"/>
  <c r="F407" i="2" s="1"/>
  <c r="E406" i="2"/>
  <c r="F406" i="2" s="1"/>
  <c r="J406" i="2"/>
  <c r="E405" i="2"/>
  <c r="F405" i="2" s="1"/>
  <c r="H405" i="2" s="1"/>
  <c r="E404" i="2"/>
  <c r="F404" i="2" s="1"/>
  <c r="J404" i="2"/>
  <c r="E403" i="2"/>
  <c r="F403" i="2" s="1"/>
  <c r="J403" i="2"/>
  <c r="E402" i="2"/>
  <c r="F402" i="2" s="1"/>
  <c r="J401" i="2"/>
  <c r="I401" i="2"/>
  <c r="E401" i="2"/>
  <c r="F401" i="2" s="1"/>
  <c r="J400" i="2"/>
  <c r="I400" i="2"/>
  <c r="E400" i="2"/>
  <c r="F400" i="2" s="1"/>
  <c r="H400" i="2" s="1"/>
  <c r="J399" i="2"/>
  <c r="I399" i="2"/>
  <c r="E399" i="2"/>
  <c r="F399" i="2" s="1"/>
  <c r="H399" i="2" s="1"/>
  <c r="J398" i="2"/>
  <c r="I398" i="2"/>
  <c r="E398" i="2"/>
  <c r="F398" i="2" s="1"/>
  <c r="H398" i="2" s="1"/>
  <c r="J397" i="2"/>
  <c r="I397" i="2"/>
  <c r="E397" i="2"/>
  <c r="F397" i="2" s="1"/>
  <c r="J396" i="2"/>
  <c r="I396" i="2"/>
  <c r="E396" i="2"/>
  <c r="F396" i="2" s="1"/>
  <c r="H396" i="2" s="1"/>
  <c r="J395" i="2"/>
  <c r="I395" i="2"/>
  <c r="E395" i="2"/>
  <c r="F395" i="2" s="1"/>
  <c r="H395" i="2" s="1"/>
  <c r="J394" i="2"/>
  <c r="I394" i="2"/>
  <c r="E394" i="2"/>
  <c r="F394" i="2" s="1"/>
  <c r="H394" i="2" s="1"/>
  <c r="J393" i="2"/>
  <c r="I393" i="2"/>
  <c r="E393" i="2"/>
  <c r="F393" i="2" s="1"/>
  <c r="J392" i="2"/>
  <c r="I392" i="2"/>
  <c r="E392" i="2"/>
  <c r="F392" i="2" s="1"/>
  <c r="H392" i="2" s="1"/>
  <c r="J391" i="2"/>
  <c r="I391" i="2"/>
  <c r="E391" i="2"/>
  <c r="F391" i="2" s="1"/>
  <c r="H391" i="2" s="1"/>
  <c r="J390" i="2"/>
  <c r="I390" i="2"/>
  <c r="E390" i="2"/>
  <c r="F390" i="2" s="1"/>
  <c r="J389" i="2"/>
  <c r="I389" i="2"/>
  <c r="E389" i="2"/>
  <c r="F389" i="2" s="1"/>
  <c r="J388" i="2"/>
  <c r="I388" i="2"/>
  <c r="E388" i="2"/>
  <c r="F388" i="2" s="1"/>
  <c r="H388" i="2" s="1"/>
  <c r="J387" i="2"/>
  <c r="I387" i="2"/>
  <c r="E387" i="2"/>
  <c r="F387" i="2" s="1"/>
  <c r="J386" i="2"/>
  <c r="I386" i="2"/>
  <c r="E386" i="2"/>
  <c r="F386" i="2" s="1"/>
  <c r="H386" i="2" s="1"/>
  <c r="E385" i="2"/>
  <c r="F385" i="2" s="1"/>
  <c r="H385" i="2" s="1"/>
  <c r="E384" i="2"/>
  <c r="F384" i="2" s="1"/>
  <c r="H384" i="2" s="1"/>
  <c r="E383" i="2"/>
  <c r="F383" i="2" s="1"/>
  <c r="E382" i="2"/>
  <c r="F382" i="2" s="1"/>
  <c r="H382" i="2" s="1"/>
  <c r="E381" i="2"/>
  <c r="F381" i="2" s="1"/>
  <c r="H381" i="2" s="1"/>
  <c r="E380" i="2"/>
  <c r="F380" i="2" s="1"/>
  <c r="H380" i="2" s="1"/>
  <c r="E379" i="2"/>
  <c r="F379" i="2" s="1"/>
  <c r="E378" i="2"/>
  <c r="F378" i="2" s="1"/>
  <c r="E377" i="2"/>
  <c r="F377" i="2" s="1"/>
  <c r="H377" i="2" s="1"/>
  <c r="E376" i="2"/>
  <c r="F376" i="2" s="1"/>
  <c r="E375" i="2"/>
  <c r="F375" i="2" s="1"/>
  <c r="E374" i="2"/>
  <c r="F374" i="2" s="1"/>
  <c r="H374" i="2" s="1"/>
  <c r="E373" i="2"/>
  <c r="F373" i="2" s="1"/>
  <c r="H373" i="2" s="1"/>
  <c r="E372" i="2"/>
  <c r="F372" i="2" s="1"/>
  <c r="E371" i="2"/>
  <c r="F371" i="2" s="1"/>
  <c r="E370" i="2"/>
  <c r="F370" i="2" s="1"/>
  <c r="E369" i="2"/>
  <c r="F369" i="2" s="1"/>
  <c r="H369" i="2" s="1"/>
  <c r="E368" i="2"/>
  <c r="F368" i="2" s="1"/>
  <c r="H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H300" i="2" s="1"/>
  <c r="E299" i="2"/>
  <c r="F299" i="2" s="1"/>
  <c r="H299" i="2" s="1"/>
  <c r="E298" i="2"/>
  <c r="F298" i="2" s="1"/>
  <c r="H298" i="2" s="1"/>
  <c r="E297" i="2"/>
  <c r="F297" i="2" s="1"/>
  <c r="H297" i="2" s="1"/>
  <c r="E296" i="2"/>
  <c r="F296" i="2" s="1"/>
  <c r="H296" i="2" s="1"/>
  <c r="E295" i="2"/>
  <c r="F295" i="2" s="1"/>
  <c r="H295" i="2" s="1"/>
  <c r="E294" i="2"/>
  <c r="F294" i="2" s="1"/>
  <c r="H294" i="2" s="1"/>
  <c r="E293" i="2"/>
  <c r="F293" i="2" s="1"/>
  <c r="H293" i="2" s="1"/>
  <c r="E292" i="2"/>
  <c r="F292" i="2" s="1"/>
  <c r="H292" i="2" s="1"/>
  <c r="E291" i="2"/>
  <c r="F291" i="2" s="1"/>
  <c r="H291" i="2" s="1"/>
  <c r="E290" i="2"/>
  <c r="F290" i="2" s="1"/>
  <c r="H290" i="2" s="1"/>
  <c r="E289" i="2"/>
  <c r="F289" i="2" s="1"/>
  <c r="H289" i="2" s="1"/>
  <c r="E288" i="2"/>
  <c r="F288" i="2" s="1"/>
  <c r="H288" i="2" s="1"/>
  <c r="E287" i="2"/>
  <c r="F287" i="2" s="1"/>
  <c r="H287" i="2" s="1"/>
  <c r="E286" i="2"/>
  <c r="F286" i="2" s="1"/>
  <c r="H286" i="2" s="1"/>
  <c r="E285" i="2"/>
  <c r="F285" i="2" s="1"/>
  <c r="H285" i="2" s="1"/>
  <c r="E284" i="2"/>
  <c r="F284" i="2" s="1"/>
  <c r="H284" i="2" s="1"/>
  <c r="E283" i="2"/>
  <c r="F283" i="2" s="1"/>
  <c r="H283" i="2" s="1"/>
  <c r="E282" i="2"/>
  <c r="F282" i="2" s="1"/>
  <c r="H282" i="2" s="1"/>
  <c r="E281" i="2"/>
  <c r="F281" i="2" s="1"/>
  <c r="H281" i="2" s="1"/>
  <c r="E280" i="2"/>
  <c r="F280" i="2" s="1"/>
  <c r="H280" i="2" s="1"/>
  <c r="E279" i="2"/>
  <c r="F279" i="2" s="1"/>
  <c r="H279" i="2" s="1"/>
  <c r="E278" i="2"/>
  <c r="F278" i="2" s="1"/>
  <c r="H278" i="2" s="1"/>
  <c r="E277" i="2"/>
  <c r="F277" i="2" s="1"/>
  <c r="H277" i="2" s="1"/>
  <c r="E276" i="2"/>
  <c r="F276" i="2" s="1"/>
  <c r="H276" i="2" s="1"/>
  <c r="E275" i="2"/>
  <c r="F275" i="2" s="1"/>
  <c r="H275" i="2" s="1"/>
  <c r="E274" i="2"/>
  <c r="F274" i="2" s="1"/>
  <c r="H274" i="2" s="1"/>
  <c r="E273" i="2"/>
  <c r="F273" i="2" s="1"/>
  <c r="H273" i="2" s="1"/>
  <c r="E272" i="2"/>
  <c r="F272" i="2" s="1"/>
  <c r="H272" i="2" s="1"/>
  <c r="E271" i="2"/>
  <c r="F271" i="2" s="1"/>
  <c r="H271" i="2" s="1"/>
  <c r="E270" i="2"/>
  <c r="F270" i="2" s="1"/>
  <c r="E269" i="2"/>
  <c r="F269" i="2" s="1"/>
  <c r="H269" i="2" s="1"/>
  <c r="E268" i="2"/>
  <c r="F268" i="2" s="1"/>
  <c r="E267" i="2"/>
  <c r="F267" i="2" s="1"/>
  <c r="H267" i="2" s="1"/>
  <c r="E266" i="2"/>
  <c r="F266" i="2" s="1"/>
  <c r="H266" i="2" s="1"/>
  <c r="E265" i="2"/>
  <c r="F265" i="2" s="1"/>
  <c r="H265" i="2" s="1"/>
  <c r="E264" i="2"/>
  <c r="F264" i="2" s="1"/>
  <c r="H264" i="2" s="1"/>
  <c r="E263" i="2"/>
  <c r="F263" i="2" s="1"/>
  <c r="H263" i="2" s="1"/>
  <c r="E262" i="2"/>
  <c r="F262" i="2" s="1"/>
  <c r="H262" i="2" s="1"/>
  <c r="E261" i="2"/>
  <c r="F261" i="2" s="1"/>
  <c r="H261" i="2" s="1"/>
  <c r="E260" i="2"/>
  <c r="F260" i="2" s="1"/>
  <c r="E259" i="2"/>
  <c r="F259" i="2" s="1"/>
  <c r="H259" i="2" s="1"/>
  <c r="E258" i="2"/>
  <c r="E257" i="2"/>
  <c r="F257" i="2" s="1"/>
  <c r="H257" i="2" s="1"/>
  <c r="E256" i="2"/>
  <c r="F256" i="2" s="1"/>
  <c r="H256" i="2" s="1"/>
  <c r="E255" i="2"/>
  <c r="F255" i="2" s="1"/>
  <c r="E254" i="2"/>
  <c r="F254" i="2" s="1"/>
  <c r="H254" i="2" s="1"/>
  <c r="E253" i="2"/>
  <c r="F253" i="2" s="1"/>
  <c r="E252" i="2"/>
  <c r="F252" i="2" s="1"/>
  <c r="H252" i="2" s="1"/>
  <c r="E251" i="2"/>
  <c r="F251" i="2" s="1"/>
  <c r="H251" i="2" s="1"/>
  <c r="E250" i="2"/>
  <c r="E249" i="2"/>
  <c r="F249" i="2" s="1"/>
  <c r="H249" i="2" s="1"/>
  <c r="E248" i="2"/>
  <c r="F248" i="2" s="1"/>
  <c r="E247" i="2"/>
  <c r="F247" i="2" s="1"/>
  <c r="H247" i="2" s="1"/>
  <c r="E246" i="2"/>
  <c r="F246" i="2" s="1"/>
  <c r="H246" i="2" s="1"/>
  <c r="E245" i="2"/>
  <c r="F245" i="2" s="1"/>
  <c r="H245" i="2" s="1"/>
  <c r="E244" i="2"/>
  <c r="F244" i="2" s="1"/>
  <c r="H244" i="2" s="1"/>
  <c r="E243" i="2"/>
  <c r="F243" i="2" s="1"/>
  <c r="H243" i="2" s="1"/>
  <c r="E242" i="2"/>
  <c r="F242" i="2" s="1"/>
  <c r="E241" i="2"/>
  <c r="E240" i="2"/>
  <c r="E239" i="2"/>
  <c r="E238" i="2"/>
  <c r="F238" i="2" s="1"/>
  <c r="E237" i="2"/>
  <c r="F237" i="2" s="1"/>
  <c r="H237" i="2" s="1"/>
  <c r="E236" i="2"/>
  <c r="F236" i="2" s="1"/>
  <c r="E235" i="2"/>
  <c r="E234" i="2"/>
  <c r="F234" i="2" s="1"/>
  <c r="H234" i="2" s="1"/>
  <c r="E233" i="2"/>
  <c r="F233" i="2" s="1"/>
  <c r="H233" i="2" s="1"/>
  <c r="E232" i="2"/>
  <c r="F232" i="2" s="1"/>
  <c r="E231" i="2"/>
  <c r="F231" i="2" s="1"/>
  <c r="H231" i="2" s="1"/>
  <c r="E230" i="2"/>
  <c r="F230" i="2" s="1"/>
  <c r="E229" i="2"/>
  <c r="F229" i="2" s="1"/>
  <c r="E228" i="2"/>
  <c r="F228" i="2" s="1"/>
  <c r="E227" i="2"/>
  <c r="F227" i="2" s="1"/>
  <c r="E226" i="2"/>
  <c r="F226" i="2" s="1"/>
  <c r="H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J209" i="2"/>
  <c r="I209" i="2"/>
  <c r="E209" i="2"/>
  <c r="F209" i="2" s="1"/>
  <c r="J208" i="2"/>
  <c r="I208" i="2"/>
  <c r="E208" i="2"/>
  <c r="F208" i="2" s="1"/>
  <c r="H208" i="2" s="1"/>
  <c r="J207" i="2"/>
  <c r="I207" i="2"/>
  <c r="E207" i="2"/>
  <c r="F207" i="2" s="1"/>
  <c r="J206" i="2"/>
  <c r="I206" i="2"/>
  <c r="E206" i="2"/>
  <c r="F206" i="2" s="1"/>
  <c r="H206" i="2" s="1"/>
  <c r="J205" i="2"/>
  <c r="I205" i="2"/>
  <c r="E205" i="2"/>
  <c r="F205" i="2" s="1"/>
  <c r="J204" i="2"/>
  <c r="I204" i="2"/>
  <c r="E204" i="2"/>
  <c r="F204" i="2" s="1"/>
  <c r="H204" i="2" s="1"/>
  <c r="J203" i="2"/>
  <c r="I203" i="2"/>
  <c r="E203" i="2"/>
  <c r="F203" i="2" s="1"/>
  <c r="H203" i="2" s="1"/>
  <c r="J202" i="2"/>
  <c r="I202" i="2"/>
  <c r="E202" i="2"/>
  <c r="F202" i="2" s="1"/>
  <c r="H202" i="2" s="1"/>
  <c r="J201" i="2"/>
  <c r="I201" i="2"/>
  <c r="E201" i="2"/>
  <c r="F201" i="2" s="1"/>
  <c r="J200" i="2"/>
  <c r="I200" i="2"/>
  <c r="E200" i="2"/>
  <c r="F200" i="2" s="1"/>
  <c r="H200" i="2" s="1"/>
  <c r="J199" i="2"/>
  <c r="I199" i="2"/>
  <c r="E199" i="2"/>
  <c r="F199" i="2" s="1"/>
  <c r="J198" i="2"/>
  <c r="I198" i="2"/>
  <c r="E198" i="2"/>
  <c r="F198" i="2" s="1"/>
  <c r="H198" i="2" s="1"/>
  <c r="J197" i="2"/>
  <c r="I197" i="2"/>
  <c r="E197" i="2"/>
  <c r="F197" i="2" s="1"/>
  <c r="J196" i="2"/>
  <c r="I196" i="2"/>
  <c r="E196" i="2"/>
  <c r="F196" i="2" s="1"/>
  <c r="H196" i="2" s="1"/>
  <c r="J195" i="2"/>
  <c r="I195" i="2"/>
  <c r="E195" i="2"/>
  <c r="F195" i="2" s="1"/>
  <c r="J194" i="2"/>
  <c r="I194" i="2"/>
  <c r="E194" i="2"/>
  <c r="F194" i="2" s="1"/>
  <c r="H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H108" i="2" s="1"/>
  <c r="E107" i="2"/>
  <c r="F107" i="2" s="1"/>
  <c r="H107" i="2" s="1"/>
  <c r="E106" i="2"/>
  <c r="F106" i="2" s="1"/>
  <c r="H106" i="2" s="1"/>
  <c r="E105" i="2"/>
  <c r="F105" i="2" s="1"/>
  <c r="E104" i="2"/>
  <c r="F104" i="2" s="1"/>
  <c r="E103" i="2"/>
  <c r="F103" i="2" s="1"/>
  <c r="H103" i="2" s="1"/>
  <c r="E102" i="2"/>
  <c r="F102" i="2" s="1"/>
  <c r="H102" i="2" s="1"/>
  <c r="E101" i="2"/>
  <c r="F101" i="2" s="1"/>
  <c r="E100" i="2"/>
  <c r="F100" i="2" s="1"/>
  <c r="H100" i="2" s="1"/>
  <c r="E99" i="2"/>
  <c r="F99" i="2" s="1"/>
  <c r="E98" i="2"/>
  <c r="F98" i="2" s="1"/>
  <c r="E97" i="2"/>
  <c r="F97" i="2" s="1"/>
  <c r="H97" i="2" s="1"/>
  <c r="E96" i="2"/>
  <c r="F96" i="2" s="1"/>
  <c r="E95" i="2"/>
  <c r="F95" i="2" s="1"/>
  <c r="E94" i="2"/>
  <c r="F94" i="2" s="1"/>
  <c r="E93" i="2"/>
  <c r="F93" i="2" s="1"/>
  <c r="H93" i="2" s="1"/>
  <c r="E92" i="2"/>
  <c r="F92" i="2" s="1"/>
  <c r="E91" i="2"/>
  <c r="F91" i="2" s="1"/>
  <c r="H91" i="2" s="1"/>
  <c r="E90" i="2"/>
  <c r="F90" i="2" s="1"/>
  <c r="H90" i="2" s="1"/>
  <c r="E89" i="2"/>
  <c r="F89" i="2" s="1"/>
  <c r="E88" i="2"/>
  <c r="F88" i="2" s="1"/>
  <c r="E87" i="2"/>
  <c r="F87" i="2" s="1"/>
  <c r="H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H47" i="2" s="1"/>
  <c r="E46" i="2"/>
  <c r="E45" i="2"/>
  <c r="E44" i="2"/>
  <c r="F44" i="2" s="1"/>
  <c r="H44" i="2" s="1"/>
  <c r="E43" i="2"/>
  <c r="F43" i="2" s="1"/>
  <c r="E42" i="2"/>
  <c r="F42" i="2" s="1"/>
  <c r="H42" i="2" s="1"/>
  <c r="E41" i="2"/>
  <c r="F41" i="2" s="1"/>
  <c r="E40" i="2"/>
  <c r="E39" i="2"/>
  <c r="F39" i="2" s="1"/>
  <c r="E38" i="2"/>
  <c r="F38" i="2" s="1"/>
  <c r="E37" i="2"/>
  <c r="E36" i="2"/>
  <c r="F36" i="2" s="1"/>
  <c r="H36" i="2" s="1"/>
  <c r="E35" i="2"/>
  <c r="F35" i="2" s="1"/>
  <c r="H35" i="2" s="1"/>
  <c r="E34" i="2"/>
  <c r="F34" i="2" s="1"/>
  <c r="H34" i="2" s="1"/>
  <c r="E33" i="2"/>
  <c r="F33" i="2" s="1"/>
  <c r="D33" i="2"/>
  <c r="J33" i="2" s="1"/>
  <c r="E32" i="2"/>
  <c r="F32" i="2" s="1"/>
  <c r="H32" i="2" s="1"/>
  <c r="D32" i="2"/>
  <c r="J32" i="2" s="1"/>
  <c r="E31" i="2"/>
  <c r="F31" i="2" s="1"/>
  <c r="D31" i="2"/>
  <c r="J31" i="2" s="1"/>
  <c r="E30" i="2"/>
  <c r="F30" i="2" s="1"/>
  <c r="H30" i="2" s="1"/>
  <c r="D30" i="2"/>
  <c r="J30" i="2" s="1"/>
  <c r="E29" i="2"/>
  <c r="D29" i="2"/>
  <c r="J29" i="2" s="1"/>
  <c r="E28" i="2"/>
  <c r="F28" i="2" s="1"/>
  <c r="D28" i="2"/>
  <c r="J28" i="2" s="1"/>
  <c r="E27" i="2"/>
  <c r="D27" i="2"/>
  <c r="J27" i="2" s="1"/>
  <c r="E26" i="2"/>
  <c r="F26" i="2" s="1"/>
  <c r="D26" i="2"/>
  <c r="J26" i="2" s="1"/>
  <c r="E25" i="2"/>
  <c r="F25" i="2" s="1"/>
  <c r="D25" i="2"/>
  <c r="J25" i="2" s="1"/>
  <c r="E24" i="2"/>
  <c r="F24" i="2" s="1"/>
  <c r="H24" i="2" s="1"/>
  <c r="D24" i="2"/>
  <c r="J24" i="2" s="1"/>
  <c r="E23" i="2"/>
  <c r="F23" i="2" s="1"/>
  <c r="D23" i="2"/>
  <c r="J23" i="2" s="1"/>
  <c r="E22" i="2"/>
  <c r="F22" i="2" s="1"/>
  <c r="D22" i="2"/>
  <c r="J22" i="2" s="1"/>
  <c r="E21" i="2"/>
  <c r="F21" i="2" s="1"/>
  <c r="H21" i="2" s="1"/>
  <c r="D21" i="2"/>
  <c r="J21" i="2" s="1"/>
  <c r="E20" i="2"/>
  <c r="F20" i="2" s="1"/>
  <c r="H20" i="2" s="1"/>
  <c r="D20" i="2"/>
  <c r="J20" i="2" s="1"/>
  <c r="E19" i="2"/>
  <c r="F19" i="2" s="1"/>
  <c r="D19" i="2"/>
  <c r="J19" i="2" s="1"/>
  <c r="E18" i="2"/>
  <c r="D18" i="2"/>
  <c r="J18" i="2" s="1"/>
  <c r="J17" i="2"/>
  <c r="I17" i="2"/>
  <c r="E17" i="2"/>
  <c r="F17" i="2" s="1"/>
  <c r="H17" i="2" s="1"/>
  <c r="J16" i="2"/>
  <c r="I16" i="2"/>
  <c r="E16" i="2"/>
  <c r="F16" i="2" s="1"/>
  <c r="H16" i="2" s="1"/>
  <c r="J15" i="2"/>
  <c r="I15" i="2"/>
  <c r="E15" i="2"/>
  <c r="F15" i="2" s="1"/>
  <c r="H15" i="2" s="1"/>
  <c r="J14" i="2"/>
  <c r="I14" i="2"/>
  <c r="E14" i="2"/>
  <c r="J13" i="2"/>
  <c r="I13" i="2"/>
  <c r="E13" i="2"/>
  <c r="F13" i="2" s="1"/>
  <c r="H13" i="2" s="1"/>
  <c r="J12" i="2"/>
  <c r="I12" i="2"/>
  <c r="E12" i="2"/>
  <c r="F12" i="2" s="1"/>
  <c r="H12" i="2" s="1"/>
  <c r="J11" i="2"/>
  <c r="I11" i="2"/>
  <c r="E11" i="2"/>
  <c r="F11" i="2" s="1"/>
  <c r="J10" i="2"/>
  <c r="I10" i="2"/>
  <c r="E10" i="2"/>
  <c r="F10" i="2" s="1"/>
  <c r="J9" i="2"/>
  <c r="I9" i="2"/>
  <c r="E9" i="2"/>
  <c r="F9" i="2" s="1"/>
  <c r="H9" i="2" s="1"/>
  <c r="J8" i="2"/>
  <c r="I8" i="2"/>
  <c r="E8" i="2"/>
  <c r="F8" i="2" s="1"/>
  <c r="H8" i="2" s="1"/>
  <c r="J7" i="2"/>
  <c r="I7" i="2"/>
  <c r="E7" i="2"/>
  <c r="F7" i="2" s="1"/>
  <c r="H7" i="2" s="1"/>
  <c r="J6" i="2"/>
  <c r="I6" i="2"/>
  <c r="E6" i="2"/>
  <c r="F6" i="2" s="1"/>
  <c r="J5" i="2"/>
  <c r="I5" i="2"/>
  <c r="E5" i="2"/>
  <c r="F5" i="2" s="1"/>
  <c r="J4" i="2"/>
  <c r="I4" i="2"/>
  <c r="E4" i="2"/>
  <c r="F4" i="2" s="1"/>
  <c r="H4" i="2" s="1"/>
  <c r="J3" i="2"/>
  <c r="I3" i="2"/>
  <c r="E3" i="2"/>
  <c r="F3" i="2" s="1"/>
  <c r="H3" i="2" s="1"/>
  <c r="J2" i="2"/>
  <c r="I2" i="2"/>
  <c r="E2" i="2"/>
  <c r="F2" i="2" s="1"/>
  <c r="H2" i="2" s="1"/>
  <c r="H77" i="3" l="1"/>
  <c r="G77" i="3"/>
  <c r="H32" i="3"/>
  <c r="G32" i="3"/>
  <c r="G40" i="3"/>
  <c r="G72" i="3"/>
  <c r="G86" i="3"/>
  <c r="H111" i="3"/>
  <c r="G127" i="3"/>
  <c r="G43" i="3"/>
  <c r="H43" i="3"/>
  <c r="G63" i="3"/>
  <c r="H63" i="3"/>
  <c r="G93" i="3"/>
  <c r="H93" i="3"/>
  <c r="G27" i="3"/>
  <c r="H27" i="3"/>
  <c r="G95" i="3"/>
  <c r="H95" i="3"/>
  <c r="H53" i="3"/>
  <c r="G53" i="3"/>
  <c r="H128" i="3"/>
  <c r="G128" i="3"/>
  <c r="G87" i="3"/>
  <c r="H87" i="3"/>
  <c r="G101" i="3"/>
  <c r="H101" i="3"/>
  <c r="G107" i="3"/>
  <c r="H107" i="3"/>
  <c r="G31" i="3"/>
  <c r="H31" i="3"/>
  <c r="G47" i="3"/>
  <c r="H47" i="3"/>
  <c r="H109" i="3"/>
  <c r="G109" i="3"/>
  <c r="H116" i="3"/>
  <c r="G116" i="3"/>
  <c r="H79" i="3"/>
  <c r="H6" i="3"/>
  <c r="G8" i="3"/>
  <c r="H40" i="3"/>
  <c r="G60" i="3"/>
  <c r="H85" i="3"/>
  <c r="G125" i="3"/>
  <c r="F84" i="3"/>
  <c r="H84" i="3" s="1"/>
  <c r="G103" i="3"/>
  <c r="G119" i="3"/>
  <c r="H23" i="3"/>
  <c r="G35" i="3"/>
  <c r="H39" i="3"/>
  <c r="H103" i="3"/>
  <c r="H119" i="3"/>
  <c r="H19" i="3"/>
  <c r="H35" i="3"/>
  <c r="G51" i="3"/>
  <c r="G69" i="3"/>
  <c r="G10" i="3"/>
  <c r="G46" i="3"/>
  <c r="G96" i="3"/>
  <c r="G110" i="3"/>
  <c r="F114" i="3"/>
  <c r="H114" i="3" s="1"/>
  <c r="G14" i="3"/>
  <c r="G38" i="3"/>
  <c r="H51" i="3"/>
  <c r="F92" i="3"/>
  <c r="H92" i="3" s="1"/>
  <c r="G16" i="3"/>
  <c r="D26" i="3"/>
  <c r="J10" i="3"/>
  <c r="I10" i="3"/>
  <c r="D33" i="3"/>
  <c r="I17" i="3"/>
  <c r="J17" i="3"/>
  <c r="H4" i="3"/>
  <c r="G4" i="3"/>
  <c r="D25" i="3"/>
  <c r="J9" i="3"/>
  <c r="I9" i="3"/>
  <c r="D32" i="3"/>
  <c r="J16" i="3"/>
  <c r="I16" i="3"/>
  <c r="J12" i="3"/>
  <c r="D28" i="3"/>
  <c r="I12" i="3"/>
  <c r="D24" i="3"/>
  <c r="J8" i="3"/>
  <c r="I8" i="3"/>
  <c r="D23" i="3"/>
  <c r="J7" i="3"/>
  <c r="I7" i="3"/>
  <c r="D30" i="3"/>
  <c r="J14" i="3"/>
  <c r="I14" i="3"/>
  <c r="G5" i="3"/>
  <c r="H5" i="3"/>
  <c r="D22" i="3"/>
  <c r="J6" i="3"/>
  <c r="I6" i="3"/>
  <c r="I13" i="3"/>
  <c r="D29" i="3"/>
  <c r="J13" i="3"/>
  <c r="D20" i="3"/>
  <c r="J4" i="3"/>
  <c r="I4" i="3"/>
  <c r="I11" i="3"/>
  <c r="D27" i="3"/>
  <c r="J11" i="3"/>
  <c r="D611" i="2"/>
  <c r="D627" i="2" s="1"/>
  <c r="D5" i="3" s="1"/>
  <c r="H22" i="3"/>
  <c r="G22" i="3"/>
  <c r="H100" i="3"/>
  <c r="G100" i="3"/>
  <c r="D426" i="2"/>
  <c r="D442" i="2" s="1"/>
  <c r="D458" i="2" s="1"/>
  <c r="D474" i="2" s="1"/>
  <c r="D490" i="2" s="1"/>
  <c r="D506" i="2" s="1"/>
  <c r="D522" i="2" s="1"/>
  <c r="D538" i="2" s="1"/>
  <c r="D554" i="2" s="1"/>
  <c r="D570" i="2" s="1"/>
  <c r="G7" i="3"/>
  <c r="H17" i="3"/>
  <c r="G17" i="3"/>
  <c r="H41" i="3"/>
  <c r="G41" i="3"/>
  <c r="G48" i="3"/>
  <c r="H102" i="3"/>
  <c r="G102" i="3"/>
  <c r="G112" i="3"/>
  <c r="H130" i="3"/>
  <c r="G130" i="3"/>
  <c r="H36" i="3"/>
  <c r="G36" i="3"/>
  <c r="H81" i="3"/>
  <c r="G81" i="3"/>
  <c r="H26" i="3"/>
  <c r="G26" i="3"/>
  <c r="H52" i="3"/>
  <c r="G52" i="3"/>
  <c r="H59" i="3"/>
  <c r="G59" i="3"/>
  <c r="H90" i="3"/>
  <c r="G90" i="3"/>
  <c r="H106" i="3"/>
  <c r="G106" i="3"/>
  <c r="H122" i="3"/>
  <c r="G122" i="3"/>
  <c r="H124" i="3"/>
  <c r="G124" i="3"/>
  <c r="G9" i="3"/>
  <c r="G15" i="3"/>
  <c r="G24" i="3"/>
  <c r="H28" i="3"/>
  <c r="G28" i="3"/>
  <c r="H57" i="3"/>
  <c r="G57" i="3"/>
  <c r="H65" i="3"/>
  <c r="G65" i="3"/>
  <c r="H67" i="3"/>
  <c r="G67" i="3"/>
  <c r="H82" i="3"/>
  <c r="G82" i="3"/>
  <c r="G88" i="3"/>
  <c r="G104" i="3"/>
  <c r="H108" i="3"/>
  <c r="G108" i="3"/>
  <c r="G120" i="3"/>
  <c r="I603" i="2"/>
  <c r="H21" i="3"/>
  <c r="G21" i="3"/>
  <c r="H33" i="3"/>
  <c r="G33" i="3"/>
  <c r="H42" i="3"/>
  <c r="G42" i="3"/>
  <c r="H73" i="3"/>
  <c r="G73" i="3"/>
  <c r="G80" i="3"/>
  <c r="H97" i="3"/>
  <c r="G97" i="3"/>
  <c r="D637" i="2"/>
  <c r="D15" i="3" s="1"/>
  <c r="G11" i="3"/>
  <c r="G12" i="3"/>
  <c r="G13" i="3"/>
  <c r="H44" i="3"/>
  <c r="G44" i="3"/>
  <c r="H49" i="3"/>
  <c r="G49" i="3"/>
  <c r="H94" i="3"/>
  <c r="G94" i="3"/>
  <c r="H113" i="3"/>
  <c r="G113" i="3"/>
  <c r="H58" i="3"/>
  <c r="G58" i="3"/>
  <c r="H129" i="3"/>
  <c r="G129" i="3"/>
  <c r="H25" i="3"/>
  <c r="G25" i="3"/>
  <c r="H34" i="3"/>
  <c r="G34" i="3"/>
  <c r="H74" i="3"/>
  <c r="G74" i="3"/>
  <c r="H76" i="3"/>
  <c r="G76" i="3"/>
  <c r="H89" i="3"/>
  <c r="G89" i="3"/>
  <c r="H105" i="3"/>
  <c r="G105" i="3"/>
  <c r="H121" i="3"/>
  <c r="G121" i="3"/>
  <c r="G18" i="3"/>
  <c r="G50" i="3"/>
  <c r="G66" i="3"/>
  <c r="G75" i="3"/>
  <c r="G83" i="3"/>
  <c r="G91" i="3"/>
  <c r="G99" i="3"/>
  <c r="G115" i="3"/>
  <c r="G123" i="3"/>
  <c r="G131" i="3"/>
  <c r="G29" i="3"/>
  <c r="G37" i="3"/>
  <c r="G45" i="3"/>
  <c r="G30" i="3"/>
  <c r="G54" i="3"/>
  <c r="G62" i="3"/>
  <c r="G70" i="3"/>
  <c r="G78" i="3"/>
  <c r="I634" i="2"/>
  <c r="I632" i="2"/>
  <c r="I624" i="2"/>
  <c r="D640" i="2"/>
  <c r="D18" i="3" s="1"/>
  <c r="D625" i="2"/>
  <c r="D641" i="2" s="1"/>
  <c r="D19" i="3" s="1"/>
  <c r="I601" i="2"/>
  <c r="J407" i="2"/>
  <c r="D431" i="2"/>
  <c r="D447" i="2" s="1"/>
  <c r="D463" i="2" s="1"/>
  <c r="D479" i="2" s="1"/>
  <c r="D495" i="2" s="1"/>
  <c r="D511" i="2" s="1"/>
  <c r="D527" i="2" s="1"/>
  <c r="D543" i="2" s="1"/>
  <c r="D559" i="2" s="1"/>
  <c r="D575" i="2" s="1"/>
  <c r="D432" i="2"/>
  <c r="D448" i="2" s="1"/>
  <c r="D464" i="2" s="1"/>
  <c r="D480" i="2" s="1"/>
  <c r="D496" i="2" s="1"/>
  <c r="D512" i="2" s="1"/>
  <c r="D528" i="2" s="1"/>
  <c r="D544" i="2" s="1"/>
  <c r="D560" i="2" s="1"/>
  <c r="D576" i="2" s="1"/>
  <c r="J615" i="2"/>
  <c r="I412" i="2"/>
  <c r="I414" i="2"/>
  <c r="J414" i="2"/>
  <c r="J420" i="2"/>
  <c r="I605" i="2"/>
  <c r="I607" i="2"/>
  <c r="J619" i="2"/>
  <c r="I594" i="2"/>
  <c r="I602" i="2"/>
  <c r="I604" i="2"/>
  <c r="I606" i="2"/>
  <c r="I608" i="2"/>
  <c r="G601" i="2"/>
  <c r="H632" i="2"/>
  <c r="G632" i="2"/>
  <c r="H601" i="2"/>
  <c r="G592" i="2"/>
  <c r="G604" i="2"/>
  <c r="G598" i="2"/>
  <c r="H598" i="2"/>
  <c r="H580" i="2"/>
  <c r="G580" i="2"/>
  <c r="G585" i="2"/>
  <c r="H585" i="2"/>
  <c r="G399" i="2"/>
  <c r="G624" i="2"/>
  <c r="G595" i="2"/>
  <c r="H595" i="2"/>
  <c r="G579" i="2"/>
  <c r="G199" i="2"/>
  <c r="H604" i="2"/>
  <c r="H584" i="2"/>
  <c r="G584" i="2"/>
  <c r="G600" i="2"/>
  <c r="H600" i="2"/>
  <c r="G605" i="2"/>
  <c r="H605" i="2"/>
  <c r="H616" i="2"/>
  <c r="G616" i="2"/>
  <c r="G602" i="2"/>
  <c r="H602" i="2"/>
  <c r="G607" i="2"/>
  <c r="H607" i="2"/>
  <c r="G596" i="2"/>
  <c r="H596" i="2"/>
  <c r="H614" i="2"/>
  <c r="G614" i="2"/>
  <c r="H620" i="2"/>
  <c r="G620" i="2"/>
  <c r="G581" i="2"/>
  <c r="H581" i="2"/>
  <c r="G274" i="2"/>
  <c r="G583" i="2"/>
  <c r="H593" i="2"/>
  <c r="G606" i="2"/>
  <c r="G609" i="2"/>
  <c r="G588" i="2"/>
  <c r="G618" i="2"/>
  <c r="G628" i="2"/>
  <c r="G391" i="2"/>
  <c r="G587" i="2"/>
  <c r="F241" i="2"/>
  <c r="H241" i="2" s="1"/>
  <c r="G591" i="2"/>
  <c r="H199" i="2"/>
  <c r="G201" i="2"/>
  <c r="G594" i="2"/>
  <c r="H610" i="2"/>
  <c r="G622" i="2"/>
  <c r="G627" i="2"/>
  <c r="H640" i="2"/>
  <c r="G640" i="2"/>
  <c r="H599" i="2"/>
  <c r="G599" i="2"/>
  <c r="H623" i="2"/>
  <c r="G623" i="2"/>
  <c r="H631" i="2"/>
  <c r="G631" i="2"/>
  <c r="H637" i="2"/>
  <c r="G637" i="2"/>
  <c r="H641" i="2"/>
  <c r="G641" i="2"/>
  <c r="H597" i="2"/>
  <c r="G597" i="2"/>
  <c r="H636" i="2"/>
  <c r="G636" i="2"/>
  <c r="H255" i="2"/>
  <c r="G255" i="2"/>
  <c r="H390" i="2"/>
  <c r="G390" i="2"/>
  <c r="I611" i="2"/>
  <c r="J611" i="2"/>
  <c r="H626" i="2"/>
  <c r="G626" i="2"/>
  <c r="H603" i="2"/>
  <c r="G603" i="2"/>
  <c r="G402" i="2"/>
  <c r="H402" i="2"/>
  <c r="H608" i="2"/>
  <c r="G608" i="2"/>
  <c r="H638" i="2"/>
  <c r="G638" i="2"/>
  <c r="H630" i="2"/>
  <c r="G630" i="2"/>
  <c r="G409" i="2"/>
  <c r="H409" i="2"/>
  <c r="I610" i="2"/>
  <c r="J610" i="2"/>
  <c r="H619" i="2"/>
  <c r="G619" i="2"/>
  <c r="G215" i="2"/>
  <c r="H215" i="2"/>
  <c r="G389" i="2"/>
  <c r="H389" i="2"/>
  <c r="H589" i="2"/>
  <c r="G589" i="2"/>
  <c r="H635" i="2"/>
  <c r="G635" i="2"/>
  <c r="H639" i="2"/>
  <c r="G639" i="2"/>
  <c r="H387" i="2"/>
  <c r="G387" i="2"/>
  <c r="G386" i="2"/>
  <c r="G398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I614" i="2"/>
  <c r="I618" i="2"/>
  <c r="G621" i="2"/>
  <c r="G629" i="2"/>
  <c r="H634" i="2"/>
  <c r="G634" i="2"/>
  <c r="G233" i="2"/>
  <c r="G252" i="2"/>
  <c r="G272" i="2"/>
  <c r="G613" i="2"/>
  <c r="J614" i="2"/>
  <c r="G617" i="2"/>
  <c r="J618" i="2"/>
  <c r="J628" i="2"/>
  <c r="J629" i="2"/>
  <c r="J630" i="2"/>
  <c r="J631" i="2"/>
  <c r="J632" i="2"/>
  <c r="J633" i="2"/>
  <c r="J634" i="2"/>
  <c r="J635" i="2"/>
  <c r="J620" i="2"/>
  <c r="J621" i="2"/>
  <c r="J622" i="2"/>
  <c r="J623" i="2"/>
  <c r="J624" i="2"/>
  <c r="J625" i="2"/>
  <c r="I613" i="2"/>
  <c r="I617" i="2"/>
  <c r="H201" i="2"/>
  <c r="F250" i="2"/>
  <c r="H250" i="2" s="1"/>
  <c r="G395" i="2"/>
  <c r="G406" i="2"/>
  <c r="G578" i="2"/>
  <c r="G582" i="2"/>
  <c r="G586" i="2"/>
  <c r="G590" i="2"/>
  <c r="G612" i="2"/>
  <c r="J613" i="2"/>
  <c r="J617" i="2"/>
  <c r="I623" i="2"/>
  <c r="I631" i="2"/>
  <c r="G220" i="2"/>
  <c r="G234" i="2"/>
  <c r="G281" i="2"/>
  <c r="H406" i="2"/>
  <c r="I612" i="2"/>
  <c r="I616" i="2"/>
  <c r="I620" i="2"/>
  <c r="G625" i="2"/>
  <c r="I628" i="2"/>
  <c r="G633" i="2"/>
  <c r="G611" i="2"/>
  <c r="J612" i="2"/>
  <c r="G615" i="2"/>
  <c r="J616" i="2"/>
  <c r="I633" i="2"/>
  <c r="I635" i="2"/>
  <c r="G259" i="2"/>
  <c r="G300" i="2"/>
  <c r="G394" i="2"/>
  <c r="G405" i="2"/>
  <c r="I615" i="2"/>
  <c r="I619" i="2"/>
  <c r="I622" i="2"/>
  <c r="I630" i="2"/>
  <c r="H393" i="2"/>
  <c r="G393" i="2"/>
  <c r="H420" i="2"/>
  <c r="G420" i="2"/>
  <c r="H195" i="2"/>
  <c r="G195" i="2"/>
  <c r="H404" i="2"/>
  <c r="G404" i="2"/>
  <c r="H408" i="2"/>
  <c r="G408" i="2"/>
  <c r="H410" i="2"/>
  <c r="G410" i="2"/>
  <c r="H434" i="2"/>
  <c r="G434" i="2"/>
  <c r="G227" i="2"/>
  <c r="H227" i="2"/>
  <c r="H397" i="2"/>
  <c r="G397" i="2"/>
  <c r="H418" i="2"/>
  <c r="G418" i="2"/>
  <c r="J440" i="2"/>
  <c r="I440" i="2"/>
  <c r="H435" i="2"/>
  <c r="G435" i="2"/>
  <c r="H270" i="2"/>
  <c r="G270" i="2"/>
  <c r="J421" i="2"/>
  <c r="I421" i="2"/>
  <c r="J425" i="2"/>
  <c r="I425" i="2"/>
  <c r="J429" i="2"/>
  <c r="I429" i="2"/>
  <c r="H424" i="2"/>
  <c r="G424" i="2"/>
  <c r="H427" i="2"/>
  <c r="G427" i="2"/>
  <c r="H447" i="2"/>
  <c r="G447" i="2"/>
  <c r="H401" i="2"/>
  <c r="G401" i="2"/>
  <c r="H411" i="2"/>
  <c r="G411" i="2"/>
  <c r="H454" i="2"/>
  <c r="G454" i="2"/>
  <c r="J433" i="2"/>
  <c r="I433" i="2"/>
  <c r="H422" i="2"/>
  <c r="G422" i="2"/>
  <c r="J444" i="2"/>
  <c r="I444" i="2"/>
  <c r="H439" i="2"/>
  <c r="G439" i="2"/>
  <c r="H448" i="2"/>
  <c r="G448" i="2"/>
  <c r="H451" i="2"/>
  <c r="G451" i="2"/>
  <c r="H207" i="2"/>
  <c r="G207" i="2"/>
  <c r="G221" i="2"/>
  <c r="H221" i="2"/>
  <c r="H268" i="2"/>
  <c r="G268" i="2"/>
  <c r="H403" i="2"/>
  <c r="G403" i="2"/>
  <c r="H407" i="2"/>
  <c r="G407" i="2"/>
  <c r="H455" i="2"/>
  <c r="G455" i="2"/>
  <c r="I430" i="2"/>
  <c r="J430" i="2"/>
  <c r="H440" i="2"/>
  <c r="G440" i="2"/>
  <c r="H452" i="2"/>
  <c r="G452" i="2"/>
  <c r="H496" i="2"/>
  <c r="G496" i="2"/>
  <c r="H413" i="2"/>
  <c r="G413" i="2"/>
  <c r="H417" i="2"/>
  <c r="G417" i="2"/>
  <c r="H433" i="2"/>
  <c r="G433" i="2"/>
  <c r="H526" i="2"/>
  <c r="G526" i="2"/>
  <c r="G203" i="2"/>
  <c r="H220" i="2"/>
  <c r="G226" i="2"/>
  <c r="F239" i="2"/>
  <c r="H239" i="2" s="1"/>
  <c r="G271" i="2"/>
  <c r="G273" i="2"/>
  <c r="G280" i="2"/>
  <c r="G282" i="2"/>
  <c r="G412" i="2"/>
  <c r="I413" i="2"/>
  <c r="H479" i="2"/>
  <c r="G479" i="2"/>
  <c r="H509" i="2"/>
  <c r="G509" i="2"/>
  <c r="H449" i="2"/>
  <c r="G449" i="2"/>
  <c r="H516" i="2"/>
  <c r="G516" i="2"/>
  <c r="G237" i="2"/>
  <c r="G244" i="2"/>
  <c r="G246" i="2"/>
  <c r="G267" i="2"/>
  <c r="H412" i="2"/>
  <c r="J413" i="2"/>
  <c r="H416" i="2"/>
  <c r="G416" i="2"/>
  <c r="J417" i="2"/>
  <c r="H428" i="2"/>
  <c r="G428" i="2"/>
  <c r="H432" i="2"/>
  <c r="G432" i="2"/>
  <c r="H436" i="2"/>
  <c r="G436" i="2"/>
  <c r="H444" i="2"/>
  <c r="G444" i="2"/>
  <c r="H482" i="2"/>
  <c r="G482" i="2"/>
  <c r="H493" i="2"/>
  <c r="G493" i="2"/>
  <c r="H502" i="2"/>
  <c r="G502" i="2"/>
  <c r="H504" i="2"/>
  <c r="G504" i="2"/>
  <c r="H514" i="2"/>
  <c r="G514" i="2"/>
  <c r="H425" i="2"/>
  <c r="G425" i="2"/>
  <c r="H445" i="2"/>
  <c r="G445" i="2"/>
  <c r="H453" i="2"/>
  <c r="G453" i="2"/>
  <c r="I416" i="2"/>
  <c r="I420" i="2"/>
  <c r="I424" i="2"/>
  <c r="I428" i="2"/>
  <c r="H457" i="2"/>
  <c r="G457" i="2"/>
  <c r="H459" i="2"/>
  <c r="G459" i="2"/>
  <c r="H461" i="2"/>
  <c r="G461" i="2"/>
  <c r="H463" i="2"/>
  <c r="G463" i="2"/>
  <c r="H465" i="2"/>
  <c r="G465" i="2"/>
  <c r="H467" i="2"/>
  <c r="G467" i="2"/>
  <c r="H469" i="2"/>
  <c r="G469" i="2"/>
  <c r="H471" i="2"/>
  <c r="G471" i="2"/>
  <c r="H473" i="2"/>
  <c r="G473" i="2"/>
  <c r="H475" i="2"/>
  <c r="G475" i="2"/>
  <c r="H507" i="2"/>
  <c r="G507" i="2"/>
  <c r="H522" i="2"/>
  <c r="G522" i="2"/>
  <c r="H429" i="2"/>
  <c r="G429" i="2"/>
  <c r="H441" i="2"/>
  <c r="G441" i="2"/>
  <c r="H488" i="2"/>
  <c r="G488" i="2"/>
  <c r="G249" i="2"/>
  <c r="G251" i="2"/>
  <c r="F258" i="2"/>
  <c r="H258" i="2" s="1"/>
  <c r="G263" i="2"/>
  <c r="G276" i="2"/>
  <c r="G388" i="2"/>
  <c r="G392" i="2"/>
  <c r="G396" i="2"/>
  <c r="G400" i="2"/>
  <c r="I402" i="2"/>
  <c r="I403" i="2"/>
  <c r="I404" i="2"/>
  <c r="I405" i="2"/>
  <c r="I406" i="2"/>
  <c r="I407" i="2"/>
  <c r="I408" i="2"/>
  <c r="I409" i="2"/>
  <c r="I410" i="2"/>
  <c r="I411" i="2"/>
  <c r="H415" i="2"/>
  <c r="G415" i="2"/>
  <c r="H419" i="2"/>
  <c r="G419" i="2"/>
  <c r="H423" i="2"/>
  <c r="G423" i="2"/>
  <c r="J424" i="2"/>
  <c r="J428" i="2"/>
  <c r="H431" i="2"/>
  <c r="G431" i="2"/>
  <c r="H443" i="2"/>
  <c r="G443" i="2"/>
  <c r="H480" i="2"/>
  <c r="G480" i="2"/>
  <c r="H505" i="2"/>
  <c r="G505" i="2"/>
  <c r="H510" i="2"/>
  <c r="G510" i="2"/>
  <c r="H530" i="2"/>
  <c r="G530" i="2"/>
  <c r="H421" i="2"/>
  <c r="G421" i="2"/>
  <c r="G223" i="2"/>
  <c r="G225" i="2"/>
  <c r="F235" i="2"/>
  <c r="H235" i="2" s="1"/>
  <c r="F240" i="2"/>
  <c r="H240" i="2" s="1"/>
  <c r="J405" i="2"/>
  <c r="J409" i="2"/>
  <c r="I415" i="2"/>
  <c r="H483" i="2"/>
  <c r="G483" i="2"/>
  <c r="H494" i="2"/>
  <c r="G494" i="2"/>
  <c r="H520" i="2"/>
  <c r="G520" i="2"/>
  <c r="H437" i="2"/>
  <c r="G437" i="2"/>
  <c r="H223" i="2"/>
  <c r="H225" i="2"/>
  <c r="G231" i="2"/>
  <c r="G243" i="2"/>
  <c r="G245" i="2"/>
  <c r="G247" i="2"/>
  <c r="G266" i="2"/>
  <c r="H414" i="2"/>
  <c r="G414" i="2"/>
  <c r="H426" i="2"/>
  <c r="G426" i="2"/>
  <c r="H430" i="2"/>
  <c r="G430" i="2"/>
  <c r="H438" i="2"/>
  <c r="G438" i="2"/>
  <c r="H442" i="2"/>
  <c r="G442" i="2"/>
  <c r="H446" i="2"/>
  <c r="G446" i="2"/>
  <c r="H450" i="2"/>
  <c r="G450" i="2"/>
  <c r="H478" i="2"/>
  <c r="G478" i="2"/>
  <c r="H528" i="2"/>
  <c r="G528" i="2"/>
  <c r="G262" i="2"/>
  <c r="H456" i="2"/>
  <c r="G456" i="2"/>
  <c r="H458" i="2"/>
  <c r="G458" i="2"/>
  <c r="H460" i="2"/>
  <c r="G460" i="2"/>
  <c r="H462" i="2"/>
  <c r="G462" i="2"/>
  <c r="H464" i="2"/>
  <c r="G464" i="2"/>
  <c r="H466" i="2"/>
  <c r="G466" i="2"/>
  <c r="H468" i="2"/>
  <c r="G468" i="2"/>
  <c r="H470" i="2"/>
  <c r="G470" i="2"/>
  <c r="H472" i="2"/>
  <c r="G472" i="2"/>
  <c r="H474" i="2"/>
  <c r="G474" i="2"/>
  <c r="H476" i="2"/>
  <c r="G476" i="2"/>
  <c r="H481" i="2"/>
  <c r="G481" i="2"/>
  <c r="H492" i="2"/>
  <c r="G492" i="2"/>
  <c r="H497" i="2"/>
  <c r="G497" i="2"/>
  <c r="H499" i="2"/>
  <c r="G499" i="2"/>
  <c r="H538" i="2"/>
  <c r="G538" i="2"/>
  <c r="H512" i="2"/>
  <c r="G512" i="2"/>
  <c r="H518" i="2"/>
  <c r="G518" i="2"/>
  <c r="H524" i="2"/>
  <c r="G524" i="2"/>
  <c r="H532" i="2"/>
  <c r="G532" i="2"/>
  <c r="H534" i="2"/>
  <c r="G534" i="2"/>
  <c r="H536" i="2"/>
  <c r="G536" i="2"/>
  <c r="H540" i="2"/>
  <c r="G540" i="2"/>
  <c r="H542" i="2"/>
  <c r="G542" i="2"/>
  <c r="H544" i="2"/>
  <c r="G544" i="2"/>
  <c r="H546" i="2"/>
  <c r="G546" i="2"/>
  <c r="H548" i="2"/>
  <c r="G548" i="2"/>
  <c r="H550" i="2"/>
  <c r="G550" i="2"/>
  <c r="H552" i="2"/>
  <c r="G552" i="2"/>
  <c r="H554" i="2"/>
  <c r="G554" i="2"/>
  <c r="H556" i="2"/>
  <c r="G556" i="2"/>
  <c r="H501" i="2"/>
  <c r="G501" i="2"/>
  <c r="G477" i="2"/>
  <c r="G484" i="2"/>
  <c r="G485" i="2"/>
  <c r="G486" i="2"/>
  <c r="G487" i="2"/>
  <c r="G489" i="2"/>
  <c r="G490" i="2"/>
  <c r="G491" i="2"/>
  <c r="H498" i="2"/>
  <c r="G498" i="2"/>
  <c r="H506" i="2"/>
  <c r="G506" i="2"/>
  <c r="H495" i="2"/>
  <c r="G495" i="2"/>
  <c r="H503" i="2"/>
  <c r="G503" i="2"/>
  <c r="H511" i="2"/>
  <c r="G511" i="2"/>
  <c r="H500" i="2"/>
  <c r="G500" i="2"/>
  <c r="H508" i="2"/>
  <c r="G508" i="2"/>
  <c r="H513" i="2"/>
  <c r="G513" i="2"/>
  <c r="H515" i="2"/>
  <c r="G515" i="2"/>
  <c r="H517" i="2"/>
  <c r="G517" i="2"/>
  <c r="H519" i="2"/>
  <c r="G519" i="2"/>
  <c r="H521" i="2"/>
  <c r="G521" i="2"/>
  <c r="H523" i="2"/>
  <c r="G523" i="2"/>
  <c r="H525" i="2"/>
  <c r="G525" i="2"/>
  <c r="H527" i="2"/>
  <c r="G527" i="2"/>
  <c r="H529" i="2"/>
  <c r="G529" i="2"/>
  <c r="H531" i="2"/>
  <c r="G531" i="2"/>
  <c r="H533" i="2"/>
  <c r="G533" i="2"/>
  <c r="H535" i="2"/>
  <c r="G535" i="2"/>
  <c r="H537" i="2"/>
  <c r="G537" i="2"/>
  <c r="H539" i="2"/>
  <c r="G539" i="2"/>
  <c r="H541" i="2"/>
  <c r="G541" i="2"/>
  <c r="H543" i="2"/>
  <c r="G543" i="2"/>
  <c r="H545" i="2"/>
  <c r="G545" i="2"/>
  <c r="H547" i="2"/>
  <c r="G547" i="2"/>
  <c r="H549" i="2"/>
  <c r="G549" i="2"/>
  <c r="H551" i="2"/>
  <c r="G551" i="2"/>
  <c r="H553" i="2"/>
  <c r="G553" i="2"/>
  <c r="H555" i="2"/>
  <c r="G555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J226" i="2"/>
  <c r="I226" i="2"/>
  <c r="H217" i="2"/>
  <c r="G217" i="2"/>
  <c r="J236" i="2"/>
  <c r="I236" i="2"/>
  <c r="H238" i="2"/>
  <c r="G238" i="2"/>
  <c r="H213" i="2"/>
  <c r="G213" i="2"/>
  <c r="J234" i="2"/>
  <c r="I234" i="2"/>
  <c r="J238" i="2"/>
  <c r="I238" i="2"/>
  <c r="J240" i="2"/>
  <c r="I240" i="2"/>
  <c r="H228" i="2"/>
  <c r="G228" i="2"/>
  <c r="H236" i="2"/>
  <c r="G236" i="2"/>
  <c r="H205" i="2"/>
  <c r="G205" i="2"/>
  <c r="J227" i="2"/>
  <c r="I227" i="2"/>
  <c r="H218" i="2"/>
  <c r="G218" i="2"/>
  <c r="H222" i="2"/>
  <c r="G222" i="2"/>
  <c r="H224" i="2"/>
  <c r="G224" i="2"/>
  <c r="H209" i="2"/>
  <c r="G209" i="2"/>
  <c r="H211" i="2"/>
  <c r="G211" i="2"/>
  <c r="J230" i="2"/>
  <c r="I230" i="2"/>
  <c r="J232" i="2"/>
  <c r="I232" i="2"/>
  <c r="H229" i="2"/>
  <c r="G229" i="2"/>
  <c r="H232" i="2"/>
  <c r="G232" i="2"/>
  <c r="H248" i="2"/>
  <c r="G248" i="2"/>
  <c r="H260" i="2"/>
  <c r="G260" i="2"/>
  <c r="J229" i="2"/>
  <c r="I229" i="2"/>
  <c r="H214" i="2"/>
  <c r="G214" i="2"/>
  <c r="H216" i="2"/>
  <c r="G216" i="2"/>
  <c r="J235" i="2"/>
  <c r="I235" i="2"/>
  <c r="J237" i="2"/>
  <c r="I237" i="2"/>
  <c r="J239" i="2"/>
  <c r="I239" i="2"/>
  <c r="J241" i="2"/>
  <c r="I241" i="2"/>
  <c r="J228" i="2"/>
  <c r="I228" i="2"/>
  <c r="H219" i="2"/>
  <c r="G219" i="2"/>
  <c r="H230" i="2"/>
  <c r="G230" i="2"/>
  <c r="H242" i="2"/>
  <c r="G242" i="2"/>
  <c r="H253" i="2"/>
  <c r="G253" i="2"/>
  <c r="H210" i="2"/>
  <c r="G210" i="2"/>
  <c r="H197" i="2"/>
  <c r="G197" i="2"/>
  <c r="H212" i="2"/>
  <c r="G212" i="2"/>
  <c r="J231" i="2"/>
  <c r="I231" i="2"/>
  <c r="J233" i="2"/>
  <c r="I233" i="2"/>
  <c r="H303" i="2"/>
  <c r="G303" i="2"/>
  <c r="H311" i="2"/>
  <c r="G311" i="2"/>
  <c r="H319" i="2"/>
  <c r="G319" i="2"/>
  <c r="G196" i="2"/>
  <c r="G200" i="2"/>
  <c r="G204" i="2"/>
  <c r="G208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G257" i="2"/>
  <c r="G261" i="2"/>
  <c r="G265" i="2"/>
  <c r="G269" i="2"/>
  <c r="G278" i="2"/>
  <c r="H301" i="2"/>
  <c r="G301" i="2"/>
  <c r="H309" i="2"/>
  <c r="G309" i="2"/>
  <c r="H317" i="2"/>
  <c r="G317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G275" i="2"/>
  <c r="G283" i="2"/>
  <c r="G285" i="2"/>
  <c r="G287" i="2"/>
  <c r="G289" i="2"/>
  <c r="G291" i="2"/>
  <c r="G293" i="2"/>
  <c r="G295" i="2"/>
  <c r="G297" i="2"/>
  <c r="G299" i="2"/>
  <c r="G256" i="2"/>
  <c r="G264" i="2"/>
  <c r="H307" i="2"/>
  <c r="G307" i="2"/>
  <c r="H315" i="2"/>
  <c r="G315" i="2"/>
  <c r="H323" i="2"/>
  <c r="G323" i="2"/>
  <c r="G277" i="2"/>
  <c r="G194" i="2"/>
  <c r="G198" i="2"/>
  <c r="G202" i="2"/>
  <c r="G206" i="2"/>
  <c r="H305" i="2"/>
  <c r="G305" i="2"/>
  <c r="H313" i="2"/>
  <c r="G313" i="2"/>
  <c r="H321" i="2"/>
  <c r="G321" i="2"/>
  <c r="H364" i="2"/>
  <c r="G364" i="2"/>
  <c r="G254" i="2"/>
  <c r="G279" i="2"/>
  <c r="G284" i="2"/>
  <c r="G286" i="2"/>
  <c r="G288" i="2"/>
  <c r="G290" i="2"/>
  <c r="G292" i="2"/>
  <c r="G294" i="2"/>
  <c r="G296" i="2"/>
  <c r="G298" i="2"/>
  <c r="H325" i="2"/>
  <c r="G325" i="2"/>
  <c r="H327" i="2"/>
  <c r="G327" i="2"/>
  <c r="H329" i="2"/>
  <c r="G329" i="2"/>
  <c r="H331" i="2"/>
  <c r="G331" i="2"/>
  <c r="H333" i="2"/>
  <c r="G333" i="2"/>
  <c r="H335" i="2"/>
  <c r="G335" i="2"/>
  <c r="H337" i="2"/>
  <c r="G337" i="2"/>
  <c r="H339" i="2"/>
  <c r="G339" i="2"/>
  <c r="H341" i="2"/>
  <c r="G341" i="2"/>
  <c r="H343" i="2"/>
  <c r="G343" i="2"/>
  <c r="H345" i="2"/>
  <c r="G345" i="2"/>
  <c r="H347" i="2"/>
  <c r="G347" i="2"/>
  <c r="H349" i="2"/>
  <c r="G349" i="2"/>
  <c r="H351" i="2"/>
  <c r="G351" i="2"/>
  <c r="H353" i="2"/>
  <c r="G353" i="2"/>
  <c r="H355" i="2"/>
  <c r="G355" i="2"/>
  <c r="H357" i="2"/>
  <c r="G357" i="2"/>
  <c r="H359" i="2"/>
  <c r="G359" i="2"/>
  <c r="H361" i="2"/>
  <c r="G361" i="2"/>
  <c r="H363" i="2"/>
  <c r="G363" i="2"/>
  <c r="H365" i="2"/>
  <c r="G365" i="2"/>
  <c r="H372" i="2"/>
  <c r="G372" i="2"/>
  <c r="H379" i="2"/>
  <c r="G379" i="2"/>
  <c r="H370" i="2"/>
  <c r="G370" i="2"/>
  <c r="H375" i="2"/>
  <c r="G375" i="2"/>
  <c r="H302" i="2"/>
  <c r="G302" i="2"/>
  <c r="H304" i="2"/>
  <c r="G304" i="2"/>
  <c r="H306" i="2"/>
  <c r="G306" i="2"/>
  <c r="H308" i="2"/>
  <c r="G308" i="2"/>
  <c r="H310" i="2"/>
  <c r="G310" i="2"/>
  <c r="H312" i="2"/>
  <c r="G312" i="2"/>
  <c r="H314" i="2"/>
  <c r="G314" i="2"/>
  <c r="H316" i="2"/>
  <c r="G316" i="2"/>
  <c r="H318" i="2"/>
  <c r="G318" i="2"/>
  <c r="H320" i="2"/>
  <c r="G320" i="2"/>
  <c r="H322" i="2"/>
  <c r="G322" i="2"/>
  <c r="H324" i="2"/>
  <c r="G324" i="2"/>
  <c r="H326" i="2"/>
  <c r="G326" i="2"/>
  <c r="H328" i="2"/>
  <c r="G328" i="2"/>
  <c r="H330" i="2"/>
  <c r="G330" i="2"/>
  <c r="H332" i="2"/>
  <c r="G332" i="2"/>
  <c r="H334" i="2"/>
  <c r="G334" i="2"/>
  <c r="H336" i="2"/>
  <c r="G336" i="2"/>
  <c r="H338" i="2"/>
  <c r="G338" i="2"/>
  <c r="H340" i="2"/>
  <c r="G340" i="2"/>
  <c r="H342" i="2"/>
  <c r="G342" i="2"/>
  <c r="H344" i="2"/>
  <c r="G344" i="2"/>
  <c r="H346" i="2"/>
  <c r="G346" i="2"/>
  <c r="H348" i="2"/>
  <c r="G348" i="2"/>
  <c r="H350" i="2"/>
  <c r="G350" i="2"/>
  <c r="H352" i="2"/>
  <c r="G352" i="2"/>
  <c r="H354" i="2"/>
  <c r="G354" i="2"/>
  <c r="H356" i="2"/>
  <c r="G356" i="2"/>
  <c r="H358" i="2"/>
  <c r="G358" i="2"/>
  <c r="H360" i="2"/>
  <c r="G360" i="2"/>
  <c r="H362" i="2"/>
  <c r="G362" i="2"/>
  <c r="H366" i="2"/>
  <c r="G366" i="2"/>
  <c r="H371" i="2"/>
  <c r="G371" i="2"/>
  <c r="H378" i="2"/>
  <c r="G378" i="2"/>
  <c r="H376" i="2"/>
  <c r="G376" i="2"/>
  <c r="H367" i="2"/>
  <c r="G367" i="2"/>
  <c r="H383" i="2"/>
  <c r="G383" i="2"/>
  <c r="G368" i="2"/>
  <c r="G369" i="2"/>
  <c r="G373" i="2"/>
  <c r="G374" i="2"/>
  <c r="G377" i="2"/>
  <c r="G380" i="2"/>
  <c r="G381" i="2"/>
  <c r="G382" i="2"/>
  <c r="G384" i="2"/>
  <c r="G385" i="2"/>
  <c r="G20" i="2"/>
  <c r="G42" i="2"/>
  <c r="G32" i="2"/>
  <c r="G17" i="2"/>
  <c r="F45" i="2"/>
  <c r="H45" i="2" s="1"/>
  <c r="H11" i="2"/>
  <c r="G11" i="2"/>
  <c r="F18" i="2"/>
  <c r="H18" i="2" s="1"/>
  <c r="G35" i="2"/>
  <c r="G44" i="2"/>
  <c r="G24" i="2"/>
  <c r="G47" i="2"/>
  <c r="G2" i="2"/>
  <c r="G13" i="2"/>
  <c r="G15" i="2"/>
  <c r="G36" i="2"/>
  <c r="G30" i="2"/>
  <c r="G34" i="2"/>
  <c r="F46" i="2"/>
  <c r="H46" i="2" s="1"/>
  <c r="G3" i="2"/>
  <c r="G7" i="2"/>
  <c r="G9" i="2"/>
  <c r="F14" i="2"/>
  <c r="H14" i="2" s="1"/>
  <c r="F27" i="2"/>
  <c r="H27" i="2" s="1"/>
  <c r="F29" i="2"/>
  <c r="H29" i="2" s="1"/>
  <c r="F37" i="2"/>
  <c r="H37" i="2" s="1"/>
  <c r="F40" i="2"/>
  <c r="H40" i="2" s="1"/>
  <c r="G21" i="2"/>
  <c r="H5" i="2"/>
  <c r="G5" i="2"/>
  <c r="H72" i="2"/>
  <c r="G72" i="2"/>
  <c r="H38" i="2"/>
  <c r="G38" i="2"/>
  <c r="H26" i="2"/>
  <c r="G26" i="2"/>
  <c r="H28" i="2"/>
  <c r="G28" i="2"/>
  <c r="G6" i="2"/>
  <c r="H6" i="2"/>
  <c r="H10" i="2"/>
  <c r="G10" i="2"/>
  <c r="H39" i="2"/>
  <c r="G39" i="2"/>
  <c r="H41" i="2"/>
  <c r="G41" i="2"/>
  <c r="H22" i="2"/>
  <c r="G22" i="2"/>
  <c r="H48" i="2"/>
  <c r="G48" i="2"/>
  <c r="H81" i="2"/>
  <c r="G81" i="2"/>
  <c r="H19" i="2"/>
  <c r="G19" i="2"/>
  <c r="H23" i="2"/>
  <c r="G23" i="2"/>
  <c r="H25" i="2"/>
  <c r="G25" i="2"/>
  <c r="H31" i="2"/>
  <c r="G31" i="2"/>
  <c r="H33" i="2"/>
  <c r="G33" i="2"/>
  <c r="H43" i="2"/>
  <c r="G43" i="2"/>
  <c r="H80" i="2"/>
  <c r="G80" i="2"/>
  <c r="H53" i="2"/>
  <c r="G5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H66" i="2"/>
  <c r="G66" i="2"/>
  <c r="H74" i="2"/>
  <c r="G74" i="2"/>
  <c r="H82" i="2"/>
  <c r="G82" i="2"/>
  <c r="H85" i="2"/>
  <c r="G85" i="2"/>
  <c r="H95" i="2"/>
  <c r="G95" i="2"/>
  <c r="H105" i="2"/>
  <c r="G105" i="2"/>
  <c r="H176" i="2"/>
  <c r="G176" i="2"/>
  <c r="H49" i="2"/>
  <c r="G49" i="2"/>
  <c r="H59" i="2"/>
  <c r="G59" i="2"/>
  <c r="H63" i="2"/>
  <c r="G63" i="2"/>
  <c r="H79" i="2"/>
  <c r="G79" i="2"/>
  <c r="H98" i="2"/>
  <c r="G98" i="2"/>
  <c r="H69" i="2"/>
  <c r="G69" i="2"/>
  <c r="H89" i="2"/>
  <c r="G89" i="2"/>
  <c r="H99" i="2"/>
  <c r="G99" i="2"/>
  <c r="H140" i="2"/>
  <c r="G140" i="2"/>
  <c r="H154" i="2"/>
  <c r="G154" i="2"/>
  <c r="H64" i="2"/>
  <c r="G64" i="2"/>
  <c r="H86" i="2"/>
  <c r="G86" i="2"/>
  <c r="H96" i="2"/>
  <c r="G96" i="2"/>
  <c r="H184" i="2"/>
  <c r="G184" i="2"/>
  <c r="H57" i="2"/>
  <c r="G57" i="2"/>
  <c r="H77" i="2"/>
  <c r="G77" i="2"/>
  <c r="H92" i="2"/>
  <c r="G92" i="2"/>
  <c r="H50" i="2"/>
  <c r="G50" i="2"/>
  <c r="H52" i="2"/>
  <c r="G52" i="2"/>
  <c r="H54" i="2"/>
  <c r="G54" i="2"/>
  <c r="H56" i="2"/>
  <c r="G56" i="2"/>
  <c r="H58" i="2"/>
  <c r="G58" i="2"/>
  <c r="H60" i="2"/>
  <c r="G60" i="2"/>
  <c r="H62" i="2"/>
  <c r="G62" i="2"/>
  <c r="H67" i="2"/>
  <c r="G67" i="2"/>
  <c r="H75" i="2"/>
  <c r="G75" i="2"/>
  <c r="H83" i="2"/>
  <c r="G83" i="2"/>
  <c r="H109" i="2"/>
  <c r="G109" i="2"/>
  <c r="H117" i="2"/>
  <c r="G117" i="2"/>
  <c r="H125" i="2"/>
  <c r="G125" i="2"/>
  <c r="H141" i="2"/>
  <c r="G141" i="2"/>
  <c r="H149" i="2"/>
  <c r="G149" i="2"/>
  <c r="H51" i="2"/>
  <c r="G51" i="2"/>
  <c r="H88" i="2"/>
  <c r="G88" i="2"/>
  <c r="H55" i="2"/>
  <c r="G55" i="2"/>
  <c r="H70" i="2"/>
  <c r="G70" i="2"/>
  <c r="H78" i="2"/>
  <c r="G78" i="2"/>
  <c r="H120" i="2"/>
  <c r="G120" i="2"/>
  <c r="H152" i="2"/>
  <c r="G152" i="2"/>
  <c r="H192" i="2"/>
  <c r="G192" i="2"/>
  <c r="G4" i="2"/>
  <c r="G8" i="2"/>
  <c r="G12" i="2"/>
  <c r="G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D49" i="2"/>
  <c r="H65" i="2"/>
  <c r="G65" i="2"/>
  <c r="H73" i="2"/>
  <c r="G73" i="2"/>
  <c r="H123" i="2"/>
  <c r="G123" i="2"/>
  <c r="H136" i="2"/>
  <c r="G136" i="2"/>
  <c r="H61" i="2"/>
  <c r="G61" i="2"/>
  <c r="H112" i="2"/>
  <c r="G112" i="2"/>
  <c r="H128" i="2"/>
  <c r="G128" i="2"/>
  <c r="H144" i="2"/>
  <c r="G144" i="2"/>
  <c r="H160" i="2"/>
  <c r="G160" i="2"/>
  <c r="H68" i="2"/>
  <c r="G68" i="2"/>
  <c r="H76" i="2"/>
  <c r="G76" i="2"/>
  <c r="H84" i="2"/>
  <c r="G84" i="2"/>
  <c r="H94" i="2"/>
  <c r="G94" i="2"/>
  <c r="H101" i="2"/>
  <c r="G101" i="2"/>
  <c r="H104" i="2"/>
  <c r="G104" i="2"/>
  <c r="H113" i="2"/>
  <c r="G113" i="2"/>
  <c r="H129" i="2"/>
  <c r="G129" i="2"/>
  <c r="H145" i="2"/>
  <c r="G145" i="2"/>
  <c r="H153" i="2"/>
  <c r="G153" i="2"/>
  <c r="H168" i="2"/>
  <c r="G168" i="2"/>
  <c r="H71" i="2"/>
  <c r="G71" i="2"/>
  <c r="H137" i="2"/>
  <c r="G137" i="2"/>
  <c r="H115" i="2"/>
  <c r="G115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79" i="2"/>
  <c r="G179" i="2"/>
  <c r="H187" i="2"/>
  <c r="G187" i="2"/>
  <c r="H133" i="2"/>
  <c r="G133" i="2"/>
  <c r="H157" i="2"/>
  <c r="G157" i="2"/>
  <c r="H165" i="2"/>
  <c r="G165" i="2"/>
  <c r="H173" i="2"/>
  <c r="G173" i="2"/>
  <c r="H181" i="2"/>
  <c r="G181" i="2"/>
  <c r="H189" i="2"/>
  <c r="G189" i="2"/>
  <c r="G87" i="2"/>
  <c r="G90" i="2"/>
  <c r="G91" i="2"/>
  <c r="G93" i="2"/>
  <c r="G97" i="2"/>
  <c r="G100" i="2"/>
  <c r="G102" i="2"/>
  <c r="G103" i="2"/>
  <c r="G106" i="2"/>
  <c r="G107" i="2"/>
  <c r="G108" i="2"/>
  <c r="H114" i="2"/>
  <c r="G114" i="2"/>
  <c r="H122" i="2"/>
  <c r="G122" i="2"/>
  <c r="H130" i="2"/>
  <c r="G130" i="2"/>
  <c r="H138" i="2"/>
  <c r="G138" i="2"/>
  <c r="H146" i="2"/>
  <c r="G146" i="2"/>
  <c r="H162" i="2"/>
  <c r="G162" i="2"/>
  <c r="H170" i="2"/>
  <c r="G170" i="2"/>
  <c r="H178" i="2"/>
  <c r="G178" i="2"/>
  <c r="H186" i="2"/>
  <c r="G186" i="2"/>
  <c r="H111" i="2"/>
  <c r="G111" i="2"/>
  <c r="H119" i="2"/>
  <c r="G119" i="2"/>
  <c r="H127" i="2"/>
  <c r="G127" i="2"/>
  <c r="H135" i="2"/>
  <c r="G135" i="2"/>
  <c r="H143" i="2"/>
  <c r="G143" i="2"/>
  <c r="H151" i="2"/>
  <c r="G151" i="2"/>
  <c r="H159" i="2"/>
  <c r="G159" i="2"/>
  <c r="H167" i="2"/>
  <c r="G167" i="2"/>
  <c r="H175" i="2"/>
  <c r="G175" i="2"/>
  <c r="H183" i="2"/>
  <c r="G183" i="2"/>
  <c r="H191" i="2"/>
  <c r="G191" i="2"/>
  <c r="H116" i="2"/>
  <c r="G116" i="2"/>
  <c r="H124" i="2"/>
  <c r="G124" i="2"/>
  <c r="H132" i="2"/>
  <c r="G132" i="2"/>
  <c r="H148" i="2"/>
  <c r="G148" i="2"/>
  <c r="H156" i="2"/>
  <c r="G156" i="2"/>
  <c r="H164" i="2"/>
  <c r="G164" i="2"/>
  <c r="H172" i="2"/>
  <c r="G172" i="2"/>
  <c r="H180" i="2"/>
  <c r="G180" i="2"/>
  <c r="H188" i="2"/>
  <c r="G188" i="2"/>
  <c r="H121" i="2"/>
  <c r="G121" i="2"/>
  <c r="H161" i="2"/>
  <c r="G161" i="2"/>
  <c r="H169" i="2"/>
  <c r="G169" i="2"/>
  <c r="H177" i="2"/>
  <c r="G177" i="2"/>
  <c r="H185" i="2"/>
  <c r="G185" i="2"/>
  <c r="H193" i="2"/>
  <c r="G193" i="2"/>
  <c r="H110" i="2"/>
  <c r="G110" i="2"/>
  <c r="H118" i="2"/>
  <c r="G118" i="2"/>
  <c r="H126" i="2"/>
  <c r="G126" i="2"/>
  <c r="H134" i="2"/>
  <c r="G134" i="2"/>
  <c r="H142" i="2"/>
  <c r="G142" i="2"/>
  <c r="H150" i="2"/>
  <c r="G150" i="2"/>
  <c r="H158" i="2"/>
  <c r="G158" i="2"/>
  <c r="H166" i="2"/>
  <c r="G166" i="2"/>
  <c r="H174" i="2"/>
  <c r="G174" i="2"/>
  <c r="H182" i="2"/>
  <c r="G182" i="2"/>
  <c r="H190" i="2"/>
  <c r="G190" i="2"/>
  <c r="G114" i="3" l="1"/>
  <c r="G92" i="3"/>
  <c r="G84" i="3"/>
  <c r="D46" i="3"/>
  <c r="J30" i="3"/>
  <c r="I30" i="3"/>
  <c r="J28" i="3"/>
  <c r="I28" i="3"/>
  <c r="D44" i="3"/>
  <c r="J19" i="3"/>
  <c r="I19" i="3"/>
  <c r="D35" i="3"/>
  <c r="J27" i="3"/>
  <c r="I27" i="3"/>
  <c r="D43" i="3"/>
  <c r="D34" i="3"/>
  <c r="J18" i="3"/>
  <c r="I18" i="3"/>
  <c r="D38" i="3"/>
  <c r="J22" i="3"/>
  <c r="I22" i="3"/>
  <c r="D39" i="3"/>
  <c r="J23" i="3"/>
  <c r="I23" i="3"/>
  <c r="D48" i="3"/>
  <c r="J32" i="3"/>
  <c r="I32" i="3"/>
  <c r="D49" i="3"/>
  <c r="J33" i="3"/>
  <c r="I33" i="3"/>
  <c r="J20" i="3"/>
  <c r="I20" i="3"/>
  <c r="D36" i="3"/>
  <c r="D31" i="3"/>
  <c r="J15" i="3"/>
  <c r="I15" i="3"/>
  <c r="D40" i="3"/>
  <c r="J24" i="3"/>
  <c r="I24" i="3"/>
  <c r="D21" i="3"/>
  <c r="J5" i="3"/>
  <c r="I5" i="3"/>
  <c r="I29" i="3"/>
  <c r="D45" i="3"/>
  <c r="J29" i="3"/>
  <c r="D41" i="3"/>
  <c r="J25" i="3"/>
  <c r="I25" i="3"/>
  <c r="D42" i="3"/>
  <c r="J26" i="3"/>
  <c r="I26" i="3"/>
  <c r="I625" i="2"/>
  <c r="G241" i="2"/>
  <c r="J640" i="2"/>
  <c r="I640" i="2"/>
  <c r="G250" i="2"/>
  <c r="J639" i="2"/>
  <c r="I639" i="2"/>
  <c r="J636" i="2"/>
  <c r="I636" i="2"/>
  <c r="G239" i="2"/>
  <c r="J638" i="2"/>
  <c r="I638" i="2"/>
  <c r="J626" i="2"/>
  <c r="I626" i="2"/>
  <c r="J627" i="2"/>
  <c r="I627" i="2"/>
  <c r="J641" i="2"/>
  <c r="I641" i="2"/>
  <c r="J637" i="2"/>
  <c r="I637" i="2"/>
  <c r="I418" i="2"/>
  <c r="J418" i="2"/>
  <c r="I426" i="2"/>
  <c r="J426" i="2"/>
  <c r="J441" i="2"/>
  <c r="I441" i="2"/>
  <c r="G258" i="2"/>
  <c r="J431" i="2"/>
  <c r="I431" i="2"/>
  <c r="I460" i="2"/>
  <c r="J460" i="2"/>
  <c r="I456" i="2"/>
  <c r="J456" i="2"/>
  <c r="I446" i="2"/>
  <c r="J446" i="2"/>
  <c r="J437" i="2"/>
  <c r="I437" i="2"/>
  <c r="I422" i="2"/>
  <c r="J422" i="2"/>
  <c r="J427" i="2"/>
  <c r="I427" i="2"/>
  <c r="J436" i="2"/>
  <c r="I436" i="2"/>
  <c r="G240" i="2"/>
  <c r="J423" i="2"/>
  <c r="I423" i="2"/>
  <c r="J445" i="2"/>
  <c r="I445" i="2"/>
  <c r="G235" i="2"/>
  <c r="J432" i="2"/>
  <c r="I432" i="2"/>
  <c r="J419" i="2"/>
  <c r="I419" i="2"/>
  <c r="J449" i="2"/>
  <c r="I449" i="2"/>
  <c r="J257" i="2"/>
  <c r="I257" i="2"/>
  <c r="J245" i="2"/>
  <c r="I245" i="2"/>
  <c r="J249" i="2"/>
  <c r="I249" i="2"/>
  <c r="J251" i="2"/>
  <c r="I251" i="2"/>
  <c r="J252" i="2"/>
  <c r="I252" i="2"/>
  <c r="J254" i="2"/>
  <c r="I254" i="2"/>
  <c r="J250" i="2"/>
  <c r="I250" i="2"/>
  <c r="I255" i="2"/>
  <c r="J255" i="2"/>
  <c r="J248" i="2"/>
  <c r="I248" i="2"/>
  <c r="J243" i="2"/>
  <c r="I243" i="2"/>
  <c r="J247" i="2"/>
  <c r="I247" i="2"/>
  <c r="J256" i="2"/>
  <c r="I256" i="2"/>
  <c r="J244" i="2"/>
  <c r="I244" i="2"/>
  <c r="I253" i="2"/>
  <c r="J253" i="2"/>
  <c r="J246" i="2"/>
  <c r="I246" i="2"/>
  <c r="J242" i="2"/>
  <c r="I242" i="2"/>
  <c r="G45" i="2"/>
  <c r="G27" i="2"/>
  <c r="G18" i="2"/>
  <c r="G14" i="2"/>
  <c r="G40" i="2"/>
  <c r="G46" i="2"/>
  <c r="G37" i="2"/>
  <c r="G29" i="2"/>
  <c r="J41" i="2"/>
  <c r="D57" i="2"/>
  <c r="I41" i="2"/>
  <c r="J40" i="2"/>
  <c r="I40" i="2"/>
  <c r="D56" i="2"/>
  <c r="J47" i="2"/>
  <c r="D63" i="2"/>
  <c r="I47" i="2"/>
  <c r="J39" i="2"/>
  <c r="D55" i="2"/>
  <c r="I39" i="2"/>
  <c r="J48" i="2"/>
  <c r="I48" i="2"/>
  <c r="D64" i="2"/>
  <c r="J46" i="2"/>
  <c r="I46" i="2"/>
  <c r="D62" i="2"/>
  <c r="J38" i="2"/>
  <c r="I38" i="2"/>
  <c r="D54" i="2"/>
  <c r="J45" i="2"/>
  <c r="D61" i="2"/>
  <c r="I45" i="2"/>
  <c r="J37" i="2"/>
  <c r="D53" i="2"/>
  <c r="I37" i="2"/>
  <c r="J44" i="2"/>
  <c r="I44" i="2"/>
  <c r="D60" i="2"/>
  <c r="J36" i="2"/>
  <c r="I36" i="2"/>
  <c r="D52" i="2"/>
  <c r="J49" i="2"/>
  <c r="I49" i="2"/>
  <c r="D65" i="2"/>
  <c r="J43" i="2"/>
  <c r="D59" i="2"/>
  <c r="I43" i="2"/>
  <c r="J35" i="2"/>
  <c r="D51" i="2"/>
  <c r="I35" i="2"/>
  <c r="J42" i="2"/>
  <c r="I42" i="2"/>
  <c r="D58" i="2"/>
  <c r="J34" i="2"/>
  <c r="I34" i="2"/>
  <c r="D50" i="2"/>
  <c r="D47" i="3" l="1"/>
  <c r="J31" i="3"/>
  <c r="I31" i="3"/>
  <c r="D54" i="3"/>
  <c r="J38" i="3"/>
  <c r="I38" i="3"/>
  <c r="D58" i="3"/>
  <c r="J42" i="3"/>
  <c r="I42" i="3"/>
  <c r="J36" i="3"/>
  <c r="I36" i="3"/>
  <c r="D52" i="3"/>
  <c r="D64" i="3"/>
  <c r="J48" i="3"/>
  <c r="I48" i="3"/>
  <c r="J44" i="3"/>
  <c r="I44" i="3"/>
  <c r="D60" i="3"/>
  <c r="I21" i="3"/>
  <c r="D37" i="3"/>
  <c r="J21" i="3"/>
  <c r="D50" i="3"/>
  <c r="J34" i="3"/>
  <c r="I34" i="3"/>
  <c r="J43" i="3"/>
  <c r="I43" i="3"/>
  <c r="D59" i="3"/>
  <c r="D57" i="3"/>
  <c r="J41" i="3"/>
  <c r="I41" i="3"/>
  <c r="D55" i="3"/>
  <c r="J39" i="3"/>
  <c r="I39" i="3"/>
  <c r="D56" i="3"/>
  <c r="J40" i="3"/>
  <c r="I40" i="3"/>
  <c r="I45" i="3"/>
  <c r="D61" i="3"/>
  <c r="J45" i="3"/>
  <c r="D65" i="3"/>
  <c r="J49" i="3"/>
  <c r="I49" i="3"/>
  <c r="J35" i="3"/>
  <c r="I35" i="3"/>
  <c r="D51" i="3"/>
  <c r="D62" i="3"/>
  <c r="J46" i="3"/>
  <c r="I46" i="3"/>
  <c r="J435" i="2"/>
  <c r="I435" i="2"/>
  <c r="I461" i="2"/>
  <c r="J461" i="2"/>
  <c r="I476" i="2"/>
  <c r="J476" i="2"/>
  <c r="I457" i="2"/>
  <c r="J457" i="2"/>
  <c r="J439" i="2"/>
  <c r="I439" i="2"/>
  <c r="I442" i="2"/>
  <c r="J442" i="2"/>
  <c r="I462" i="2"/>
  <c r="J462" i="2"/>
  <c r="J447" i="2"/>
  <c r="I447" i="2"/>
  <c r="J448" i="2"/>
  <c r="I448" i="2"/>
  <c r="J453" i="2"/>
  <c r="I453" i="2"/>
  <c r="I438" i="2"/>
  <c r="J438" i="2"/>
  <c r="I472" i="2"/>
  <c r="J472" i="2"/>
  <c r="I465" i="2"/>
  <c r="J465" i="2"/>
  <c r="J452" i="2"/>
  <c r="I452" i="2"/>
  <c r="I434" i="2"/>
  <c r="J434" i="2"/>
  <c r="J443" i="2"/>
  <c r="I443" i="2"/>
  <c r="I263" i="2"/>
  <c r="J263" i="2"/>
  <c r="J265" i="2"/>
  <c r="I265" i="2"/>
  <c r="I258" i="2"/>
  <c r="J258" i="2"/>
  <c r="I271" i="2"/>
  <c r="J271" i="2"/>
  <c r="J260" i="2"/>
  <c r="I260" i="2"/>
  <c r="J268" i="2"/>
  <c r="I268" i="2"/>
  <c r="I270" i="2"/>
  <c r="J270" i="2"/>
  <c r="I259" i="2"/>
  <c r="J259" i="2"/>
  <c r="J261" i="2"/>
  <c r="I261" i="2"/>
  <c r="I262" i="2"/>
  <c r="J262" i="2"/>
  <c r="J266" i="2"/>
  <c r="I266" i="2"/>
  <c r="J269" i="2"/>
  <c r="I269" i="2"/>
  <c r="I272" i="2"/>
  <c r="J272" i="2"/>
  <c r="I267" i="2"/>
  <c r="J267" i="2"/>
  <c r="J264" i="2"/>
  <c r="I264" i="2"/>
  <c r="I273" i="2"/>
  <c r="J273" i="2"/>
  <c r="J50" i="2"/>
  <c r="I50" i="2"/>
  <c r="D66" i="2"/>
  <c r="J63" i="2"/>
  <c r="I63" i="2"/>
  <c r="D79" i="2"/>
  <c r="J64" i="2"/>
  <c r="I64" i="2"/>
  <c r="D80" i="2"/>
  <c r="J59" i="2"/>
  <c r="I59" i="2"/>
  <c r="D75" i="2"/>
  <c r="J60" i="2"/>
  <c r="I60" i="2"/>
  <c r="D76" i="2"/>
  <c r="J56" i="2"/>
  <c r="I56" i="2"/>
  <c r="D72" i="2"/>
  <c r="J58" i="2"/>
  <c r="I58" i="2"/>
  <c r="D74" i="2"/>
  <c r="J54" i="2"/>
  <c r="I54" i="2"/>
  <c r="D70" i="2"/>
  <c r="J65" i="2"/>
  <c r="I65" i="2"/>
  <c r="D81" i="2"/>
  <c r="J61" i="2"/>
  <c r="I61" i="2"/>
  <c r="D77" i="2"/>
  <c r="J55" i="2"/>
  <c r="I55" i="2"/>
  <c r="D71" i="2"/>
  <c r="J53" i="2"/>
  <c r="I53" i="2"/>
  <c r="D69" i="2"/>
  <c r="J62" i="2"/>
  <c r="I62" i="2"/>
  <c r="D78" i="2"/>
  <c r="J57" i="2"/>
  <c r="I57" i="2"/>
  <c r="D73" i="2"/>
  <c r="J51" i="2"/>
  <c r="I51" i="2"/>
  <c r="D67" i="2"/>
  <c r="J52" i="2"/>
  <c r="I52" i="2"/>
  <c r="D68" i="2"/>
  <c r="D71" i="3" l="1"/>
  <c r="J55" i="3"/>
  <c r="I55" i="3"/>
  <c r="D74" i="3"/>
  <c r="J58" i="3"/>
  <c r="I58" i="3"/>
  <c r="D78" i="3"/>
  <c r="J62" i="3"/>
  <c r="I62" i="3"/>
  <c r="I61" i="3"/>
  <c r="D77" i="3"/>
  <c r="J61" i="3"/>
  <c r="D66" i="3"/>
  <c r="J50" i="3"/>
  <c r="I50" i="3"/>
  <c r="J51" i="3"/>
  <c r="I51" i="3"/>
  <c r="D67" i="3"/>
  <c r="D80" i="3"/>
  <c r="J64" i="3"/>
  <c r="I64" i="3"/>
  <c r="D81" i="3"/>
  <c r="J65" i="3"/>
  <c r="I65" i="3"/>
  <c r="D73" i="3"/>
  <c r="J57" i="3"/>
  <c r="I57" i="3"/>
  <c r="I37" i="3"/>
  <c r="D53" i="3"/>
  <c r="J37" i="3"/>
  <c r="J52" i="3"/>
  <c r="I52" i="3"/>
  <c r="D68" i="3"/>
  <c r="D70" i="3"/>
  <c r="J54" i="3"/>
  <c r="I54" i="3"/>
  <c r="J59" i="3"/>
  <c r="I59" i="3"/>
  <c r="D75" i="3"/>
  <c r="D72" i="3"/>
  <c r="J56" i="3"/>
  <c r="I56" i="3"/>
  <c r="J60" i="3"/>
  <c r="I60" i="3"/>
  <c r="D76" i="3"/>
  <c r="D63" i="3"/>
  <c r="J47" i="3"/>
  <c r="I47" i="3"/>
  <c r="I459" i="2"/>
  <c r="J459" i="2"/>
  <c r="I481" i="2"/>
  <c r="J481" i="2"/>
  <c r="J455" i="2"/>
  <c r="I455" i="2"/>
  <c r="I468" i="2"/>
  <c r="J468" i="2"/>
  <c r="I477" i="2"/>
  <c r="J477" i="2"/>
  <c r="I450" i="2"/>
  <c r="J450" i="2"/>
  <c r="I469" i="2"/>
  <c r="J469" i="2"/>
  <c r="I478" i="2"/>
  <c r="J478" i="2"/>
  <c r="I488" i="2"/>
  <c r="J488" i="2"/>
  <c r="I473" i="2"/>
  <c r="J473" i="2"/>
  <c r="I463" i="2"/>
  <c r="J463" i="2"/>
  <c r="J451" i="2"/>
  <c r="I451" i="2"/>
  <c r="J454" i="2"/>
  <c r="I454" i="2"/>
  <c r="I458" i="2"/>
  <c r="J458" i="2"/>
  <c r="I464" i="2"/>
  <c r="J464" i="2"/>
  <c r="I492" i="2"/>
  <c r="J492" i="2"/>
  <c r="I282" i="2"/>
  <c r="J282" i="2"/>
  <c r="I274" i="2"/>
  <c r="J274" i="2"/>
  <c r="J284" i="2"/>
  <c r="I284" i="2"/>
  <c r="J289" i="2"/>
  <c r="I289" i="2"/>
  <c r="I275" i="2"/>
  <c r="J275" i="2"/>
  <c r="J288" i="2"/>
  <c r="I288" i="2"/>
  <c r="I276" i="2"/>
  <c r="J276" i="2"/>
  <c r="I278" i="2"/>
  <c r="J278" i="2"/>
  <c r="I281" i="2"/>
  <c r="J281" i="2"/>
  <c r="I280" i="2"/>
  <c r="J280" i="2"/>
  <c r="J286" i="2"/>
  <c r="I286" i="2"/>
  <c r="J283" i="2"/>
  <c r="I283" i="2"/>
  <c r="J285" i="2"/>
  <c r="I285" i="2"/>
  <c r="J287" i="2"/>
  <c r="I287" i="2"/>
  <c r="I277" i="2"/>
  <c r="J277" i="2"/>
  <c r="I279" i="2"/>
  <c r="J279" i="2"/>
  <c r="J68" i="2"/>
  <c r="I68" i="2"/>
  <c r="D84" i="2"/>
  <c r="J70" i="2"/>
  <c r="I70" i="2"/>
  <c r="D86" i="2"/>
  <c r="J77" i="2"/>
  <c r="I77" i="2"/>
  <c r="D93" i="2"/>
  <c r="J79" i="2"/>
  <c r="I79" i="2"/>
  <c r="D95" i="2"/>
  <c r="J67" i="2"/>
  <c r="I67" i="2"/>
  <c r="D83" i="2"/>
  <c r="J74" i="2"/>
  <c r="I74" i="2"/>
  <c r="D90" i="2"/>
  <c r="J69" i="2"/>
  <c r="I69" i="2"/>
  <c r="D85" i="2"/>
  <c r="J75" i="2"/>
  <c r="I75" i="2"/>
  <c r="D91" i="2"/>
  <c r="J81" i="2"/>
  <c r="I81" i="2"/>
  <c r="D97" i="2"/>
  <c r="J66" i="2"/>
  <c r="I66" i="2"/>
  <c r="D82" i="2"/>
  <c r="J76" i="2"/>
  <c r="I76" i="2"/>
  <c r="D92" i="2"/>
  <c r="J72" i="2"/>
  <c r="I72" i="2"/>
  <c r="D88" i="2"/>
  <c r="J78" i="2"/>
  <c r="I78" i="2"/>
  <c r="D94" i="2"/>
  <c r="J73" i="2"/>
  <c r="I73" i="2"/>
  <c r="D89" i="2"/>
  <c r="J71" i="2"/>
  <c r="I71" i="2"/>
  <c r="D87" i="2"/>
  <c r="J80" i="2"/>
  <c r="I80" i="2"/>
  <c r="D96" i="2"/>
  <c r="D88" i="3" l="1"/>
  <c r="J72" i="3"/>
  <c r="I72" i="3"/>
  <c r="D94" i="3"/>
  <c r="J78" i="3"/>
  <c r="I78" i="3"/>
  <c r="D79" i="3"/>
  <c r="J63" i="3"/>
  <c r="I63" i="3"/>
  <c r="D97" i="3"/>
  <c r="J81" i="3"/>
  <c r="I81" i="3"/>
  <c r="J76" i="3"/>
  <c r="I76" i="3"/>
  <c r="D92" i="3"/>
  <c r="I53" i="3"/>
  <c r="D69" i="3"/>
  <c r="J53" i="3"/>
  <c r="D82" i="3"/>
  <c r="J66" i="3"/>
  <c r="I66" i="3"/>
  <c r="D90" i="3"/>
  <c r="J74" i="3"/>
  <c r="I74" i="3"/>
  <c r="J75" i="3"/>
  <c r="I75" i="3"/>
  <c r="D91" i="3"/>
  <c r="D96" i="3"/>
  <c r="J80" i="3"/>
  <c r="I80" i="3"/>
  <c r="I77" i="3"/>
  <c r="D93" i="3"/>
  <c r="J77" i="3"/>
  <c r="D86" i="3"/>
  <c r="J70" i="3"/>
  <c r="I70" i="3"/>
  <c r="J67" i="3"/>
  <c r="I67" i="3"/>
  <c r="D83" i="3"/>
  <c r="J68" i="3"/>
  <c r="I68" i="3"/>
  <c r="D84" i="3"/>
  <c r="D89" i="3"/>
  <c r="J73" i="3"/>
  <c r="I73" i="3"/>
  <c r="D87" i="3"/>
  <c r="J71" i="3"/>
  <c r="I71" i="3"/>
  <c r="I508" i="2"/>
  <c r="J508" i="2"/>
  <c r="I470" i="2"/>
  <c r="J470" i="2"/>
  <c r="I493" i="2"/>
  <c r="J493" i="2"/>
  <c r="I489" i="2"/>
  <c r="J489" i="2"/>
  <c r="I494" i="2"/>
  <c r="J494" i="2"/>
  <c r="I480" i="2"/>
  <c r="J480" i="2"/>
  <c r="I485" i="2"/>
  <c r="J485" i="2"/>
  <c r="I497" i="2"/>
  <c r="J497" i="2"/>
  <c r="I467" i="2"/>
  <c r="J467" i="2"/>
  <c r="I484" i="2"/>
  <c r="J484" i="2"/>
  <c r="I504" i="2"/>
  <c r="J504" i="2"/>
  <c r="I475" i="2"/>
  <c r="J475" i="2"/>
  <c r="I474" i="2"/>
  <c r="J474" i="2"/>
  <c r="I466" i="2"/>
  <c r="J466" i="2"/>
  <c r="I479" i="2"/>
  <c r="J479" i="2"/>
  <c r="I471" i="2"/>
  <c r="J471" i="2"/>
  <c r="J300" i="2"/>
  <c r="I300" i="2"/>
  <c r="J295" i="2"/>
  <c r="I295" i="2"/>
  <c r="J294" i="2"/>
  <c r="I294" i="2"/>
  <c r="J301" i="2"/>
  <c r="I301" i="2"/>
  <c r="J291" i="2"/>
  <c r="I291" i="2"/>
  <c r="J296" i="2"/>
  <c r="I296" i="2"/>
  <c r="J290" i="2"/>
  <c r="I290" i="2"/>
  <c r="J293" i="2"/>
  <c r="I293" i="2"/>
  <c r="J292" i="2"/>
  <c r="I292" i="2"/>
  <c r="J299" i="2"/>
  <c r="I299" i="2"/>
  <c r="J304" i="2"/>
  <c r="I304" i="2"/>
  <c r="J305" i="2"/>
  <c r="I305" i="2"/>
  <c r="J303" i="2"/>
  <c r="I303" i="2"/>
  <c r="J302" i="2"/>
  <c r="I302" i="2"/>
  <c r="J297" i="2"/>
  <c r="I297" i="2"/>
  <c r="J298" i="2"/>
  <c r="I298" i="2"/>
  <c r="D112" i="2"/>
  <c r="J96" i="2"/>
  <c r="I96" i="2"/>
  <c r="J91" i="2"/>
  <c r="I91" i="2"/>
  <c r="D107" i="2"/>
  <c r="J82" i="2"/>
  <c r="I82" i="2"/>
  <c r="D98" i="2"/>
  <c r="J86" i="2"/>
  <c r="I86" i="2"/>
  <c r="D102" i="2"/>
  <c r="J87" i="2"/>
  <c r="I87" i="2"/>
  <c r="D103" i="2"/>
  <c r="J85" i="2"/>
  <c r="I85" i="2"/>
  <c r="D101" i="2"/>
  <c r="J88" i="2"/>
  <c r="I88" i="2"/>
  <c r="D104" i="2"/>
  <c r="J95" i="2"/>
  <c r="I95" i="2"/>
  <c r="D111" i="2"/>
  <c r="J83" i="2"/>
  <c r="I83" i="2"/>
  <c r="D99" i="2"/>
  <c r="J97" i="2"/>
  <c r="I97" i="2"/>
  <c r="D113" i="2"/>
  <c r="J84" i="2"/>
  <c r="I84" i="2"/>
  <c r="D100" i="2"/>
  <c r="J94" i="2"/>
  <c r="D110" i="2"/>
  <c r="I94" i="2"/>
  <c r="J89" i="2"/>
  <c r="I89" i="2"/>
  <c r="D105" i="2"/>
  <c r="J90" i="2"/>
  <c r="I90" i="2"/>
  <c r="D106" i="2"/>
  <c r="J92" i="2"/>
  <c r="I92" i="2"/>
  <c r="D108" i="2"/>
  <c r="J93" i="2"/>
  <c r="I93" i="2"/>
  <c r="D109" i="2"/>
  <c r="J83" i="3" l="1"/>
  <c r="I83" i="3"/>
  <c r="D99" i="3"/>
  <c r="J92" i="3"/>
  <c r="I92" i="3"/>
  <c r="D108" i="3"/>
  <c r="D95" i="3"/>
  <c r="J79" i="3"/>
  <c r="I79" i="3"/>
  <c r="D103" i="3"/>
  <c r="J87" i="3"/>
  <c r="I87" i="3"/>
  <c r="D106" i="3"/>
  <c r="J90" i="3"/>
  <c r="I90" i="3"/>
  <c r="D112" i="3"/>
  <c r="J96" i="3"/>
  <c r="I96" i="3"/>
  <c r="D110" i="3"/>
  <c r="J94" i="3"/>
  <c r="I94" i="3"/>
  <c r="D105" i="3"/>
  <c r="J89" i="3"/>
  <c r="I89" i="3"/>
  <c r="J91" i="3"/>
  <c r="I91" i="3"/>
  <c r="D107" i="3"/>
  <c r="D98" i="3"/>
  <c r="J82" i="3"/>
  <c r="I82" i="3"/>
  <c r="I93" i="3"/>
  <c r="D109" i="3"/>
  <c r="J93" i="3"/>
  <c r="J84" i="3"/>
  <c r="I84" i="3"/>
  <c r="D100" i="3"/>
  <c r="D102" i="3"/>
  <c r="J86" i="3"/>
  <c r="I86" i="3"/>
  <c r="D113" i="3"/>
  <c r="J97" i="3"/>
  <c r="I97" i="3"/>
  <c r="I69" i="3"/>
  <c r="D85" i="3"/>
  <c r="J69" i="3"/>
  <c r="D104" i="3"/>
  <c r="J88" i="3"/>
  <c r="I88" i="3"/>
  <c r="I487" i="2"/>
  <c r="J487" i="2"/>
  <c r="I490" i="2"/>
  <c r="J490" i="2"/>
  <c r="J513" i="2"/>
  <c r="I513" i="2"/>
  <c r="I510" i="2"/>
  <c r="J510" i="2"/>
  <c r="I486" i="2"/>
  <c r="J486" i="2"/>
  <c r="I500" i="2"/>
  <c r="J500" i="2"/>
  <c r="I501" i="2"/>
  <c r="J501" i="2"/>
  <c r="I495" i="2"/>
  <c r="J495" i="2"/>
  <c r="I491" i="2"/>
  <c r="J491" i="2"/>
  <c r="I483" i="2"/>
  <c r="J483" i="2"/>
  <c r="I505" i="2"/>
  <c r="J505" i="2"/>
  <c r="J524" i="2"/>
  <c r="I524" i="2"/>
  <c r="I496" i="2"/>
  <c r="J496" i="2"/>
  <c r="I482" i="2"/>
  <c r="J482" i="2"/>
  <c r="J520" i="2"/>
  <c r="I520" i="2"/>
  <c r="I509" i="2"/>
  <c r="J509" i="2"/>
  <c r="J314" i="2"/>
  <c r="I314" i="2"/>
  <c r="J319" i="2"/>
  <c r="I319" i="2"/>
  <c r="J309" i="2"/>
  <c r="I309" i="2"/>
  <c r="J306" i="2"/>
  <c r="I306" i="2"/>
  <c r="J307" i="2"/>
  <c r="I307" i="2"/>
  <c r="J321" i="2"/>
  <c r="I321" i="2"/>
  <c r="J315" i="2"/>
  <c r="I315" i="2"/>
  <c r="J317" i="2"/>
  <c r="I317" i="2"/>
  <c r="J311" i="2"/>
  <c r="I311" i="2"/>
  <c r="J313" i="2"/>
  <c r="I313" i="2"/>
  <c r="J308" i="2"/>
  <c r="I308" i="2"/>
  <c r="J316" i="2"/>
  <c r="I316" i="2"/>
  <c r="J318" i="2"/>
  <c r="I318" i="2"/>
  <c r="J312" i="2"/>
  <c r="I312" i="2"/>
  <c r="J320" i="2"/>
  <c r="I320" i="2"/>
  <c r="J310" i="2"/>
  <c r="I310" i="2"/>
  <c r="I109" i="2"/>
  <c r="J109" i="2"/>
  <c r="D125" i="2"/>
  <c r="I111" i="2"/>
  <c r="J111" i="2"/>
  <c r="D127" i="2"/>
  <c r="I113" i="2"/>
  <c r="J113" i="2"/>
  <c r="D129" i="2"/>
  <c r="D123" i="2"/>
  <c r="J107" i="2"/>
  <c r="I107" i="2"/>
  <c r="J103" i="2"/>
  <c r="I103" i="2"/>
  <c r="D119" i="2"/>
  <c r="J108" i="2"/>
  <c r="I108" i="2"/>
  <c r="D124" i="2"/>
  <c r="D120" i="2"/>
  <c r="J104" i="2"/>
  <c r="I104" i="2"/>
  <c r="J105" i="2"/>
  <c r="I105" i="2"/>
  <c r="D121" i="2"/>
  <c r="J102" i="2"/>
  <c r="D118" i="2"/>
  <c r="I102" i="2"/>
  <c r="I110" i="2"/>
  <c r="D126" i="2"/>
  <c r="J110" i="2"/>
  <c r="D115" i="2"/>
  <c r="J99" i="2"/>
  <c r="I99" i="2"/>
  <c r="J106" i="2"/>
  <c r="I106" i="2"/>
  <c r="D122" i="2"/>
  <c r="J101" i="2"/>
  <c r="I101" i="2"/>
  <c r="D117" i="2"/>
  <c r="J100" i="2"/>
  <c r="I100" i="2"/>
  <c r="D116" i="2"/>
  <c r="J98" i="2"/>
  <c r="I98" i="2"/>
  <c r="D114" i="2"/>
  <c r="I112" i="2"/>
  <c r="D128" i="2"/>
  <c r="J112" i="2"/>
  <c r="D111" i="3" l="1"/>
  <c r="J95" i="3"/>
  <c r="I95" i="3"/>
  <c r="D120" i="3"/>
  <c r="J104" i="3"/>
  <c r="I104" i="3"/>
  <c r="D121" i="3"/>
  <c r="J105" i="3"/>
  <c r="I105" i="3"/>
  <c r="J108" i="3"/>
  <c r="I108" i="3"/>
  <c r="D124" i="3"/>
  <c r="D118" i="3"/>
  <c r="J102" i="3"/>
  <c r="I102" i="3"/>
  <c r="D122" i="3"/>
  <c r="J106" i="3"/>
  <c r="I106" i="3"/>
  <c r="I109" i="3"/>
  <c r="D125" i="3"/>
  <c r="J109" i="3"/>
  <c r="I85" i="3"/>
  <c r="D101" i="3"/>
  <c r="J85" i="3"/>
  <c r="J100" i="3"/>
  <c r="I100" i="3"/>
  <c r="D116" i="3"/>
  <c r="D114" i="3"/>
  <c r="J98" i="3"/>
  <c r="I98" i="3"/>
  <c r="J107" i="3"/>
  <c r="I107" i="3"/>
  <c r="D123" i="3"/>
  <c r="D126" i="3"/>
  <c r="J110" i="3"/>
  <c r="I110" i="3"/>
  <c r="J99" i="3"/>
  <c r="I99" i="3"/>
  <c r="D115" i="3"/>
  <c r="D128" i="3"/>
  <c r="J112" i="3"/>
  <c r="I112" i="3"/>
  <c r="D119" i="3"/>
  <c r="J103" i="3"/>
  <c r="I103" i="3"/>
  <c r="D129" i="3"/>
  <c r="J113" i="3"/>
  <c r="I113" i="3"/>
  <c r="I511" i="2"/>
  <c r="J511" i="2"/>
  <c r="J536" i="2"/>
  <c r="I536" i="2"/>
  <c r="I499" i="2"/>
  <c r="J499" i="2"/>
  <c r="I502" i="2"/>
  <c r="J502" i="2"/>
  <c r="I506" i="2"/>
  <c r="J506" i="2"/>
  <c r="J517" i="2"/>
  <c r="I517" i="2"/>
  <c r="J512" i="2"/>
  <c r="I512" i="2"/>
  <c r="J526" i="2"/>
  <c r="I526" i="2"/>
  <c r="J521" i="2"/>
  <c r="I521" i="2"/>
  <c r="I498" i="2"/>
  <c r="J498" i="2"/>
  <c r="I507" i="2"/>
  <c r="J507" i="2"/>
  <c r="J516" i="2"/>
  <c r="I516" i="2"/>
  <c r="I503" i="2"/>
  <c r="J503" i="2"/>
  <c r="J525" i="2"/>
  <c r="I525" i="2"/>
  <c r="J540" i="2"/>
  <c r="I540" i="2"/>
  <c r="J529" i="2"/>
  <c r="I529" i="2"/>
  <c r="J334" i="2"/>
  <c r="I334" i="2"/>
  <c r="J323" i="2"/>
  <c r="I323" i="2"/>
  <c r="J335" i="2"/>
  <c r="I335" i="2"/>
  <c r="J336" i="2"/>
  <c r="I336" i="2"/>
  <c r="J331" i="2"/>
  <c r="I331" i="2"/>
  <c r="J332" i="2"/>
  <c r="I332" i="2"/>
  <c r="J322" i="2"/>
  <c r="I322" i="2"/>
  <c r="J327" i="2"/>
  <c r="I327" i="2"/>
  <c r="J330" i="2"/>
  <c r="I330" i="2"/>
  <c r="J333" i="2"/>
  <c r="I333" i="2"/>
  <c r="J337" i="2"/>
  <c r="I337" i="2"/>
  <c r="J326" i="2"/>
  <c r="I326" i="2"/>
  <c r="J329" i="2"/>
  <c r="I329" i="2"/>
  <c r="J328" i="2"/>
  <c r="I328" i="2"/>
  <c r="J324" i="2"/>
  <c r="I324" i="2"/>
  <c r="J325" i="2"/>
  <c r="I325" i="2"/>
  <c r="I121" i="2"/>
  <c r="J121" i="2"/>
  <c r="D137" i="2"/>
  <c r="I115" i="2"/>
  <c r="D131" i="2"/>
  <c r="J115" i="2"/>
  <c r="I127" i="2"/>
  <c r="J127" i="2"/>
  <c r="D143" i="2"/>
  <c r="I128" i="2"/>
  <c r="D144" i="2"/>
  <c r="J128" i="2"/>
  <c r="I114" i="2"/>
  <c r="J114" i="2"/>
  <c r="D130" i="2"/>
  <c r="I126" i="2"/>
  <c r="D142" i="2"/>
  <c r="J126" i="2"/>
  <c r="I119" i="2"/>
  <c r="J119" i="2"/>
  <c r="D135" i="2"/>
  <c r="I122" i="2"/>
  <c r="J122" i="2"/>
  <c r="D138" i="2"/>
  <c r="I117" i="2"/>
  <c r="J117" i="2"/>
  <c r="D133" i="2"/>
  <c r="I120" i="2"/>
  <c r="D136" i="2"/>
  <c r="J120" i="2"/>
  <c r="I125" i="2"/>
  <c r="J125" i="2"/>
  <c r="D141" i="2"/>
  <c r="I124" i="2"/>
  <c r="J124" i="2"/>
  <c r="D140" i="2"/>
  <c r="I123" i="2"/>
  <c r="D139" i="2"/>
  <c r="J123" i="2"/>
  <c r="I116" i="2"/>
  <c r="J116" i="2"/>
  <c r="D132" i="2"/>
  <c r="I118" i="2"/>
  <c r="D134" i="2"/>
  <c r="J118" i="2"/>
  <c r="I129" i="2"/>
  <c r="J129" i="2"/>
  <c r="D145" i="2"/>
  <c r="I101" i="3" l="1"/>
  <c r="D117" i="3"/>
  <c r="J101" i="3"/>
  <c r="J128" i="3"/>
  <c r="I128" i="3"/>
  <c r="J122" i="3"/>
  <c r="I122" i="3"/>
  <c r="J121" i="3"/>
  <c r="I121" i="3"/>
  <c r="J129" i="3"/>
  <c r="I129" i="3"/>
  <c r="J118" i="3"/>
  <c r="I118" i="3"/>
  <c r="J115" i="3"/>
  <c r="I115" i="3"/>
  <c r="D131" i="3"/>
  <c r="D130" i="3"/>
  <c r="J114" i="3"/>
  <c r="I114" i="3"/>
  <c r="I125" i="3"/>
  <c r="J125" i="3"/>
  <c r="J124" i="3"/>
  <c r="I124" i="3"/>
  <c r="J120" i="3"/>
  <c r="I120" i="3"/>
  <c r="J119" i="3"/>
  <c r="I119" i="3"/>
  <c r="J116" i="3"/>
  <c r="I116" i="3"/>
  <c r="J126" i="3"/>
  <c r="I126" i="3"/>
  <c r="J123" i="3"/>
  <c r="I123" i="3"/>
  <c r="D127" i="3"/>
  <c r="J111" i="3"/>
  <c r="I111" i="3"/>
  <c r="J545" i="2"/>
  <c r="I545" i="2"/>
  <c r="J514" i="2"/>
  <c r="I514" i="2"/>
  <c r="J552" i="2"/>
  <c r="I552" i="2"/>
  <c r="J522" i="2"/>
  <c r="I522" i="2"/>
  <c r="J556" i="2"/>
  <c r="I556" i="2"/>
  <c r="J528" i="2"/>
  <c r="I528" i="2"/>
  <c r="J542" i="2"/>
  <c r="I542" i="2"/>
  <c r="J532" i="2"/>
  <c r="I532" i="2"/>
  <c r="J519" i="2"/>
  <c r="I519" i="2"/>
  <c r="J537" i="2"/>
  <c r="I537" i="2"/>
  <c r="J518" i="2"/>
  <c r="I518" i="2"/>
  <c r="J527" i="2"/>
  <c r="I527" i="2"/>
  <c r="J515" i="2"/>
  <c r="I515" i="2"/>
  <c r="J541" i="2"/>
  <c r="I541" i="2"/>
  <c r="J533" i="2"/>
  <c r="I533" i="2"/>
  <c r="J523" i="2"/>
  <c r="I523" i="2"/>
  <c r="J345" i="2"/>
  <c r="I345" i="2"/>
  <c r="J349" i="2"/>
  <c r="I349" i="2"/>
  <c r="J339" i="2"/>
  <c r="I339" i="2"/>
  <c r="J343" i="2"/>
  <c r="I343" i="2"/>
  <c r="J342" i="2"/>
  <c r="I342" i="2"/>
  <c r="J352" i="2"/>
  <c r="I352" i="2"/>
  <c r="J341" i="2"/>
  <c r="I341" i="2"/>
  <c r="J338" i="2"/>
  <c r="I338" i="2"/>
  <c r="J346" i="2"/>
  <c r="I346" i="2"/>
  <c r="J350" i="2"/>
  <c r="I350" i="2"/>
  <c r="J347" i="2"/>
  <c r="I347" i="2"/>
  <c r="J344" i="2"/>
  <c r="I344" i="2"/>
  <c r="J348" i="2"/>
  <c r="I348" i="2"/>
  <c r="J340" i="2"/>
  <c r="I340" i="2"/>
  <c r="J353" i="2"/>
  <c r="I353" i="2"/>
  <c r="J351" i="2"/>
  <c r="I351" i="2"/>
  <c r="I142" i="2"/>
  <c r="D158" i="2"/>
  <c r="J142" i="2"/>
  <c r="I138" i="2"/>
  <c r="J138" i="2"/>
  <c r="D154" i="2"/>
  <c r="I130" i="2"/>
  <c r="J130" i="2"/>
  <c r="D146" i="2"/>
  <c r="I143" i="2"/>
  <c r="J143" i="2"/>
  <c r="D159" i="2"/>
  <c r="I139" i="2"/>
  <c r="D155" i="2"/>
  <c r="J139" i="2"/>
  <c r="I145" i="2"/>
  <c r="J145" i="2"/>
  <c r="D161" i="2"/>
  <c r="I136" i="2"/>
  <c r="D152" i="2"/>
  <c r="J136" i="2"/>
  <c r="I135" i="2"/>
  <c r="J135" i="2"/>
  <c r="D151" i="2"/>
  <c r="I131" i="2"/>
  <c r="D147" i="2"/>
  <c r="J131" i="2"/>
  <c r="I141" i="2"/>
  <c r="J141" i="2"/>
  <c r="D157" i="2"/>
  <c r="I134" i="2"/>
  <c r="D150" i="2"/>
  <c r="J134" i="2"/>
  <c r="I140" i="2"/>
  <c r="J140" i="2"/>
  <c r="D156" i="2"/>
  <c r="I133" i="2"/>
  <c r="J133" i="2"/>
  <c r="D149" i="2"/>
  <c r="I144" i="2"/>
  <c r="D160" i="2"/>
  <c r="J144" i="2"/>
  <c r="I137" i="2"/>
  <c r="J137" i="2"/>
  <c r="D153" i="2"/>
  <c r="I132" i="2"/>
  <c r="J132" i="2"/>
  <c r="D148" i="2"/>
  <c r="J131" i="3" l="1"/>
  <c r="I131" i="3"/>
  <c r="J127" i="3"/>
  <c r="I127" i="3"/>
  <c r="I117" i="3"/>
  <c r="J117" i="3"/>
  <c r="J130" i="3"/>
  <c r="I130" i="3"/>
  <c r="J553" i="2"/>
  <c r="I553" i="2"/>
  <c r="J530" i="2"/>
  <c r="I530" i="2"/>
  <c r="J548" i="2"/>
  <c r="I548" i="2"/>
  <c r="J549" i="2"/>
  <c r="I549" i="2"/>
  <c r="J558" i="2"/>
  <c r="I558" i="2"/>
  <c r="J543" i="2"/>
  <c r="I543" i="2"/>
  <c r="J538" i="2"/>
  <c r="I538" i="2"/>
  <c r="J531" i="2"/>
  <c r="I531" i="2"/>
  <c r="J535" i="2"/>
  <c r="I535" i="2"/>
  <c r="J561" i="2"/>
  <c r="I561" i="2"/>
  <c r="J572" i="2"/>
  <c r="I572" i="2"/>
  <c r="J544" i="2"/>
  <c r="I544" i="2"/>
  <c r="J539" i="2"/>
  <c r="I539" i="2"/>
  <c r="J557" i="2"/>
  <c r="I557" i="2"/>
  <c r="J534" i="2"/>
  <c r="I534" i="2"/>
  <c r="J568" i="2"/>
  <c r="I568" i="2"/>
  <c r="J367" i="2"/>
  <c r="I367" i="2"/>
  <c r="J366" i="2"/>
  <c r="I366" i="2"/>
  <c r="J365" i="2"/>
  <c r="I365" i="2"/>
  <c r="J354" i="2"/>
  <c r="I354" i="2"/>
  <c r="J369" i="2"/>
  <c r="I369" i="2"/>
  <c r="J357" i="2"/>
  <c r="I357" i="2"/>
  <c r="J358" i="2"/>
  <c r="I358" i="2"/>
  <c r="J360" i="2"/>
  <c r="I360" i="2"/>
  <c r="J359" i="2"/>
  <c r="I359" i="2"/>
  <c r="J362" i="2"/>
  <c r="I362" i="2"/>
  <c r="J361" i="2"/>
  <c r="I361" i="2"/>
  <c r="J356" i="2"/>
  <c r="I356" i="2"/>
  <c r="J368" i="2"/>
  <c r="I368" i="2"/>
  <c r="J364" i="2"/>
  <c r="I364" i="2"/>
  <c r="J363" i="2"/>
  <c r="I363" i="2"/>
  <c r="J355" i="2"/>
  <c r="I355" i="2"/>
  <c r="I146" i="2"/>
  <c r="J146" i="2"/>
  <c r="D162" i="2"/>
  <c r="I151" i="2"/>
  <c r="J151" i="2"/>
  <c r="D167" i="2"/>
  <c r="I149" i="2"/>
  <c r="J149" i="2"/>
  <c r="D165" i="2"/>
  <c r="I157" i="2"/>
  <c r="J157" i="2"/>
  <c r="D173" i="2"/>
  <c r="I155" i="2"/>
  <c r="D171" i="2"/>
  <c r="J155" i="2"/>
  <c r="I154" i="2"/>
  <c r="J154" i="2"/>
  <c r="D170" i="2"/>
  <c r="I148" i="2"/>
  <c r="J148" i="2"/>
  <c r="D164" i="2"/>
  <c r="I153" i="2"/>
  <c r="J153" i="2"/>
  <c r="D169" i="2"/>
  <c r="I160" i="2"/>
  <c r="D176" i="2"/>
  <c r="J160" i="2"/>
  <c r="I150" i="2"/>
  <c r="D166" i="2"/>
  <c r="J150" i="2"/>
  <c r="I156" i="2"/>
  <c r="J156" i="2"/>
  <c r="D172" i="2"/>
  <c r="I152" i="2"/>
  <c r="D168" i="2"/>
  <c r="J152" i="2"/>
  <c r="I159" i="2"/>
  <c r="J159" i="2"/>
  <c r="D175" i="2"/>
  <c r="I147" i="2"/>
  <c r="D163" i="2"/>
  <c r="J147" i="2"/>
  <c r="I161" i="2"/>
  <c r="J161" i="2"/>
  <c r="D177" i="2"/>
  <c r="I158" i="2"/>
  <c r="D174" i="2"/>
  <c r="J158" i="2"/>
  <c r="J574" i="2" l="1"/>
  <c r="I574" i="2"/>
  <c r="J577" i="2"/>
  <c r="I577" i="2"/>
  <c r="J546" i="2"/>
  <c r="I546" i="2"/>
  <c r="J554" i="2"/>
  <c r="I554" i="2"/>
  <c r="J565" i="2"/>
  <c r="I565" i="2"/>
  <c r="J547" i="2"/>
  <c r="I547" i="2"/>
  <c r="J560" i="2"/>
  <c r="I560" i="2"/>
  <c r="J551" i="2"/>
  <c r="I551" i="2"/>
  <c r="J569" i="2"/>
  <c r="I569" i="2"/>
  <c r="J550" i="2"/>
  <c r="I550" i="2"/>
  <c r="J559" i="2"/>
  <c r="I559" i="2"/>
  <c r="J555" i="2"/>
  <c r="I555" i="2"/>
  <c r="J573" i="2"/>
  <c r="I573" i="2"/>
  <c r="J564" i="2"/>
  <c r="I564" i="2"/>
  <c r="J376" i="2"/>
  <c r="I376" i="2"/>
  <c r="J382" i="2"/>
  <c r="I382" i="2"/>
  <c r="J379" i="2"/>
  <c r="I379" i="2"/>
  <c r="J374" i="2"/>
  <c r="I374" i="2"/>
  <c r="J372" i="2"/>
  <c r="I372" i="2"/>
  <c r="J370" i="2"/>
  <c r="I370" i="2"/>
  <c r="J384" i="2"/>
  <c r="I384" i="2"/>
  <c r="J375" i="2"/>
  <c r="I375" i="2"/>
  <c r="J383" i="2"/>
  <c r="I383" i="2"/>
  <c r="J371" i="2"/>
  <c r="I371" i="2"/>
  <c r="J378" i="2"/>
  <c r="I378" i="2"/>
  <c r="J373" i="2"/>
  <c r="I373" i="2"/>
  <c r="J385" i="2"/>
  <c r="I385" i="2"/>
  <c r="J380" i="2"/>
  <c r="I380" i="2"/>
  <c r="J377" i="2"/>
  <c r="I377" i="2"/>
  <c r="J381" i="2"/>
  <c r="I381" i="2"/>
  <c r="I165" i="2"/>
  <c r="J165" i="2"/>
  <c r="D181" i="2"/>
  <c r="I174" i="2"/>
  <c r="D190" i="2"/>
  <c r="J174" i="2"/>
  <c r="I175" i="2"/>
  <c r="J175" i="2"/>
  <c r="D191" i="2"/>
  <c r="I172" i="2"/>
  <c r="J172" i="2"/>
  <c r="D188" i="2"/>
  <c r="I169" i="2"/>
  <c r="J169" i="2"/>
  <c r="D185" i="2"/>
  <c r="I171" i="2"/>
  <c r="D187" i="2"/>
  <c r="J171" i="2"/>
  <c r="I167" i="2"/>
  <c r="J167" i="2"/>
  <c r="D183" i="2"/>
  <c r="I163" i="2"/>
  <c r="D179" i="2"/>
  <c r="J163" i="2"/>
  <c r="I177" i="2"/>
  <c r="J177" i="2"/>
  <c r="D193" i="2"/>
  <c r="I166" i="2"/>
  <c r="D182" i="2"/>
  <c r="J166" i="2"/>
  <c r="I164" i="2"/>
  <c r="J164" i="2"/>
  <c r="D180" i="2"/>
  <c r="I173" i="2"/>
  <c r="J173" i="2"/>
  <c r="D189" i="2"/>
  <c r="I168" i="2"/>
  <c r="D184" i="2"/>
  <c r="J168" i="2"/>
  <c r="I162" i="2"/>
  <c r="J162" i="2"/>
  <c r="D178" i="2"/>
  <c r="I176" i="2"/>
  <c r="D192" i="2"/>
  <c r="J176" i="2"/>
  <c r="I170" i="2"/>
  <c r="J170" i="2"/>
  <c r="D186" i="2"/>
  <c r="J571" i="2" l="1"/>
  <c r="I571" i="2"/>
  <c r="J563" i="2"/>
  <c r="I563" i="2"/>
  <c r="J562" i="2"/>
  <c r="I562" i="2"/>
  <c r="J567" i="2"/>
  <c r="I567" i="2"/>
  <c r="J566" i="2"/>
  <c r="I566" i="2"/>
  <c r="J576" i="2"/>
  <c r="I576" i="2"/>
  <c r="J570" i="2"/>
  <c r="I570" i="2"/>
  <c r="J575" i="2"/>
  <c r="I575" i="2"/>
  <c r="I186" i="2"/>
  <c r="J186" i="2"/>
  <c r="I179" i="2"/>
  <c r="J179" i="2"/>
  <c r="I185" i="2"/>
  <c r="J185" i="2"/>
  <c r="I191" i="2"/>
  <c r="J191" i="2"/>
  <c r="I184" i="2"/>
  <c r="J184" i="2"/>
  <c r="I187" i="2"/>
  <c r="J187" i="2"/>
  <c r="I182" i="2"/>
  <c r="J182" i="2"/>
  <c r="I183" i="2"/>
  <c r="J183" i="2"/>
  <c r="I190" i="2"/>
  <c r="J190" i="2"/>
  <c r="I180" i="2"/>
  <c r="J180" i="2"/>
  <c r="I192" i="2"/>
  <c r="J192" i="2"/>
  <c r="I189" i="2"/>
  <c r="J189" i="2"/>
  <c r="I188" i="2"/>
  <c r="J188" i="2"/>
  <c r="I193" i="2"/>
  <c r="J193" i="2"/>
  <c r="I181" i="2"/>
  <c r="J181" i="2"/>
  <c r="I178" i="2"/>
  <c r="J178" i="2"/>
</calcChain>
</file>

<file path=xl/sharedStrings.xml><?xml version="1.0" encoding="utf-8"?>
<sst xmlns="http://schemas.openxmlformats.org/spreadsheetml/2006/main" count="2708" uniqueCount="668">
  <si>
    <t>CH001203008872</t>
  </si>
  <si>
    <t>CH001203008873</t>
  </si>
  <si>
    <t>CH001203008874</t>
  </si>
  <si>
    <t>CH001203008875</t>
  </si>
  <si>
    <t>CH001203008876</t>
  </si>
  <si>
    <t>CH001203008877</t>
  </si>
  <si>
    <t>CH001203008878</t>
  </si>
  <si>
    <t>CH001203008879</t>
  </si>
  <si>
    <t>CH001203008880</t>
  </si>
  <si>
    <t>CH001203008881</t>
  </si>
  <si>
    <t>CH001203008882</t>
  </si>
  <si>
    <t>CH001203008883</t>
  </si>
  <si>
    <t>CH001203008884</t>
  </si>
  <si>
    <t>CH001203008885</t>
  </si>
  <si>
    <t>CH001203008886</t>
  </si>
  <si>
    <t>CH001203008887</t>
  </si>
  <si>
    <t>BillingID</t>
  </si>
  <si>
    <t>CustomerID</t>
  </si>
  <si>
    <t>ConsumptionID</t>
  </si>
  <si>
    <t>BillingDeadline</t>
  </si>
  <si>
    <t>BillingAmount</t>
  </si>
  <si>
    <t>LateFee</t>
  </si>
  <si>
    <t>TotalBill</t>
  </si>
  <si>
    <t>CH001203008872/1</t>
  </si>
  <si>
    <t>CH001203008873/1</t>
  </si>
  <si>
    <t>CH001203008874/1</t>
  </si>
  <si>
    <t>CH001203008875/1</t>
  </si>
  <si>
    <t>CH001203008876/1</t>
  </si>
  <si>
    <t>CH001203008877/1</t>
  </si>
  <si>
    <t>CH001203008878/1</t>
  </si>
  <si>
    <t>CH001203008879/1</t>
  </si>
  <si>
    <t>CH001203008880/1</t>
  </si>
  <si>
    <t>CH001203008881/1</t>
  </si>
  <si>
    <t>CH001203008882/1</t>
  </si>
  <si>
    <t>CH001203008883/1</t>
  </si>
  <si>
    <t>CH001203008884/1</t>
  </si>
  <si>
    <t>CH001203008885/1</t>
  </si>
  <si>
    <t>CH001203008886/1</t>
  </si>
  <si>
    <t>CH001203008887/1</t>
  </si>
  <si>
    <t xml:space="preserve"> Status</t>
  </si>
  <si>
    <t>Month</t>
  </si>
  <si>
    <t>Year</t>
  </si>
  <si>
    <t>CH001203008872/13</t>
  </si>
  <si>
    <t>Paid</t>
  </si>
  <si>
    <t>Overdue</t>
  </si>
  <si>
    <t>CH001203008872/2</t>
  </si>
  <si>
    <t>CH001203008873/2</t>
  </si>
  <si>
    <t>CH001203008874/2</t>
  </si>
  <si>
    <t>CH001203008875/2</t>
  </si>
  <si>
    <t>CH001203008876/2</t>
  </si>
  <si>
    <t>CH001203008877/2</t>
  </si>
  <si>
    <t>CH001203008878/2</t>
  </si>
  <si>
    <t>CH001203008879/2</t>
  </si>
  <si>
    <t>CH001203008880/2</t>
  </si>
  <si>
    <t>CH001203008881/2</t>
  </si>
  <si>
    <t>CH001203008882/2</t>
  </si>
  <si>
    <t>CH001203008883/2</t>
  </si>
  <si>
    <t>CH001203008884/2</t>
  </si>
  <si>
    <t>CH001203008885/2</t>
  </si>
  <si>
    <t>CH001203008886/2</t>
  </si>
  <si>
    <t>CH001203008887/2</t>
  </si>
  <si>
    <t>CH001203008872/3</t>
  </si>
  <si>
    <t>CH001203008873/3</t>
  </si>
  <si>
    <t>CH001203008874/3</t>
  </si>
  <si>
    <t>CH001203008875/3</t>
  </si>
  <si>
    <t>CH001203008876/3</t>
  </si>
  <si>
    <t>CH001203008877/3</t>
  </si>
  <si>
    <t>CH001203008878/3</t>
  </si>
  <si>
    <t>CH001203008879/3</t>
  </si>
  <si>
    <t>CH001203008880/3</t>
  </si>
  <si>
    <t>CH001203008881/3</t>
  </si>
  <si>
    <t>CH001203008882/3</t>
  </si>
  <si>
    <t>CH001203008883/3</t>
  </si>
  <si>
    <t>CH001203008884/3</t>
  </si>
  <si>
    <t>CH001203008885/3</t>
  </si>
  <si>
    <t>CH001203008886/3</t>
  </si>
  <si>
    <t>CH001203008887/3</t>
  </si>
  <si>
    <t>CH001203008872/4</t>
  </si>
  <si>
    <t>CH001203008873/4</t>
  </si>
  <si>
    <t>CH001203008874/4</t>
  </si>
  <si>
    <t>CH001203008875/4</t>
  </si>
  <si>
    <t>CH001203008876/4</t>
  </si>
  <si>
    <t>CH001203008877/4</t>
  </si>
  <si>
    <t>CH001203008878/4</t>
  </si>
  <si>
    <t>CH001203008879/4</t>
  </si>
  <si>
    <t>CH001203008880/4</t>
  </si>
  <si>
    <t>CH001203008881/4</t>
  </si>
  <si>
    <t>CH001203008882/4</t>
  </si>
  <si>
    <t>CH001203008883/4</t>
  </si>
  <si>
    <t>CH001203008884/4</t>
  </si>
  <si>
    <t>CH001203008885/4</t>
  </si>
  <si>
    <t>CH001203008886/4</t>
  </si>
  <si>
    <t>CH001203008887/4</t>
  </si>
  <si>
    <t>CH001203008872/5</t>
  </si>
  <si>
    <t>CH001203008873/5</t>
  </si>
  <si>
    <t>CH001203008874/5</t>
  </si>
  <si>
    <t>CH001203008875/5</t>
  </si>
  <si>
    <t>CH001203008876/5</t>
  </si>
  <si>
    <t>CH001203008877/5</t>
  </si>
  <si>
    <t>CH001203008878/5</t>
  </si>
  <si>
    <t>CH001203008879/5</t>
  </si>
  <si>
    <t>CH001203008880/5</t>
  </si>
  <si>
    <t>CH001203008881/5</t>
  </si>
  <si>
    <t>CH001203008882/5</t>
  </si>
  <si>
    <t>CH001203008883/5</t>
  </si>
  <si>
    <t>CH001203008884/5</t>
  </si>
  <si>
    <t>CH001203008885/5</t>
  </si>
  <si>
    <t>CH001203008886/5</t>
  </si>
  <si>
    <t>CH001203008887/5</t>
  </si>
  <si>
    <t>CH001203008872/6</t>
  </si>
  <si>
    <t>CH001203008873/6</t>
  </si>
  <si>
    <t>CH001203008874/6</t>
  </si>
  <si>
    <t>CH001203008875/6</t>
  </si>
  <si>
    <t>CH001203008876/6</t>
  </si>
  <si>
    <t>CH001203008877/6</t>
  </si>
  <si>
    <t>CH001203008878/6</t>
  </si>
  <si>
    <t>CH001203008879/6</t>
  </si>
  <si>
    <t>CH001203008880/6</t>
  </si>
  <si>
    <t>CH001203008881/6</t>
  </si>
  <si>
    <t>CH001203008882/6</t>
  </si>
  <si>
    <t>CH001203008883/6</t>
  </si>
  <si>
    <t>CH001203008884/6</t>
  </si>
  <si>
    <t>CH001203008885/6</t>
  </si>
  <si>
    <t>CH001203008886/6</t>
  </si>
  <si>
    <t>CH001203008887/6</t>
  </si>
  <si>
    <t>CH001203008872/7</t>
  </si>
  <si>
    <t>CH001203008873/7</t>
  </si>
  <si>
    <t>CH001203008874/7</t>
  </si>
  <si>
    <t>CH001203008875/7</t>
  </si>
  <si>
    <t>CH001203008876/7</t>
  </si>
  <si>
    <t>CH001203008877/7</t>
  </si>
  <si>
    <t>CH001203008878/7</t>
  </si>
  <si>
    <t>CH001203008879/7</t>
  </si>
  <si>
    <t>CH001203008880/7</t>
  </si>
  <si>
    <t>CH001203008881/7</t>
  </si>
  <si>
    <t>CH001203008882/7</t>
  </si>
  <si>
    <t>CH001203008883/7</t>
  </si>
  <si>
    <t>CH001203008884/7</t>
  </si>
  <si>
    <t>CH001203008885/7</t>
  </si>
  <si>
    <t>CH001203008886/7</t>
  </si>
  <si>
    <t>CH001203008887/7</t>
  </si>
  <si>
    <t>CH001203008872/8</t>
  </si>
  <si>
    <t>CH001203008873/8</t>
  </si>
  <si>
    <t>CH001203008874/8</t>
  </si>
  <si>
    <t>CH001203008875/8</t>
  </si>
  <si>
    <t>CH001203008876/8</t>
  </si>
  <si>
    <t>CH001203008877/8</t>
  </si>
  <si>
    <t>CH001203008878/8</t>
  </si>
  <si>
    <t>CH001203008879/8</t>
  </si>
  <si>
    <t>CH001203008880/8</t>
  </si>
  <si>
    <t>CH001203008881/8</t>
  </si>
  <si>
    <t>CH001203008882/8</t>
  </si>
  <si>
    <t>CH001203008883/8</t>
  </si>
  <si>
    <t>CH001203008884/8</t>
  </si>
  <si>
    <t>CH001203008885/8</t>
  </si>
  <si>
    <t>CH001203008886/8</t>
  </si>
  <si>
    <t>CH001203008887/8</t>
  </si>
  <si>
    <t>CH001203008872/9</t>
  </si>
  <si>
    <t>CH001203008873/9</t>
  </si>
  <si>
    <t>CH001203008874/9</t>
  </si>
  <si>
    <t>CH001203008875/9</t>
  </si>
  <si>
    <t>CH001203008876/9</t>
  </si>
  <si>
    <t>CH001203008877/9</t>
  </si>
  <si>
    <t>CH001203008878/9</t>
  </si>
  <si>
    <t>CH001203008879/9</t>
  </si>
  <si>
    <t>CH001203008880/9</t>
  </si>
  <si>
    <t>CH001203008881/9</t>
  </si>
  <si>
    <t>CH001203008882/9</t>
  </si>
  <si>
    <t>CH001203008883/9</t>
  </si>
  <si>
    <t>CH001203008884/9</t>
  </si>
  <si>
    <t>CH001203008885/9</t>
  </si>
  <si>
    <t>CH001203008886/9</t>
  </si>
  <si>
    <t>CH001203008887/9</t>
  </si>
  <si>
    <t>CH001203008872/10</t>
  </si>
  <si>
    <t>CH001203008873/10</t>
  </si>
  <si>
    <t>CH001203008874/10</t>
  </si>
  <si>
    <t>CH001203008875/10</t>
  </si>
  <si>
    <t>CH001203008876/10</t>
  </si>
  <si>
    <t>CH001203008877/10</t>
  </si>
  <si>
    <t>CH001203008878/10</t>
  </si>
  <si>
    <t>CH001203008879/10</t>
  </si>
  <si>
    <t>CH001203008880/10</t>
  </si>
  <si>
    <t>CH001203008881/10</t>
  </si>
  <si>
    <t>CH001203008882/10</t>
  </si>
  <si>
    <t>CH001203008883/10</t>
  </si>
  <si>
    <t>CH001203008884/10</t>
  </si>
  <si>
    <t>CH001203008885/10</t>
  </si>
  <si>
    <t>CH001203008886/10</t>
  </si>
  <si>
    <t>CH001203008887/10</t>
  </si>
  <si>
    <t>CH001203008872/11</t>
  </si>
  <si>
    <t>CH001203008873/11</t>
  </si>
  <si>
    <t>CH001203008874/11</t>
  </si>
  <si>
    <t>CH001203008875/11</t>
  </si>
  <si>
    <t>CH001203008876/11</t>
  </si>
  <si>
    <t>CH001203008877/11</t>
  </si>
  <si>
    <t>CH001203008878/11</t>
  </si>
  <si>
    <t>CH001203008879/11</t>
  </si>
  <si>
    <t>CH001203008880/11</t>
  </si>
  <si>
    <t>CH001203008881/11</t>
  </si>
  <si>
    <t>CH001203008882/11</t>
  </si>
  <si>
    <t>CH001203008883/11</t>
  </si>
  <si>
    <t>CH001203008884/11</t>
  </si>
  <si>
    <t>CH001203008885/11</t>
  </si>
  <si>
    <t>CH001203008886/11</t>
  </si>
  <si>
    <t>CH001203008887/11</t>
  </si>
  <si>
    <t>CH001203008872/12</t>
  </si>
  <si>
    <t>CH001203008873/12</t>
  </si>
  <si>
    <t>CH001203008874/12</t>
  </si>
  <si>
    <t>CH001203008875/12</t>
  </si>
  <si>
    <t>CH001203008876/12</t>
  </si>
  <si>
    <t>CH001203008877/12</t>
  </si>
  <si>
    <t>CH001203008878/12</t>
  </si>
  <si>
    <t>CH001203008879/12</t>
  </si>
  <si>
    <t>CH001203008880/12</t>
  </si>
  <si>
    <t>CH001203008881/12</t>
  </si>
  <si>
    <t>CH001203008882/12</t>
  </si>
  <si>
    <t>CH001203008883/12</t>
  </si>
  <si>
    <t>CH001203008884/12</t>
  </si>
  <si>
    <t>CH001203008885/12</t>
  </si>
  <si>
    <t>CH001203008886/12</t>
  </si>
  <si>
    <t>CH001203008887/12</t>
  </si>
  <si>
    <t>CH001203008873/13</t>
  </si>
  <si>
    <t>CH001203008874/13</t>
  </si>
  <si>
    <t>CH001203008875/13</t>
  </si>
  <si>
    <t>CH001203008876/13</t>
  </si>
  <si>
    <t>CH001203008877/13</t>
  </si>
  <si>
    <t>CH001203008878/13</t>
  </si>
  <si>
    <t>CH001203008879/13</t>
  </si>
  <si>
    <t>CH001203008880/13</t>
  </si>
  <si>
    <t>CH001203008881/13</t>
  </si>
  <si>
    <t>CH001203008882/13</t>
  </si>
  <si>
    <t>CH001203008883/13</t>
  </si>
  <si>
    <t>CH001203008884/13</t>
  </si>
  <si>
    <t>CH001203008885/13</t>
  </si>
  <si>
    <t>CH001203008886/13</t>
  </si>
  <si>
    <t>CH001203008887/13</t>
  </si>
  <si>
    <t>CH001203008872/14</t>
  </si>
  <si>
    <t>CH001203008873/14</t>
  </si>
  <si>
    <t>CH001203008874/14</t>
  </si>
  <si>
    <t>CH001203008875/14</t>
  </si>
  <si>
    <t>CH001203008876/14</t>
  </si>
  <si>
    <t>CH001203008877/14</t>
  </si>
  <si>
    <t>CH001203008878/14</t>
  </si>
  <si>
    <t>CH001203008879/14</t>
  </si>
  <si>
    <t>CH001203008880/14</t>
  </si>
  <si>
    <t>CH001203008881/14</t>
  </si>
  <si>
    <t>CH001203008882/14</t>
  </si>
  <si>
    <t>CH001203008883/14</t>
  </si>
  <si>
    <t>CH001203008884/14</t>
  </si>
  <si>
    <t>CH001203008885/14</t>
  </si>
  <si>
    <t>CH001203008886/14</t>
  </si>
  <si>
    <t>CH001203008887/14</t>
  </si>
  <si>
    <t>CH001203008872/15</t>
  </si>
  <si>
    <t>CH001203008873/15</t>
  </si>
  <si>
    <t>CH001203008874/15</t>
  </si>
  <si>
    <t>CH001203008875/15</t>
  </si>
  <si>
    <t>CH001203008876/15</t>
  </si>
  <si>
    <t>CH001203008877/15</t>
  </si>
  <si>
    <t>CH001203008878/15</t>
  </si>
  <si>
    <t>CH001203008879/15</t>
  </si>
  <si>
    <t>CH001203008880/15</t>
  </si>
  <si>
    <t>CH001203008881/15</t>
  </si>
  <si>
    <t>CH001203008882/15</t>
  </si>
  <si>
    <t>CH001203008883/15</t>
  </si>
  <si>
    <t>CH001203008884/15</t>
  </si>
  <si>
    <t>CH001203008885/15</t>
  </si>
  <si>
    <t>CH001203008886/15</t>
  </si>
  <si>
    <t>CH001203008887/15</t>
  </si>
  <si>
    <t>CH001203008872/16</t>
  </si>
  <si>
    <t>CH001203008873/16</t>
  </si>
  <si>
    <t>CH001203008874/16</t>
  </si>
  <si>
    <t>CH001203008875/16</t>
  </si>
  <si>
    <t>CH001203008876/16</t>
  </si>
  <si>
    <t>CH001203008877/16</t>
  </si>
  <si>
    <t>CH001203008878/16</t>
  </si>
  <si>
    <t>CH001203008879/16</t>
  </si>
  <si>
    <t>CH001203008880/16</t>
  </si>
  <si>
    <t>CH001203008881/16</t>
  </si>
  <si>
    <t>CH001203008882/16</t>
  </si>
  <si>
    <t>CH001203008883/16</t>
  </si>
  <si>
    <t>CH001203008884/16</t>
  </si>
  <si>
    <t>CH001203008885/16</t>
  </si>
  <si>
    <t>CH001203008886/16</t>
  </si>
  <si>
    <t>CH001203008887/16</t>
  </si>
  <si>
    <t>CH001203008872/17</t>
  </si>
  <si>
    <t>CH001203008873/17</t>
  </si>
  <si>
    <t>CH001203008874/17</t>
  </si>
  <si>
    <t>CH001203008875/17</t>
  </si>
  <si>
    <t>CH001203008876/17</t>
  </si>
  <si>
    <t>CH001203008877/17</t>
  </si>
  <si>
    <t>CH001203008878/17</t>
  </si>
  <si>
    <t>CH001203008879/17</t>
  </si>
  <si>
    <t>CH001203008880/17</t>
  </si>
  <si>
    <t>CH001203008881/17</t>
  </si>
  <si>
    <t>CH001203008882/17</t>
  </si>
  <si>
    <t>CH001203008883/17</t>
  </si>
  <si>
    <t>CH001203008884/17</t>
  </si>
  <si>
    <t>CH001203008885/17</t>
  </si>
  <si>
    <t>CH001203008886/17</t>
  </si>
  <si>
    <t>CH001203008887/17</t>
  </si>
  <si>
    <t>CH001203008872/18</t>
  </si>
  <si>
    <t>CH001203008873/18</t>
  </si>
  <si>
    <t>CH001203008874/18</t>
  </si>
  <si>
    <t>CH001203008875/18</t>
  </si>
  <si>
    <t>CH001203008876/18</t>
  </si>
  <si>
    <t>CH001203008877/18</t>
  </si>
  <si>
    <t>CH001203008878/18</t>
  </si>
  <si>
    <t>CH001203008879/18</t>
  </si>
  <si>
    <t>CH001203008880/18</t>
  </si>
  <si>
    <t>CH001203008881/18</t>
  </si>
  <si>
    <t>CH001203008882/18</t>
  </si>
  <si>
    <t>CH001203008883/18</t>
  </si>
  <si>
    <t>CH001203008884/18</t>
  </si>
  <si>
    <t>CH001203008885/18</t>
  </si>
  <si>
    <t>CH001203008886/18</t>
  </si>
  <si>
    <t>CH001203008887/18</t>
  </si>
  <si>
    <t>CH001203008872/19</t>
  </si>
  <si>
    <t>CH001203008873/19</t>
  </si>
  <si>
    <t>CH001203008874/19</t>
  </si>
  <si>
    <t>CH001203008875/19</t>
  </si>
  <si>
    <t>CH001203008876/19</t>
  </si>
  <si>
    <t>CH001203008877/19</t>
  </si>
  <si>
    <t>CH001203008878/19</t>
  </si>
  <si>
    <t>CH001203008879/19</t>
  </si>
  <si>
    <t>CH001203008880/19</t>
  </si>
  <si>
    <t>CH001203008881/19</t>
  </si>
  <si>
    <t>CH001203008882/19</t>
  </si>
  <si>
    <t>CH001203008883/19</t>
  </si>
  <si>
    <t>CH001203008884/19</t>
  </si>
  <si>
    <t>CH001203008885/19</t>
  </si>
  <si>
    <t>CH001203008886/19</t>
  </si>
  <si>
    <t>CH001203008887/19</t>
  </si>
  <si>
    <t>CH001203008872/20</t>
  </si>
  <si>
    <t>CH001203008873/20</t>
  </si>
  <si>
    <t>CH001203008874/20</t>
  </si>
  <si>
    <t>CH001203008875/20</t>
  </si>
  <si>
    <t>CH001203008876/20</t>
  </si>
  <si>
    <t>CH001203008877/20</t>
  </si>
  <si>
    <t>CH001203008878/20</t>
  </si>
  <si>
    <t>CH001203008879/20</t>
  </si>
  <si>
    <t>CH001203008880/20</t>
  </si>
  <si>
    <t>CH001203008881/20</t>
  </si>
  <si>
    <t>CH001203008882/20</t>
  </si>
  <si>
    <t>CH001203008883/20</t>
  </si>
  <si>
    <t>CH001203008884/20</t>
  </si>
  <si>
    <t>CH001203008885/20</t>
  </si>
  <si>
    <t>CH001203008886/20</t>
  </si>
  <si>
    <t>CH001203008887/20</t>
  </si>
  <si>
    <t>CH001203008872/21</t>
  </si>
  <si>
    <t>CH001203008873/21</t>
  </si>
  <si>
    <t>CH001203008874/21</t>
  </si>
  <si>
    <t>CH001203008875/21</t>
  </si>
  <si>
    <t>CH001203008876/21</t>
  </si>
  <si>
    <t>CH001203008877/21</t>
  </si>
  <si>
    <t>CH001203008878/21</t>
  </si>
  <si>
    <t>CH001203008879/21</t>
  </si>
  <si>
    <t>CH001203008880/21</t>
  </si>
  <si>
    <t>CH001203008881/21</t>
  </si>
  <si>
    <t>CH001203008882/21</t>
  </si>
  <si>
    <t>CH001203008883/21</t>
  </si>
  <si>
    <t>CH001203008884/21</t>
  </si>
  <si>
    <t>CH001203008885/21</t>
  </si>
  <si>
    <t>CH001203008886/21</t>
  </si>
  <si>
    <t>CH001203008887/21</t>
  </si>
  <si>
    <t>CH001203008872/22</t>
  </si>
  <si>
    <t>CH001203008873/22</t>
  </si>
  <si>
    <t>CH001203008874/22</t>
  </si>
  <si>
    <t>CH001203008875/22</t>
  </si>
  <si>
    <t>CH001203008876/22</t>
  </si>
  <si>
    <t>CH001203008877/22</t>
  </si>
  <si>
    <t>CH001203008878/22</t>
  </si>
  <si>
    <t>CH001203008879/22</t>
  </si>
  <si>
    <t>CH001203008880/22</t>
  </si>
  <si>
    <t>CH001203008881/22</t>
  </si>
  <si>
    <t>CH001203008882/22</t>
  </si>
  <si>
    <t>CH001203008883/22</t>
  </si>
  <si>
    <t>CH001203008884/22</t>
  </si>
  <si>
    <t>CH001203008885/22</t>
  </si>
  <si>
    <t>CH001203008886/22</t>
  </si>
  <si>
    <t>CH001203008887/22</t>
  </si>
  <si>
    <t>CH001203008872/23</t>
  </si>
  <si>
    <t>CH001203008873/23</t>
  </si>
  <si>
    <t>CH001203008874/23</t>
  </si>
  <si>
    <t>CH001203008875/23</t>
  </si>
  <si>
    <t>CH001203008876/23</t>
  </si>
  <si>
    <t>CH001203008877/23</t>
  </si>
  <si>
    <t>CH001203008878/23</t>
  </si>
  <si>
    <t>CH001203008879/23</t>
  </si>
  <si>
    <t>CH001203008880/23</t>
  </si>
  <si>
    <t>CH001203008881/23</t>
  </si>
  <si>
    <t>CH001203008882/23</t>
  </si>
  <si>
    <t>CH001203008883/23</t>
  </si>
  <si>
    <t>CH001203008884/23</t>
  </si>
  <si>
    <t>CH001203008885/23</t>
  </si>
  <si>
    <t>CH001203008886/23</t>
  </si>
  <si>
    <t>CH001203008887/23</t>
  </si>
  <si>
    <t>CH001203008872/24</t>
  </si>
  <si>
    <t>CH001203008873/24</t>
  </si>
  <si>
    <t>CH001203008874/24</t>
  </si>
  <si>
    <t>CH001203008875/24</t>
  </si>
  <si>
    <t>CH001203008876/24</t>
  </si>
  <si>
    <t>CH001203008877/24</t>
  </si>
  <si>
    <t>CH001203008878/24</t>
  </si>
  <si>
    <t>CH001203008879/24</t>
  </si>
  <si>
    <t>CH001203008880/24</t>
  </si>
  <si>
    <t>CH001203008881/24</t>
  </si>
  <si>
    <t>CH001203008882/24</t>
  </si>
  <si>
    <t>CH001203008883/24</t>
  </si>
  <si>
    <t>CH001203008884/24</t>
  </si>
  <si>
    <t>CH001203008885/24</t>
  </si>
  <si>
    <t>CH001203008886/24</t>
  </si>
  <si>
    <t>CH001203008887/24</t>
  </si>
  <si>
    <t>CH001203008872/25</t>
  </si>
  <si>
    <t>CH001203008873/25</t>
  </si>
  <si>
    <t>CH001203008874/25</t>
  </si>
  <si>
    <t>CH001203008875/25</t>
  </si>
  <si>
    <t>CH001203008876/25</t>
  </si>
  <si>
    <t>CH001203008877/25</t>
  </si>
  <si>
    <t>CH001203008878/25</t>
  </si>
  <si>
    <t>CH001203008879/25</t>
  </si>
  <si>
    <t>CH001203008880/25</t>
  </si>
  <si>
    <t>CH001203008881/25</t>
  </si>
  <si>
    <t>CH001203008882/25</t>
  </si>
  <si>
    <t>CH001203008883/25</t>
  </si>
  <si>
    <t>CH001203008884/25</t>
  </si>
  <si>
    <t>CH001203008885/25</t>
  </si>
  <si>
    <t>CH001203008886/25</t>
  </si>
  <si>
    <t>CH001203008887/25</t>
  </si>
  <si>
    <t>CH001203008872/26</t>
  </si>
  <si>
    <t>CH001203008873/26</t>
  </si>
  <si>
    <t>CH001203008874/26</t>
  </si>
  <si>
    <t>CH001203008875/26</t>
  </si>
  <si>
    <t>CH001203008876/26</t>
  </si>
  <si>
    <t>CH001203008877/26</t>
  </si>
  <si>
    <t>CH001203008878/26</t>
  </si>
  <si>
    <t>CH001203008879/26</t>
  </si>
  <si>
    <t>CH001203008880/26</t>
  </si>
  <si>
    <t>CH001203008881/26</t>
  </si>
  <si>
    <t>CH001203008882/26</t>
  </si>
  <si>
    <t>CH001203008883/26</t>
  </si>
  <si>
    <t>CH001203008884/26</t>
  </si>
  <si>
    <t>CH001203008885/26</t>
  </si>
  <si>
    <t>CH001203008886/26</t>
  </si>
  <si>
    <t>CH001203008887/26</t>
  </si>
  <si>
    <t>CH001203008872/27</t>
  </si>
  <si>
    <t>CH001203008873/27</t>
  </si>
  <si>
    <t>CH001203008874/27</t>
  </si>
  <si>
    <t>CH001203008875/27</t>
  </si>
  <si>
    <t>CH001203008876/27</t>
  </si>
  <si>
    <t>CH001203008877/27</t>
  </si>
  <si>
    <t>CH001203008878/27</t>
  </si>
  <si>
    <t>CH001203008879/27</t>
  </si>
  <si>
    <t>CH001203008880/27</t>
  </si>
  <si>
    <t>CH001203008881/27</t>
  </si>
  <si>
    <t>CH001203008882/27</t>
  </si>
  <si>
    <t>CH001203008883/27</t>
  </si>
  <si>
    <t>CH001203008884/27</t>
  </si>
  <si>
    <t>CH001203008885/27</t>
  </si>
  <si>
    <t>CH001203008886/27</t>
  </si>
  <si>
    <t>CH001203008887/27</t>
  </si>
  <si>
    <t>CH001203008872/28</t>
  </si>
  <si>
    <t>CH001203008873/28</t>
  </si>
  <si>
    <t>CH001203008874/28</t>
  </si>
  <si>
    <t>CH001203008875/28</t>
  </si>
  <si>
    <t>CH001203008876/28</t>
  </si>
  <si>
    <t>CH001203008877/28</t>
  </si>
  <si>
    <t>CH001203008878/28</t>
  </si>
  <si>
    <t>CH001203008879/28</t>
  </si>
  <si>
    <t>CH001203008880/28</t>
  </si>
  <si>
    <t>CH001203008881/28</t>
  </si>
  <si>
    <t>CH001203008882/28</t>
  </si>
  <si>
    <t>CH001203008883/28</t>
  </si>
  <si>
    <t>CH001203008884/28</t>
  </si>
  <si>
    <t>CH001203008885/28</t>
  </si>
  <si>
    <t>CH001203008886/28</t>
  </si>
  <si>
    <t>CH001203008887/28</t>
  </si>
  <si>
    <t>CH001203008872/29</t>
  </si>
  <si>
    <t>CH001203008873/29</t>
  </si>
  <si>
    <t>CH001203008874/29</t>
  </si>
  <si>
    <t>CH001203008875/29</t>
  </si>
  <si>
    <t>CH001203008876/29</t>
  </si>
  <si>
    <t>CH001203008877/29</t>
  </si>
  <si>
    <t>CH001203008878/29</t>
  </si>
  <si>
    <t>CH001203008879/29</t>
  </si>
  <si>
    <t>CH001203008880/29</t>
  </si>
  <si>
    <t>CH001203008881/29</t>
  </si>
  <si>
    <t>CH001203008882/29</t>
  </si>
  <si>
    <t>CH001203008883/29</t>
  </si>
  <si>
    <t>CH001203008884/29</t>
  </si>
  <si>
    <t>CH001203008885/29</t>
  </si>
  <si>
    <t>CH001203008886/29</t>
  </si>
  <si>
    <t>CH001203008887/29</t>
  </si>
  <si>
    <t>CH001203008872/30</t>
  </si>
  <si>
    <t>CH001203008873/30</t>
  </si>
  <si>
    <t>CH001203008874/30</t>
  </si>
  <si>
    <t>CH001203008875/30</t>
  </si>
  <si>
    <t>CH001203008876/30</t>
  </si>
  <si>
    <t>CH001203008877/30</t>
  </si>
  <si>
    <t>CH001203008878/30</t>
  </si>
  <si>
    <t>CH001203008879/30</t>
  </si>
  <si>
    <t>CH001203008880/30</t>
  </si>
  <si>
    <t>CH001203008881/30</t>
  </si>
  <si>
    <t>CH001203008882/30</t>
  </si>
  <si>
    <t>CH001203008883/30</t>
  </si>
  <si>
    <t>CH001203008884/30</t>
  </si>
  <si>
    <t>CH001203008885/30</t>
  </si>
  <si>
    <t>CH001203008886/30</t>
  </si>
  <si>
    <t>CH001203008887/30</t>
  </si>
  <si>
    <t>CH001203008872/31</t>
  </si>
  <si>
    <t>CH001203008873/31</t>
  </si>
  <si>
    <t>CH001203008874/31</t>
  </si>
  <si>
    <t>CH001203008875/31</t>
  </si>
  <si>
    <t>CH001203008876/31</t>
  </si>
  <si>
    <t>CH001203008877/31</t>
  </si>
  <si>
    <t>CH001203008878/31</t>
  </si>
  <si>
    <t>CH001203008879/31</t>
  </si>
  <si>
    <t>CH001203008880/31</t>
  </si>
  <si>
    <t>CH001203008881/31</t>
  </si>
  <si>
    <t>CH001203008882/31</t>
  </si>
  <si>
    <t>CH001203008883/31</t>
  </si>
  <si>
    <t>CH001203008884/31</t>
  </si>
  <si>
    <t>CH001203008885/31</t>
  </si>
  <si>
    <t>CH001203008886/31</t>
  </si>
  <si>
    <t>CH001203008887/31</t>
  </si>
  <si>
    <t>CH001203008872/32</t>
  </si>
  <si>
    <t>CH001203008873/32</t>
  </si>
  <si>
    <t>CH001203008874/32</t>
  </si>
  <si>
    <t>CH001203008875/32</t>
  </si>
  <si>
    <t>CH001203008876/32</t>
  </si>
  <si>
    <t>CH001203008877/32</t>
  </si>
  <si>
    <t>CH001203008878/32</t>
  </si>
  <si>
    <t>CH001203008879/32</t>
  </si>
  <si>
    <t>CH001203008880/32</t>
  </si>
  <si>
    <t>CH001203008881/32</t>
  </si>
  <si>
    <t>CH001203008882/32</t>
  </si>
  <si>
    <t>CH001203008883/32</t>
  </si>
  <si>
    <t>CH001203008884/32</t>
  </si>
  <si>
    <t>CH001203008885/32</t>
  </si>
  <si>
    <t>CH001203008886/32</t>
  </si>
  <si>
    <t>CH001203008887/32</t>
  </si>
  <si>
    <t>CH001203008872/33</t>
  </si>
  <si>
    <t>CH001203008873/33</t>
  </si>
  <si>
    <t>CH001203008874/33</t>
  </si>
  <si>
    <t>CH001203008875/33</t>
  </si>
  <si>
    <t>CH001203008876/33</t>
  </si>
  <si>
    <t>CH001203008877/33</t>
  </si>
  <si>
    <t>CH001203008878/33</t>
  </si>
  <si>
    <t>CH001203008879/33</t>
  </si>
  <si>
    <t>CH001203008880/33</t>
  </si>
  <si>
    <t>CH001203008881/33</t>
  </si>
  <si>
    <t>CH001203008882/33</t>
  </si>
  <si>
    <t>CH001203008883/33</t>
  </si>
  <si>
    <t>CH001203008884/33</t>
  </si>
  <si>
    <t>CH001203008885/33</t>
  </si>
  <si>
    <t>CH001203008886/33</t>
  </si>
  <si>
    <t>CH001203008887/33</t>
  </si>
  <si>
    <t>CH001203008872/34</t>
  </si>
  <si>
    <t>CH001203008873/34</t>
  </si>
  <si>
    <t>CH001203008874/34</t>
  </si>
  <si>
    <t>CH001203008875/34</t>
  </si>
  <si>
    <t>CH001203008876/34</t>
  </si>
  <si>
    <t>CH001203008877/34</t>
  </si>
  <si>
    <t>CH001203008878/34</t>
  </si>
  <si>
    <t>CH001203008879/34</t>
  </si>
  <si>
    <t>CH001203008880/34</t>
  </si>
  <si>
    <t>CH001203008881/34</t>
  </si>
  <si>
    <t>CH001203008882/34</t>
  </si>
  <si>
    <t>CH001203008883/34</t>
  </si>
  <si>
    <t>CH001203008884/34</t>
  </si>
  <si>
    <t>CH001203008885/34</t>
  </si>
  <si>
    <t>CH001203008886/34</t>
  </si>
  <si>
    <t>CH001203008887/34</t>
  </si>
  <si>
    <t>CH001203008872/35</t>
  </si>
  <si>
    <t>CH001203008873/35</t>
  </si>
  <si>
    <t>CH001203008874/35</t>
  </si>
  <si>
    <t>CH001203008875/35</t>
  </si>
  <si>
    <t>CH001203008876/35</t>
  </si>
  <si>
    <t>CH001203008877/35</t>
  </si>
  <si>
    <t>CH001203008878/35</t>
  </si>
  <si>
    <t>CH001203008879/35</t>
  </si>
  <si>
    <t>CH001203008880/35</t>
  </si>
  <si>
    <t>CH001203008881/35</t>
  </si>
  <si>
    <t>CH001203008882/35</t>
  </si>
  <si>
    <t>CH001203008883/35</t>
  </si>
  <si>
    <t>CH001203008884/35</t>
  </si>
  <si>
    <t>CH001203008885/35</t>
  </si>
  <si>
    <t>CH001203008886/35</t>
  </si>
  <si>
    <t>CH001203008887/35</t>
  </si>
  <si>
    <t>CH001203008872/36</t>
  </si>
  <si>
    <t>CH001203008873/36</t>
  </si>
  <si>
    <t>CH001203008874/36</t>
  </si>
  <si>
    <t>CH001203008875/36</t>
  </si>
  <si>
    <t>CH001203008876/36</t>
  </si>
  <si>
    <t>CH001203008877/36</t>
  </si>
  <si>
    <t>CH001203008878/36</t>
  </si>
  <si>
    <t>CH001203008879/36</t>
  </si>
  <si>
    <t>CH001203008880/36</t>
  </si>
  <si>
    <t>CH001203008881/36</t>
  </si>
  <si>
    <t>CH001203008882/36</t>
  </si>
  <si>
    <t>CH001203008883/36</t>
  </si>
  <si>
    <t>CH001203008884/36</t>
  </si>
  <si>
    <t>CH001203008885/36</t>
  </si>
  <si>
    <t>CH001203008886/36</t>
  </si>
  <si>
    <t>CH001203008887/36</t>
  </si>
  <si>
    <t>CH001203008872/37</t>
  </si>
  <si>
    <t>CH001203008873/37</t>
  </si>
  <si>
    <t>CH001203008874/37</t>
  </si>
  <si>
    <t>CH001203008875/37</t>
  </si>
  <si>
    <t>CH001203008876/37</t>
  </si>
  <si>
    <t>CH001203008877/37</t>
  </si>
  <si>
    <t>CH001203008878/37</t>
  </si>
  <si>
    <t>CH001203008879/37</t>
  </si>
  <si>
    <t>CH001203008880/37</t>
  </si>
  <si>
    <t>CH001203008881/37</t>
  </si>
  <si>
    <t>CH001203008882/37</t>
  </si>
  <si>
    <t>CH001203008883/37</t>
  </si>
  <si>
    <t>CH001203008884/37</t>
  </si>
  <si>
    <t>CH001203008885/37</t>
  </si>
  <si>
    <t>CH001203008886/37</t>
  </si>
  <si>
    <t>CH001203008887/37</t>
  </si>
  <si>
    <t>CH001203008872/38</t>
  </si>
  <si>
    <t>CH001203008873/38</t>
  </si>
  <si>
    <t>CH001203008874/38</t>
  </si>
  <si>
    <t>CH001203008875/38</t>
  </si>
  <si>
    <t>CH001203008876/38</t>
  </si>
  <si>
    <t>CH001203008877/38</t>
  </si>
  <si>
    <t>CH001203008878/38</t>
  </si>
  <si>
    <t>CH001203008879/38</t>
  </si>
  <si>
    <t>CH001203008880/38</t>
  </si>
  <si>
    <t>CH001203008881/38</t>
  </si>
  <si>
    <t>CH001203008882/38</t>
  </si>
  <si>
    <t>CH001203008883/38</t>
  </si>
  <si>
    <t>CH001203008884/38</t>
  </si>
  <si>
    <t>CH001203008885/38</t>
  </si>
  <si>
    <t>CH001203008886/38</t>
  </si>
  <si>
    <t>CH001203008887/38</t>
  </si>
  <si>
    <t>CH001203008872/39</t>
  </si>
  <si>
    <t>CH001203008873/39</t>
  </si>
  <si>
    <t>CH001203008874/39</t>
  </si>
  <si>
    <t>CH001203008875/39</t>
  </si>
  <si>
    <t>CH001203008876/39</t>
  </si>
  <si>
    <t>CH001203008877/39</t>
  </si>
  <si>
    <t>CH001203008878/39</t>
  </si>
  <si>
    <t>CH001203008879/39</t>
  </si>
  <si>
    <t>CH001203008880/39</t>
  </si>
  <si>
    <t>CH001203008881/39</t>
  </si>
  <si>
    <t>CH001203008882/39</t>
  </si>
  <si>
    <t>CH001203008883/39</t>
  </si>
  <si>
    <t>CH001203008884/39</t>
  </si>
  <si>
    <t>CH001203008885/39</t>
  </si>
  <si>
    <t>CH001203008886/39</t>
  </si>
  <si>
    <t>CH001203008887/39</t>
  </si>
  <si>
    <t>CH001203008872/40</t>
  </si>
  <si>
    <t>CH001203008873/40</t>
  </si>
  <si>
    <t>CH001203008874/40</t>
  </si>
  <si>
    <t>CH001203008875/40</t>
  </si>
  <si>
    <t>CH001203008876/40</t>
  </si>
  <si>
    <t>CH001203008877/40</t>
  </si>
  <si>
    <t>CH001203008878/40</t>
  </si>
  <si>
    <t>CH001203008879/40</t>
  </si>
  <si>
    <t>CH001203008880/40</t>
  </si>
  <si>
    <t>CH001203008881/40</t>
  </si>
  <si>
    <t>CH001203008882/40</t>
  </si>
  <si>
    <t>CH001203008883/40</t>
  </si>
  <si>
    <t>CH001203008884/40</t>
  </si>
  <si>
    <t>CH001203008885/40</t>
  </si>
  <si>
    <t>CH001203008886/40</t>
  </si>
  <si>
    <t>CH001203008887/40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</si>
</sst>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tabSelected="1" topLeftCell="A142" workbookViewId="0">
      <selection activeCell="E66" sqref="E66"/>
    </sheetView>
  </sheetViews>
  <sheetFormatPr defaultRowHeight="14.4" x14ac:dyDescent="0.3"/>
  <cols>
    <col min="1" max="1" width="18.33203125" bestFit="1" customWidth="1"/>
    <col min="2" max="2" width="19.21875" bestFit="1" customWidth="1"/>
    <col min="3" max="4" width="43.88671875" bestFit="1" customWidth="1"/>
    <col min="5" max="5" width="12.88671875" bestFit="1" customWidth="1"/>
    <col min="6" max="6" width="27.33203125" bestFit="1" customWidth="1"/>
    <col min="7" max="7" width="12" bestFit="1" customWidth="1"/>
    <col min="8" max="8" width="10" bestFit="1" customWidth="1"/>
  </cols>
  <sheetData>
    <row r="1" spans="1:1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39</v>
      </c>
      <c r="I1" s="1" t="s">
        <v>40</v>
      </c>
      <c r="J1" s="1" t="s">
        <v>41</v>
      </c>
    </row>
    <row r="2" spans="1:11" x14ac:dyDescent="0.3">
      <c r="A2" t="s">
        <v>23</v>
      </c>
      <c r="B2" t="s">
        <v>0</v>
      </c>
      <c r="C2">
        <v>1</v>
      </c>
      <c r="D2" s="2">
        <v>43840</v>
      </c>
      <c r="E2">
        <v>466084</v>
      </c>
      <c r="F2">
        <v>0</v>
      </c>
      <c r="G2">
        <v>466084</v>
      </c>
      <c r="H2" t="s">
        <v>43</v>
      </c>
      <c r="I2">
        <v>1</v>
      </c>
      <c r="J2">
        <v>2020</v>
      </c>
      <c r="K2">
        <v>1</v>
      </c>
    </row>
    <row r="3" spans="1:11" x14ac:dyDescent="0.3">
      <c r="A3" t="s">
        <v>24</v>
      </c>
      <c r="B3" t="s">
        <v>1</v>
      </c>
      <c r="C3">
        <v>2</v>
      </c>
      <c r="D3" s="2">
        <v>43840</v>
      </c>
      <c r="E3">
        <v>911233</v>
      </c>
      <c r="F3">
        <v>0</v>
      </c>
      <c r="G3">
        <v>911233</v>
      </c>
      <c r="H3" t="s">
        <v>43</v>
      </c>
      <c r="I3">
        <v>1</v>
      </c>
      <c r="J3">
        <v>2020</v>
      </c>
      <c r="K3">
        <v>1</v>
      </c>
    </row>
    <row r="4" spans="1:11" x14ac:dyDescent="0.3">
      <c r="A4" t="s">
        <v>25</v>
      </c>
      <c r="B4" t="s">
        <v>2</v>
      </c>
      <c r="C4">
        <v>3</v>
      </c>
      <c r="D4" s="2">
        <v>43840</v>
      </c>
      <c r="E4">
        <v>1461774</v>
      </c>
      <c r="F4">
        <v>146177.4</v>
      </c>
      <c r="G4">
        <v>1607951.4000000001</v>
      </c>
      <c r="H4" t="s">
        <v>44</v>
      </c>
      <c r="I4">
        <v>1</v>
      </c>
      <c r="J4">
        <v>2020</v>
      </c>
      <c r="K4">
        <v>1</v>
      </c>
    </row>
    <row r="5" spans="1:11" x14ac:dyDescent="0.3">
      <c r="A5" t="s">
        <v>26</v>
      </c>
      <c r="B5" t="s">
        <v>3</v>
      </c>
      <c r="C5">
        <v>4</v>
      </c>
      <c r="D5" s="2">
        <v>43840</v>
      </c>
      <c r="E5">
        <v>1930728</v>
      </c>
      <c r="F5">
        <v>193072.80000000002</v>
      </c>
      <c r="G5">
        <v>2123800.8000000003</v>
      </c>
      <c r="H5" t="s">
        <v>44</v>
      </c>
      <c r="I5">
        <v>1</v>
      </c>
      <c r="J5">
        <v>2020</v>
      </c>
      <c r="K5">
        <v>1</v>
      </c>
    </row>
    <row r="6" spans="1:11" x14ac:dyDescent="0.3">
      <c r="A6" t="s">
        <v>27</v>
      </c>
      <c r="B6" t="s">
        <v>4</v>
      </c>
      <c r="C6">
        <v>5</v>
      </c>
      <c r="D6" s="2">
        <v>43840</v>
      </c>
      <c r="E6">
        <v>829989</v>
      </c>
      <c r="F6">
        <v>82998.900000000009</v>
      </c>
      <c r="G6">
        <v>912987.9</v>
      </c>
      <c r="H6" t="s">
        <v>44</v>
      </c>
      <c r="I6">
        <v>1</v>
      </c>
      <c r="J6">
        <v>2020</v>
      </c>
      <c r="K6">
        <v>1</v>
      </c>
    </row>
    <row r="7" spans="1:11" x14ac:dyDescent="0.3">
      <c r="A7" t="s">
        <v>28</v>
      </c>
      <c r="B7" t="s">
        <v>5</v>
      </c>
      <c r="C7">
        <v>6</v>
      </c>
      <c r="D7" s="2">
        <v>43840</v>
      </c>
      <c r="E7">
        <v>2059143</v>
      </c>
      <c r="F7">
        <v>205914.30000000002</v>
      </c>
      <c r="G7">
        <v>2265057.3000000003</v>
      </c>
      <c r="H7" t="s">
        <v>44</v>
      </c>
      <c r="I7">
        <v>1</v>
      </c>
      <c r="J7">
        <v>2020</v>
      </c>
      <c r="K7">
        <v>1</v>
      </c>
    </row>
    <row r="8" spans="1:11" x14ac:dyDescent="0.3">
      <c r="A8" t="s">
        <v>29</v>
      </c>
      <c r="B8" t="s">
        <v>6</v>
      </c>
      <c r="C8">
        <v>7</v>
      </c>
      <c r="D8" s="2">
        <v>43840</v>
      </c>
      <c r="E8">
        <v>2225707</v>
      </c>
      <c r="F8">
        <v>222570.7</v>
      </c>
      <c r="G8">
        <v>2448277.7000000002</v>
      </c>
      <c r="H8" t="s">
        <v>44</v>
      </c>
      <c r="I8">
        <v>1</v>
      </c>
      <c r="J8">
        <v>2020</v>
      </c>
      <c r="K8">
        <v>1</v>
      </c>
    </row>
    <row r="9" spans="1:11" x14ac:dyDescent="0.3">
      <c r="A9" t="s">
        <v>30</v>
      </c>
      <c r="B9" t="s">
        <v>7</v>
      </c>
      <c r="C9">
        <v>8</v>
      </c>
      <c r="D9" s="2">
        <v>43840</v>
      </c>
      <c r="E9">
        <v>455634</v>
      </c>
      <c r="F9">
        <v>0</v>
      </c>
      <c r="G9">
        <v>455634</v>
      </c>
      <c r="H9" t="s">
        <v>43</v>
      </c>
      <c r="I9">
        <v>1</v>
      </c>
      <c r="J9">
        <v>2020</v>
      </c>
      <c r="K9">
        <v>1</v>
      </c>
    </row>
    <row r="10" spans="1:11" x14ac:dyDescent="0.3">
      <c r="A10" t="s">
        <v>31</v>
      </c>
      <c r="B10" t="s">
        <v>8</v>
      </c>
      <c r="C10">
        <v>9</v>
      </c>
      <c r="D10" s="2">
        <v>43840</v>
      </c>
      <c r="E10">
        <v>1872106</v>
      </c>
      <c r="F10">
        <v>0</v>
      </c>
      <c r="G10">
        <v>1872106</v>
      </c>
      <c r="H10" t="s">
        <v>43</v>
      </c>
      <c r="I10">
        <v>1</v>
      </c>
      <c r="J10">
        <v>2020</v>
      </c>
      <c r="K10">
        <v>1</v>
      </c>
    </row>
    <row r="11" spans="1:11" x14ac:dyDescent="0.3">
      <c r="A11" t="s">
        <v>32</v>
      </c>
      <c r="B11" t="s">
        <v>9</v>
      </c>
      <c r="C11">
        <v>10</v>
      </c>
      <c r="D11" s="2">
        <v>43840</v>
      </c>
      <c r="E11">
        <v>2166177</v>
      </c>
      <c r="F11">
        <v>216617.7</v>
      </c>
      <c r="G11">
        <v>2382794.7000000002</v>
      </c>
      <c r="H11" t="s">
        <v>44</v>
      </c>
      <c r="I11">
        <v>1</v>
      </c>
      <c r="J11">
        <v>2020</v>
      </c>
      <c r="K11">
        <v>1</v>
      </c>
    </row>
    <row r="12" spans="1:11" x14ac:dyDescent="0.3">
      <c r="A12" t="s">
        <v>33</v>
      </c>
      <c r="B12" t="s">
        <v>10</v>
      </c>
      <c r="C12">
        <v>11</v>
      </c>
      <c r="D12" s="2">
        <v>43840</v>
      </c>
      <c r="E12">
        <v>2083517</v>
      </c>
      <c r="F12">
        <v>208351.7</v>
      </c>
      <c r="G12">
        <v>2291868.7000000002</v>
      </c>
      <c r="H12" t="s">
        <v>44</v>
      </c>
      <c r="I12">
        <v>1</v>
      </c>
      <c r="J12">
        <v>2020</v>
      </c>
      <c r="K12">
        <v>1</v>
      </c>
    </row>
    <row r="13" spans="1:11" x14ac:dyDescent="0.3">
      <c r="A13" t="s">
        <v>34</v>
      </c>
      <c r="B13" t="s">
        <v>11</v>
      </c>
      <c r="C13">
        <v>12</v>
      </c>
      <c r="D13" s="2">
        <v>43840</v>
      </c>
      <c r="E13">
        <v>1306934</v>
      </c>
      <c r="F13">
        <v>0</v>
      </c>
      <c r="G13">
        <v>1306934</v>
      </c>
      <c r="H13" t="s">
        <v>43</v>
      </c>
      <c r="I13">
        <v>1</v>
      </c>
      <c r="J13">
        <v>2020</v>
      </c>
      <c r="K13">
        <v>1</v>
      </c>
    </row>
    <row r="14" spans="1:11" x14ac:dyDescent="0.3">
      <c r="A14" t="s">
        <v>35</v>
      </c>
      <c r="B14" t="s">
        <v>12</v>
      </c>
      <c r="C14">
        <v>13</v>
      </c>
      <c r="D14" s="2">
        <v>43840</v>
      </c>
      <c r="E14">
        <v>2115323</v>
      </c>
      <c r="F14">
        <v>0</v>
      </c>
      <c r="G14">
        <v>2115323</v>
      </c>
      <c r="H14" t="s">
        <v>43</v>
      </c>
      <c r="I14">
        <v>1</v>
      </c>
      <c r="J14">
        <v>2020</v>
      </c>
      <c r="K14">
        <v>1</v>
      </c>
    </row>
    <row r="15" spans="1:11" x14ac:dyDescent="0.3">
      <c r="A15" t="s">
        <v>36</v>
      </c>
      <c r="B15" t="s">
        <v>13</v>
      </c>
      <c r="C15">
        <v>14</v>
      </c>
      <c r="D15" s="2">
        <v>43840</v>
      </c>
      <c r="E15">
        <v>1025995</v>
      </c>
      <c r="F15">
        <v>0</v>
      </c>
      <c r="G15">
        <v>1025995</v>
      </c>
      <c r="H15" t="s">
        <v>43</v>
      </c>
      <c r="I15">
        <v>1</v>
      </c>
      <c r="J15">
        <v>2020</v>
      </c>
      <c r="K15">
        <v>1</v>
      </c>
    </row>
    <row r="16" spans="1:11" x14ac:dyDescent="0.3">
      <c r="A16" t="s">
        <v>37</v>
      </c>
      <c r="B16" t="s">
        <v>14</v>
      </c>
      <c r="C16">
        <v>15</v>
      </c>
      <c r="D16" s="2">
        <v>43840</v>
      </c>
      <c r="E16">
        <v>1897589</v>
      </c>
      <c r="F16">
        <v>0</v>
      </c>
      <c r="G16">
        <v>1897589</v>
      </c>
      <c r="H16" t="s">
        <v>43</v>
      </c>
      <c r="I16">
        <v>1</v>
      </c>
      <c r="J16">
        <v>2020</v>
      </c>
      <c r="K16">
        <v>1</v>
      </c>
    </row>
    <row r="17" spans="1:11" x14ac:dyDescent="0.3">
      <c r="A17" t="s">
        <v>38</v>
      </c>
      <c r="B17" t="s">
        <v>15</v>
      </c>
      <c r="C17">
        <v>16</v>
      </c>
      <c r="D17" s="2">
        <v>43840</v>
      </c>
      <c r="E17">
        <v>1038113</v>
      </c>
      <c r="F17">
        <v>103811.3</v>
      </c>
      <c r="G17">
        <v>1141924.3</v>
      </c>
      <c r="H17" t="s">
        <v>44</v>
      </c>
      <c r="I17">
        <v>1</v>
      </c>
      <c r="J17">
        <v>2020</v>
      </c>
      <c r="K17">
        <v>1</v>
      </c>
    </row>
    <row r="18" spans="1:11" x14ac:dyDescent="0.3">
      <c r="A18" t="s">
        <v>45</v>
      </c>
      <c r="B18" t="s">
        <v>0</v>
      </c>
      <c r="C18">
        <v>17</v>
      </c>
      <c r="D18" s="2">
        <v>43871</v>
      </c>
      <c r="E18">
        <v>432900</v>
      </c>
      <c r="F18">
        <v>0</v>
      </c>
      <c r="G18">
        <v>432900</v>
      </c>
      <c r="H18" t="s">
        <v>43</v>
      </c>
      <c r="I18">
        <v>2</v>
      </c>
      <c r="J18">
        <v>2020</v>
      </c>
      <c r="K18">
        <v>2</v>
      </c>
    </row>
    <row r="19" spans="1:11" x14ac:dyDescent="0.3">
      <c r="A19" t="s">
        <v>46</v>
      </c>
      <c r="B19" t="s">
        <v>1</v>
      </c>
      <c r="C19">
        <v>18</v>
      </c>
      <c r="D19" s="2">
        <v>43871</v>
      </c>
      <c r="E19">
        <v>1957283</v>
      </c>
      <c r="F19">
        <v>195728.30000000002</v>
      </c>
      <c r="G19">
        <v>2153011.3000000003</v>
      </c>
      <c r="H19" t="s">
        <v>44</v>
      </c>
      <c r="I19">
        <v>2</v>
      </c>
      <c r="J19">
        <v>2020</v>
      </c>
      <c r="K19">
        <v>2</v>
      </c>
    </row>
    <row r="20" spans="1:11" x14ac:dyDescent="0.3">
      <c r="A20" t="s">
        <v>47</v>
      </c>
      <c r="B20" t="s">
        <v>2</v>
      </c>
      <c r="C20">
        <v>19</v>
      </c>
      <c r="D20" s="2">
        <v>43871</v>
      </c>
      <c r="E20">
        <v>575134</v>
      </c>
      <c r="F20">
        <v>57513.4</v>
      </c>
      <c r="G20">
        <v>632647.4</v>
      </c>
      <c r="H20" t="s">
        <v>44</v>
      </c>
      <c r="I20">
        <v>2</v>
      </c>
      <c r="J20">
        <v>2020</v>
      </c>
      <c r="K20">
        <v>2</v>
      </c>
    </row>
    <row r="21" spans="1:11" x14ac:dyDescent="0.3">
      <c r="A21" t="s">
        <v>48</v>
      </c>
      <c r="B21" t="s">
        <v>3</v>
      </c>
      <c r="C21">
        <v>20</v>
      </c>
      <c r="D21" s="2">
        <v>43871</v>
      </c>
      <c r="E21">
        <v>352425</v>
      </c>
      <c r="F21">
        <v>35242.5</v>
      </c>
      <c r="G21">
        <v>387667.50000000006</v>
      </c>
      <c r="H21" t="s">
        <v>44</v>
      </c>
      <c r="I21">
        <v>2</v>
      </c>
      <c r="J21">
        <v>2020</v>
      </c>
      <c r="K21">
        <v>2</v>
      </c>
    </row>
    <row r="22" spans="1:11" x14ac:dyDescent="0.3">
      <c r="A22" t="s">
        <v>49</v>
      </c>
      <c r="B22" t="s">
        <v>4</v>
      </c>
      <c r="C22">
        <v>21</v>
      </c>
      <c r="D22" s="2">
        <v>43871</v>
      </c>
      <c r="E22">
        <v>1331686</v>
      </c>
      <c r="F22">
        <v>133168.6</v>
      </c>
      <c r="G22">
        <v>1464854.6</v>
      </c>
      <c r="H22" t="s">
        <v>44</v>
      </c>
      <c r="I22">
        <v>2</v>
      </c>
      <c r="J22">
        <v>2020</v>
      </c>
      <c r="K22">
        <v>2</v>
      </c>
    </row>
    <row r="23" spans="1:11" x14ac:dyDescent="0.3">
      <c r="A23" t="s">
        <v>50</v>
      </c>
      <c r="B23" t="s">
        <v>5</v>
      </c>
      <c r="C23">
        <v>22</v>
      </c>
      <c r="D23" s="2">
        <v>43871</v>
      </c>
      <c r="E23">
        <v>1652938</v>
      </c>
      <c r="F23">
        <v>0</v>
      </c>
      <c r="G23">
        <v>1652938</v>
      </c>
      <c r="H23" t="s">
        <v>43</v>
      </c>
      <c r="I23">
        <v>2</v>
      </c>
      <c r="J23">
        <v>2020</v>
      </c>
      <c r="K23">
        <v>2</v>
      </c>
    </row>
    <row r="24" spans="1:11" x14ac:dyDescent="0.3">
      <c r="A24" t="s">
        <v>51</v>
      </c>
      <c r="B24" t="s">
        <v>6</v>
      </c>
      <c r="C24">
        <v>23</v>
      </c>
      <c r="D24" s="2">
        <v>43871</v>
      </c>
      <c r="E24">
        <v>2237543</v>
      </c>
      <c r="F24">
        <v>0</v>
      </c>
      <c r="G24">
        <v>2237543</v>
      </c>
      <c r="H24" t="s">
        <v>43</v>
      </c>
      <c r="I24">
        <v>2</v>
      </c>
      <c r="J24">
        <v>2020</v>
      </c>
      <c r="K24">
        <v>2</v>
      </c>
    </row>
    <row r="25" spans="1:11" x14ac:dyDescent="0.3">
      <c r="A25" t="s">
        <v>52</v>
      </c>
      <c r="B25" t="s">
        <v>7</v>
      </c>
      <c r="C25">
        <v>24</v>
      </c>
      <c r="D25" s="2">
        <v>43871</v>
      </c>
      <c r="E25">
        <v>1778319</v>
      </c>
      <c r="F25">
        <v>0</v>
      </c>
      <c r="G25">
        <v>1778319</v>
      </c>
      <c r="H25" t="s">
        <v>43</v>
      </c>
      <c r="I25">
        <v>2</v>
      </c>
      <c r="J25">
        <v>2020</v>
      </c>
      <c r="K25">
        <v>2</v>
      </c>
    </row>
    <row r="26" spans="1:11" x14ac:dyDescent="0.3">
      <c r="A26" t="s">
        <v>53</v>
      </c>
      <c r="B26" t="s">
        <v>8</v>
      </c>
      <c r="C26">
        <v>25</v>
      </c>
      <c r="D26" s="2">
        <v>43871</v>
      </c>
      <c r="E26">
        <v>2439839</v>
      </c>
      <c r="F26">
        <v>243983.90000000002</v>
      </c>
      <c r="G26">
        <v>2683822.9000000004</v>
      </c>
      <c r="H26" t="s">
        <v>44</v>
      </c>
      <c r="I26">
        <v>2</v>
      </c>
      <c r="J26">
        <v>2020</v>
      </c>
      <c r="K26">
        <v>2</v>
      </c>
    </row>
    <row r="27" spans="1:11" x14ac:dyDescent="0.3">
      <c r="A27" t="s">
        <v>54</v>
      </c>
      <c r="B27" t="s">
        <v>9</v>
      </c>
      <c r="C27">
        <v>26</v>
      </c>
      <c r="D27" s="2">
        <v>43871</v>
      </c>
      <c r="E27">
        <v>1813995</v>
      </c>
      <c r="F27">
        <v>0</v>
      </c>
      <c r="G27">
        <v>1813995</v>
      </c>
      <c r="H27" t="s">
        <v>43</v>
      </c>
      <c r="I27">
        <v>2</v>
      </c>
      <c r="J27">
        <v>2020</v>
      </c>
      <c r="K27">
        <v>2</v>
      </c>
    </row>
    <row r="28" spans="1:11" x14ac:dyDescent="0.3">
      <c r="A28" t="s">
        <v>55</v>
      </c>
      <c r="B28" t="s">
        <v>10</v>
      </c>
      <c r="C28">
        <v>27</v>
      </c>
      <c r="D28" s="2">
        <v>43871</v>
      </c>
      <c r="E28">
        <v>291627</v>
      </c>
      <c r="F28">
        <v>29162.7</v>
      </c>
      <c r="G28">
        <v>320789.7</v>
      </c>
      <c r="H28" t="s">
        <v>44</v>
      </c>
      <c r="I28">
        <v>2</v>
      </c>
      <c r="J28">
        <v>2020</v>
      </c>
      <c r="K28">
        <v>2</v>
      </c>
    </row>
    <row r="29" spans="1:11" x14ac:dyDescent="0.3">
      <c r="A29" t="s">
        <v>56</v>
      </c>
      <c r="B29" t="s">
        <v>11</v>
      </c>
      <c r="C29">
        <v>28</v>
      </c>
      <c r="D29" s="2">
        <v>43871</v>
      </c>
      <c r="E29">
        <v>1911270</v>
      </c>
      <c r="F29">
        <v>0</v>
      </c>
      <c r="G29">
        <v>1911270</v>
      </c>
      <c r="H29" t="s">
        <v>43</v>
      </c>
      <c r="I29">
        <v>2</v>
      </c>
      <c r="J29">
        <v>2020</v>
      </c>
      <c r="K29">
        <v>2</v>
      </c>
    </row>
    <row r="30" spans="1:11" x14ac:dyDescent="0.3">
      <c r="A30" t="s">
        <v>57</v>
      </c>
      <c r="B30" t="s">
        <v>12</v>
      </c>
      <c r="C30">
        <v>29</v>
      </c>
      <c r="D30" s="2">
        <v>43871</v>
      </c>
      <c r="E30">
        <v>426849</v>
      </c>
      <c r="F30">
        <v>0</v>
      </c>
      <c r="G30">
        <v>426849</v>
      </c>
      <c r="H30" t="s">
        <v>43</v>
      </c>
      <c r="I30">
        <v>2</v>
      </c>
      <c r="J30">
        <v>2020</v>
      </c>
      <c r="K30">
        <v>2</v>
      </c>
    </row>
    <row r="31" spans="1:11" x14ac:dyDescent="0.3">
      <c r="A31" t="s">
        <v>58</v>
      </c>
      <c r="B31" t="s">
        <v>13</v>
      </c>
      <c r="C31">
        <v>30</v>
      </c>
      <c r="D31" s="2">
        <v>43871</v>
      </c>
      <c r="E31">
        <v>1007797</v>
      </c>
      <c r="F31">
        <v>0</v>
      </c>
      <c r="G31">
        <v>1007797</v>
      </c>
      <c r="H31" t="s">
        <v>43</v>
      </c>
      <c r="I31">
        <v>2</v>
      </c>
      <c r="J31">
        <v>2020</v>
      </c>
      <c r="K31">
        <v>2</v>
      </c>
    </row>
    <row r="32" spans="1:11" x14ac:dyDescent="0.3">
      <c r="A32" t="s">
        <v>59</v>
      </c>
      <c r="B32" t="s">
        <v>14</v>
      </c>
      <c r="C32">
        <v>31</v>
      </c>
      <c r="D32" s="2">
        <v>43871</v>
      </c>
      <c r="E32">
        <v>2117103</v>
      </c>
      <c r="F32">
        <v>0</v>
      </c>
      <c r="G32">
        <v>2117103</v>
      </c>
      <c r="H32" t="s">
        <v>43</v>
      </c>
      <c r="I32">
        <v>2</v>
      </c>
      <c r="J32">
        <v>2020</v>
      </c>
      <c r="K32">
        <v>2</v>
      </c>
    </row>
    <row r="33" spans="1:11" x14ac:dyDescent="0.3">
      <c r="A33" t="s">
        <v>60</v>
      </c>
      <c r="B33" t="s">
        <v>15</v>
      </c>
      <c r="C33">
        <v>32</v>
      </c>
      <c r="D33" s="2">
        <v>43871</v>
      </c>
      <c r="E33">
        <v>1774522</v>
      </c>
      <c r="F33">
        <v>177452.2</v>
      </c>
      <c r="G33">
        <v>1951974.2000000002</v>
      </c>
      <c r="H33" t="s">
        <v>44</v>
      </c>
      <c r="I33">
        <v>2</v>
      </c>
      <c r="J33">
        <v>2020</v>
      </c>
      <c r="K33">
        <v>2</v>
      </c>
    </row>
    <row r="34" spans="1:11" x14ac:dyDescent="0.3">
      <c r="A34" t="s">
        <v>61</v>
      </c>
      <c r="B34" t="s">
        <v>0</v>
      </c>
      <c r="C34">
        <v>33</v>
      </c>
      <c r="D34" s="2">
        <v>43900</v>
      </c>
      <c r="E34">
        <v>471792</v>
      </c>
      <c r="F34">
        <v>0</v>
      </c>
      <c r="G34">
        <v>471792</v>
      </c>
      <c r="H34" t="s">
        <v>43</v>
      </c>
      <c r="I34">
        <v>3</v>
      </c>
      <c r="J34">
        <v>2020</v>
      </c>
      <c r="K34">
        <v>3</v>
      </c>
    </row>
    <row r="35" spans="1:11" x14ac:dyDescent="0.3">
      <c r="A35" t="s">
        <v>62</v>
      </c>
      <c r="B35" t="s">
        <v>1</v>
      </c>
      <c r="C35">
        <v>34</v>
      </c>
      <c r="D35" s="2">
        <v>43900</v>
      </c>
      <c r="E35">
        <v>261127</v>
      </c>
      <c r="F35">
        <v>26112.7</v>
      </c>
      <c r="G35">
        <v>287239.7</v>
      </c>
      <c r="H35" t="s">
        <v>44</v>
      </c>
      <c r="I35">
        <v>3</v>
      </c>
      <c r="J35">
        <v>2020</v>
      </c>
      <c r="K35">
        <v>3</v>
      </c>
    </row>
    <row r="36" spans="1:11" x14ac:dyDescent="0.3">
      <c r="A36" t="s">
        <v>63</v>
      </c>
      <c r="B36" t="s">
        <v>2</v>
      </c>
      <c r="C36">
        <v>35</v>
      </c>
      <c r="D36" s="2">
        <v>43900</v>
      </c>
      <c r="E36">
        <v>2044029</v>
      </c>
      <c r="F36">
        <v>0</v>
      </c>
      <c r="G36">
        <v>2044029</v>
      </c>
      <c r="H36" t="s">
        <v>43</v>
      </c>
      <c r="I36">
        <v>3</v>
      </c>
      <c r="J36">
        <v>2020</v>
      </c>
      <c r="K36">
        <v>3</v>
      </c>
    </row>
    <row r="37" spans="1:11" x14ac:dyDescent="0.3">
      <c r="A37" t="s">
        <v>64</v>
      </c>
      <c r="B37" t="s">
        <v>3</v>
      </c>
      <c r="C37">
        <v>36</v>
      </c>
      <c r="D37" s="2">
        <v>43900</v>
      </c>
      <c r="E37">
        <v>1315052</v>
      </c>
      <c r="F37">
        <v>0</v>
      </c>
      <c r="G37">
        <v>1315052</v>
      </c>
      <c r="H37" t="s">
        <v>43</v>
      </c>
      <c r="I37">
        <v>3</v>
      </c>
      <c r="J37">
        <v>2020</v>
      </c>
      <c r="K37">
        <v>3</v>
      </c>
    </row>
    <row r="38" spans="1:11" x14ac:dyDescent="0.3">
      <c r="A38" t="s">
        <v>65</v>
      </c>
      <c r="B38" t="s">
        <v>4</v>
      </c>
      <c r="C38">
        <v>37</v>
      </c>
      <c r="D38" s="2">
        <v>43900</v>
      </c>
      <c r="E38">
        <v>939006</v>
      </c>
      <c r="F38">
        <v>0</v>
      </c>
      <c r="G38">
        <v>939006</v>
      </c>
      <c r="H38" t="s">
        <v>43</v>
      </c>
      <c r="I38">
        <v>3</v>
      </c>
      <c r="J38">
        <v>2020</v>
      </c>
      <c r="K38">
        <v>3</v>
      </c>
    </row>
    <row r="39" spans="1:11" x14ac:dyDescent="0.3">
      <c r="A39" t="s">
        <v>66</v>
      </c>
      <c r="B39" t="s">
        <v>5</v>
      </c>
      <c r="C39">
        <v>38</v>
      </c>
      <c r="D39" s="2">
        <v>43900</v>
      </c>
      <c r="E39">
        <v>919724</v>
      </c>
      <c r="F39">
        <v>91972.400000000009</v>
      </c>
      <c r="G39">
        <v>1011696.4000000001</v>
      </c>
      <c r="H39" t="s">
        <v>44</v>
      </c>
      <c r="I39">
        <v>3</v>
      </c>
      <c r="J39">
        <v>2020</v>
      </c>
      <c r="K39">
        <v>3</v>
      </c>
    </row>
    <row r="40" spans="1:11" x14ac:dyDescent="0.3">
      <c r="A40" t="s">
        <v>67</v>
      </c>
      <c r="B40" t="s">
        <v>6</v>
      </c>
      <c r="C40">
        <v>39</v>
      </c>
      <c r="D40" s="2">
        <v>43900</v>
      </c>
      <c r="E40">
        <v>1040784</v>
      </c>
      <c r="F40">
        <v>0</v>
      </c>
      <c r="G40">
        <v>1040784</v>
      </c>
      <c r="H40" t="s">
        <v>43</v>
      </c>
      <c r="I40">
        <v>3</v>
      </c>
      <c r="J40">
        <v>2020</v>
      </c>
      <c r="K40">
        <v>3</v>
      </c>
    </row>
    <row r="41" spans="1:11" x14ac:dyDescent="0.3">
      <c r="A41" t="s">
        <v>68</v>
      </c>
      <c r="B41" t="s">
        <v>7</v>
      </c>
      <c r="C41">
        <v>40</v>
      </c>
      <c r="D41" s="2">
        <v>43900</v>
      </c>
      <c r="E41">
        <v>1951005</v>
      </c>
      <c r="F41">
        <v>195100.5</v>
      </c>
      <c r="G41">
        <v>2146105.5</v>
      </c>
      <c r="H41" t="s">
        <v>44</v>
      </c>
      <c r="I41">
        <v>3</v>
      </c>
      <c r="J41">
        <v>2020</v>
      </c>
      <c r="K41">
        <v>3</v>
      </c>
    </row>
    <row r="42" spans="1:11" x14ac:dyDescent="0.3">
      <c r="A42" t="s">
        <v>69</v>
      </c>
      <c r="B42" t="s">
        <v>8</v>
      </c>
      <c r="C42">
        <v>41</v>
      </c>
      <c r="D42" s="2">
        <v>43900</v>
      </c>
      <c r="E42">
        <v>1682773</v>
      </c>
      <c r="F42">
        <v>0</v>
      </c>
      <c r="G42">
        <v>1682773</v>
      </c>
      <c r="H42" t="s">
        <v>43</v>
      </c>
      <c r="I42">
        <v>3</v>
      </c>
      <c r="J42">
        <v>2020</v>
      </c>
      <c r="K42">
        <v>3</v>
      </c>
    </row>
    <row r="43" spans="1:11" x14ac:dyDescent="0.3">
      <c r="A43" t="s">
        <v>70</v>
      </c>
      <c r="B43" t="s">
        <v>9</v>
      </c>
      <c r="C43">
        <v>42</v>
      </c>
      <c r="D43" s="2">
        <v>43900</v>
      </c>
      <c r="E43">
        <v>1563774</v>
      </c>
      <c r="F43">
        <v>0</v>
      </c>
      <c r="G43">
        <v>1563774</v>
      </c>
      <c r="H43" t="s">
        <v>43</v>
      </c>
      <c r="I43">
        <v>3</v>
      </c>
      <c r="J43">
        <v>2020</v>
      </c>
      <c r="K43">
        <v>3</v>
      </c>
    </row>
    <row r="44" spans="1:11" x14ac:dyDescent="0.3">
      <c r="A44" t="s">
        <v>71</v>
      </c>
      <c r="B44" t="s">
        <v>10</v>
      </c>
      <c r="C44">
        <v>43</v>
      </c>
      <c r="D44" s="2">
        <v>43900</v>
      </c>
      <c r="E44">
        <v>885462</v>
      </c>
      <c r="F44">
        <v>0</v>
      </c>
      <c r="G44">
        <v>885462</v>
      </c>
      <c r="H44" t="s">
        <v>43</v>
      </c>
      <c r="I44">
        <v>3</v>
      </c>
      <c r="J44">
        <v>2020</v>
      </c>
      <c r="K44">
        <v>3</v>
      </c>
    </row>
    <row r="45" spans="1:11" x14ac:dyDescent="0.3">
      <c r="A45" t="s">
        <v>72</v>
      </c>
      <c r="B45" t="s">
        <v>11</v>
      </c>
      <c r="C45">
        <v>44</v>
      </c>
      <c r="D45" s="2">
        <v>43900</v>
      </c>
      <c r="E45">
        <v>806660</v>
      </c>
      <c r="F45">
        <v>0</v>
      </c>
      <c r="G45">
        <v>806660</v>
      </c>
      <c r="H45" t="s">
        <v>43</v>
      </c>
      <c r="I45">
        <v>3</v>
      </c>
      <c r="J45">
        <v>2020</v>
      </c>
      <c r="K45">
        <v>3</v>
      </c>
    </row>
    <row r="46" spans="1:11" x14ac:dyDescent="0.3">
      <c r="A46" t="s">
        <v>73</v>
      </c>
      <c r="B46" t="s">
        <v>12</v>
      </c>
      <c r="C46">
        <v>45</v>
      </c>
      <c r="D46" s="2">
        <v>43900</v>
      </c>
      <c r="E46">
        <v>1572849</v>
      </c>
      <c r="F46">
        <v>157284.90000000002</v>
      </c>
      <c r="G46">
        <v>1730133.9000000001</v>
      </c>
      <c r="H46" t="s">
        <v>44</v>
      </c>
      <c r="I46">
        <v>3</v>
      </c>
      <c r="J46">
        <v>2020</v>
      </c>
      <c r="K46">
        <v>3</v>
      </c>
    </row>
    <row r="47" spans="1:11" x14ac:dyDescent="0.3">
      <c r="A47" t="s">
        <v>74</v>
      </c>
      <c r="B47" t="s">
        <v>13</v>
      </c>
      <c r="C47">
        <v>46</v>
      </c>
      <c r="D47" s="2">
        <v>43900</v>
      </c>
      <c r="E47">
        <v>937768</v>
      </c>
      <c r="F47">
        <v>93776.8</v>
      </c>
      <c r="G47">
        <v>1031544.8</v>
      </c>
      <c r="H47" t="s">
        <v>44</v>
      </c>
      <c r="I47">
        <v>3</v>
      </c>
      <c r="J47">
        <v>2020</v>
      </c>
      <c r="K47">
        <v>3</v>
      </c>
    </row>
    <row r="48" spans="1:11" x14ac:dyDescent="0.3">
      <c r="A48" t="s">
        <v>75</v>
      </c>
      <c r="B48" t="s">
        <v>14</v>
      </c>
      <c r="C48">
        <v>47</v>
      </c>
      <c r="D48" s="2">
        <v>43900</v>
      </c>
      <c r="E48">
        <v>1170364</v>
      </c>
      <c r="F48">
        <v>117036.40000000001</v>
      </c>
      <c r="G48">
        <v>1287400.4000000001</v>
      </c>
      <c r="H48" t="s">
        <v>44</v>
      </c>
      <c r="I48">
        <v>3</v>
      </c>
      <c r="J48">
        <v>2020</v>
      </c>
      <c r="K48">
        <v>3</v>
      </c>
    </row>
    <row r="49" spans="1:11" x14ac:dyDescent="0.3">
      <c r="A49" t="s">
        <v>76</v>
      </c>
      <c r="B49" t="s">
        <v>15</v>
      </c>
      <c r="C49">
        <v>48</v>
      </c>
      <c r="D49" s="2">
        <v>43900</v>
      </c>
      <c r="E49">
        <v>1702760</v>
      </c>
      <c r="F49">
        <v>0</v>
      </c>
      <c r="G49">
        <v>1702760</v>
      </c>
      <c r="H49" t="s">
        <v>43</v>
      </c>
      <c r="I49">
        <v>3</v>
      </c>
      <c r="J49">
        <v>2020</v>
      </c>
      <c r="K49">
        <v>3</v>
      </c>
    </row>
    <row r="50" spans="1:11" x14ac:dyDescent="0.3">
      <c r="A50" t="s">
        <v>77</v>
      </c>
      <c r="B50" t="s">
        <v>0</v>
      </c>
      <c r="C50">
        <v>49</v>
      </c>
      <c r="D50" s="2">
        <v>43931</v>
      </c>
      <c r="E50">
        <v>790949</v>
      </c>
      <c r="F50">
        <v>79094.900000000009</v>
      </c>
      <c r="G50">
        <v>870043.9</v>
      </c>
      <c r="H50" t="s">
        <v>44</v>
      </c>
      <c r="I50">
        <v>4</v>
      </c>
      <c r="J50">
        <v>2020</v>
      </c>
      <c r="K50">
        <v>4</v>
      </c>
    </row>
    <row r="51" spans="1:11" x14ac:dyDescent="0.3">
      <c r="A51" t="s">
        <v>78</v>
      </c>
      <c r="B51" t="s">
        <v>1</v>
      </c>
      <c r="C51">
        <v>50</v>
      </c>
      <c r="D51" s="2">
        <v>43931</v>
      </c>
      <c r="E51">
        <v>1670504</v>
      </c>
      <c r="F51">
        <v>167050.40000000002</v>
      </c>
      <c r="G51">
        <v>1837554.4000000001</v>
      </c>
      <c r="H51" t="s">
        <v>44</v>
      </c>
      <c r="I51">
        <v>4</v>
      </c>
      <c r="J51">
        <v>2020</v>
      </c>
      <c r="K51">
        <v>4</v>
      </c>
    </row>
    <row r="52" spans="1:11" x14ac:dyDescent="0.3">
      <c r="A52" t="s">
        <v>79</v>
      </c>
      <c r="B52" t="s">
        <v>2</v>
      </c>
      <c r="C52">
        <v>51</v>
      </c>
      <c r="D52" s="2">
        <v>43931</v>
      </c>
      <c r="E52">
        <v>259652</v>
      </c>
      <c r="F52">
        <v>25965.200000000001</v>
      </c>
      <c r="G52">
        <v>285617.2</v>
      </c>
      <c r="H52" t="s">
        <v>44</v>
      </c>
      <c r="I52">
        <v>4</v>
      </c>
      <c r="J52">
        <v>2020</v>
      </c>
      <c r="K52">
        <v>4</v>
      </c>
    </row>
    <row r="53" spans="1:11" x14ac:dyDescent="0.3">
      <c r="A53" t="s">
        <v>80</v>
      </c>
      <c r="B53" t="s">
        <v>3</v>
      </c>
      <c r="C53">
        <v>52</v>
      </c>
      <c r="D53" s="2">
        <v>43931</v>
      </c>
      <c r="E53">
        <v>1422310</v>
      </c>
      <c r="F53">
        <v>0</v>
      </c>
      <c r="G53">
        <v>1422310</v>
      </c>
      <c r="H53" t="s">
        <v>43</v>
      </c>
      <c r="I53">
        <v>4</v>
      </c>
      <c r="J53">
        <v>2020</v>
      </c>
      <c r="K53">
        <v>4</v>
      </c>
    </row>
    <row r="54" spans="1:11" x14ac:dyDescent="0.3">
      <c r="A54" t="s">
        <v>81</v>
      </c>
      <c r="B54" t="s">
        <v>4</v>
      </c>
      <c r="C54">
        <v>53</v>
      </c>
      <c r="D54" s="2">
        <v>43931</v>
      </c>
      <c r="E54">
        <v>1049645</v>
      </c>
      <c r="F54">
        <v>104964.5</v>
      </c>
      <c r="G54">
        <v>1154609.5</v>
      </c>
      <c r="H54" t="s">
        <v>44</v>
      </c>
      <c r="I54">
        <v>4</v>
      </c>
      <c r="J54">
        <v>2020</v>
      </c>
      <c r="K54">
        <v>4</v>
      </c>
    </row>
    <row r="55" spans="1:11" x14ac:dyDescent="0.3">
      <c r="A55" t="s">
        <v>82</v>
      </c>
      <c r="B55" t="s">
        <v>5</v>
      </c>
      <c r="C55">
        <v>54</v>
      </c>
      <c r="D55" s="2">
        <v>43931</v>
      </c>
      <c r="E55">
        <v>1345218</v>
      </c>
      <c r="F55">
        <v>134521.80000000002</v>
      </c>
      <c r="G55">
        <v>1479739.8</v>
      </c>
      <c r="H55" t="s">
        <v>44</v>
      </c>
      <c r="I55">
        <v>4</v>
      </c>
      <c r="J55">
        <v>2020</v>
      </c>
      <c r="K55">
        <v>4</v>
      </c>
    </row>
    <row r="56" spans="1:11" x14ac:dyDescent="0.3">
      <c r="A56" t="s">
        <v>83</v>
      </c>
      <c r="B56" t="s">
        <v>6</v>
      </c>
      <c r="C56">
        <v>55</v>
      </c>
      <c r="D56" s="2">
        <v>43931</v>
      </c>
      <c r="E56">
        <v>2266981</v>
      </c>
      <c r="F56">
        <v>226698.1</v>
      </c>
      <c r="G56">
        <v>2493679.1</v>
      </c>
      <c r="H56" t="s">
        <v>44</v>
      </c>
      <c r="I56">
        <v>4</v>
      </c>
      <c r="J56">
        <v>2020</v>
      </c>
      <c r="K56">
        <v>4</v>
      </c>
    </row>
    <row r="57" spans="1:11" x14ac:dyDescent="0.3">
      <c r="A57" t="s">
        <v>84</v>
      </c>
      <c r="B57" t="s">
        <v>7</v>
      </c>
      <c r="C57">
        <v>56</v>
      </c>
      <c r="D57" s="2">
        <v>43931</v>
      </c>
      <c r="E57">
        <v>740278</v>
      </c>
      <c r="F57">
        <v>74027.8</v>
      </c>
      <c r="G57">
        <v>814305.8</v>
      </c>
      <c r="H57" t="s">
        <v>44</v>
      </c>
      <c r="I57">
        <v>4</v>
      </c>
      <c r="J57">
        <v>2020</v>
      </c>
      <c r="K57">
        <v>4</v>
      </c>
    </row>
    <row r="58" spans="1:11" x14ac:dyDescent="0.3">
      <c r="A58" t="s">
        <v>85</v>
      </c>
      <c r="B58" t="s">
        <v>8</v>
      </c>
      <c r="C58">
        <v>57</v>
      </c>
      <c r="D58" s="2">
        <v>43931</v>
      </c>
      <c r="E58">
        <v>1466404</v>
      </c>
      <c r="F58">
        <v>0</v>
      </c>
      <c r="G58">
        <v>1466404</v>
      </c>
      <c r="H58" t="s">
        <v>43</v>
      </c>
      <c r="I58">
        <v>4</v>
      </c>
      <c r="J58">
        <v>2020</v>
      </c>
      <c r="K58">
        <v>4</v>
      </c>
    </row>
    <row r="59" spans="1:11" x14ac:dyDescent="0.3">
      <c r="A59" t="s">
        <v>86</v>
      </c>
      <c r="B59" t="s">
        <v>9</v>
      </c>
      <c r="C59">
        <v>58</v>
      </c>
      <c r="D59" s="2">
        <v>43931</v>
      </c>
      <c r="E59">
        <v>613320</v>
      </c>
      <c r="F59">
        <v>61332</v>
      </c>
      <c r="G59">
        <v>674652</v>
      </c>
      <c r="H59" t="s">
        <v>44</v>
      </c>
      <c r="I59">
        <v>4</v>
      </c>
      <c r="J59">
        <v>2020</v>
      </c>
      <c r="K59">
        <v>4</v>
      </c>
    </row>
    <row r="60" spans="1:11" x14ac:dyDescent="0.3">
      <c r="A60" t="s">
        <v>87</v>
      </c>
      <c r="B60" t="s">
        <v>10</v>
      </c>
      <c r="C60">
        <v>59</v>
      </c>
      <c r="D60" s="2">
        <v>43931</v>
      </c>
      <c r="E60">
        <v>305775</v>
      </c>
      <c r="F60">
        <v>0</v>
      </c>
      <c r="G60">
        <v>305775</v>
      </c>
      <c r="H60" t="s">
        <v>43</v>
      </c>
      <c r="I60">
        <v>4</v>
      </c>
      <c r="J60">
        <v>2020</v>
      </c>
      <c r="K60">
        <v>4</v>
      </c>
    </row>
    <row r="61" spans="1:11" x14ac:dyDescent="0.3">
      <c r="A61" t="s">
        <v>88</v>
      </c>
      <c r="B61" t="s">
        <v>11</v>
      </c>
      <c r="C61">
        <v>60</v>
      </c>
      <c r="D61" s="2">
        <v>43931</v>
      </c>
      <c r="E61">
        <v>1112082</v>
      </c>
      <c r="F61">
        <v>0</v>
      </c>
      <c r="G61">
        <v>1112082</v>
      </c>
      <c r="H61" t="s">
        <v>43</v>
      </c>
      <c r="I61">
        <v>4</v>
      </c>
      <c r="J61">
        <v>2020</v>
      </c>
      <c r="K61">
        <v>4</v>
      </c>
    </row>
    <row r="62" spans="1:11" x14ac:dyDescent="0.3">
      <c r="A62" t="s">
        <v>89</v>
      </c>
      <c r="B62" t="s">
        <v>12</v>
      </c>
      <c r="C62">
        <v>61</v>
      </c>
      <c r="D62" s="2">
        <v>43931</v>
      </c>
      <c r="E62">
        <v>568444</v>
      </c>
      <c r="F62">
        <v>56844.4</v>
      </c>
      <c r="G62">
        <v>625288.4</v>
      </c>
      <c r="H62" t="s">
        <v>44</v>
      </c>
      <c r="I62">
        <v>4</v>
      </c>
      <c r="J62">
        <v>2020</v>
      </c>
      <c r="K62">
        <v>4</v>
      </c>
    </row>
    <row r="63" spans="1:11" x14ac:dyDescent="0.3">
      <c r="A63" t="s">
        <v>90</v>
      </c>
      <c r="B63" t="s">
        <v>13</v>
      </c>
      <c r="C63">
        <v>62</v>
      </c>
      <c r="D63" s="2">
        <v>43931</v>
      </c>
      <c r="E63">
        <v>1705933</v>
      </c>
      <c r="F63">
        <v>170593.30000000002</v>
      </c>
      <c r="G63">
        <v>1876526.3</v>
      </c>
      <c r="H63" t="s">
        <v>44</v>
      </c>
      <c r="I63">
        <v>4</v>
      </c>
      <c r="J63">
        <v>2020</v>
      </c>
      <c r="K63">
        <v>4</v>
      </c>
    </row>
    <row r="64" spans="1:11" x14ac:dyDescent="0.3">
      <c r="A64" t="s">
        <v>91</v>
      </c>
      <c r="B64" t="s">
        <v>14</v>
      </c>
      <c r="C64">
        <v>63</v>
      </c>
      <c r="D64" s="2">
        <v>43931</v>
      </c>
      <c r="E64">
        <v>1086832</v>
      </c>
      <c r="F64">
        <v>0</v>
      </c>
      <c r="G64">
        <v>1086832</v>
      </c>
      <c r="H64" t="s">
        <v>43</v>
      </c>
      <c r="I64">
        <v>4</v>
      </c>
      <c r="J64">
        <v>2020</v>
      </c>
      <c r="K64">
        <v>4</v>
      </c>
    </row>
    <row r="65" spans="1:11" x14ac:dyDescent="0.3">
      <c r="A65" t="s">
        <v>92</v>
      </c>
      <c r="B65" t="s">
        <v>15</v>
      </c>
      <c r="C65">
        <v>64</v>
      </c>
      <c r="D65" s="2">
        <v>43931</v>
      </c>
      <c r="E65">
        <v>2146102</v>
      </c>
      <c r="F65">
        <v>0</v>
      </c>
      <c r="G65">
        <v>2146102</v>
      </c>
      <c r="H65" t="s">
        <v>43</v>
      </c>
      <c r="I65">
        <v>4</v>
      </c>
      <c r="J65">
        <v>2020</v>
      </c>
      <c r="K65">
        <v>4</v>
      </c>
    </row>
    <row r="66" spans="1:11" x14ac:dyDescent="0.3">
      <c r="A66" t="s">
        <v>93</v>
      </c>
      <c r="B66" t="s">
        <v>0</v>
      </c>
      <c r="C66">
        <v>65</v>
      </c>
      <c r="D66" s="2">
        <v>43961</v>
      </c>
      <c r="E66">
        <v>668307</v>
      </c>
      <c r="F66">
        <v>0</v>
      </c>
      <c r="G66">
        <v>668307</v>
      </c>
      <c r="H66" t="s">
        <v>43</v>
      </c>
      <c r="I66">
        <v>5</v>
      </c>
      <c r="J66">
        <v>2020</v>
      </c>
      <c r="K66">
        <v>5</v>
      </c>
    </row>
    <row r="67" spans="1:11" x14ac:dyDescent="0.3">
      <c r="A67" t="s">
        <v>94</v>
      </c>
      <c r="B67" t="s">
        <v>1</v>
      </c>
      <c r="C67">
        <v>66</v>
      </c>
      <c r="D67" s="2">
        <v>43961</v>
      </c>
      <c r="E67">
        <v>1411825</v>
      </c>
      <c r="F67">
        <v>0</v>
      </c>
      <c r="G67">
        <v>1411825</v>
      </c>
      <c r="H67" t="s">
        <v>43</v>
      </c>
      <c r="I67">
        <v>5</v>
      </c>
      <c r="J67">
        <v>2020</v>
      </c>
      <c r="K67">
        <v>5</v>
      </c>
    </row>
    <row r="68" spans="1:11" x14ac:dyDescent="0.3">
      <c r="A68" t="s">
        <v>95</v>
      </c>
      <c r="B68" t="s">
        <v>2</v>
      </c>
      <c r="C68">
        <v>67</v>
      </c>
      <c r="D68" s="2">
        <v>43961</v>
      </c>
      <c r="E68">
        <v>1863522</v>
      </c>
      <c r="F68">
        <v>186352.2</v>
      </c>
      <c r="G68">
        <v>2049874.2000000002</v>
      </c>
      <c r="H68" t="s">
        <v>44</v>
      </c>
      <c r="I68">
        <v>5</v>
      </c>
      <c r="J68">
        <v>2020</v>
      </c>
      <c r="K68">
        <v>5</v>
      </c>
    </row>
    <row r="69" spans="1:11" x14ac:dyDescent="0.3">
      <c r="A69" t="s">
        <v>96</v>
      </c>
      <c r="B69" t="s">
        <v>3</v>
      </c>
      <c r="C69">
        <v>68</v>
      </c>
      <c r="D69" s="2">
        <v>43961</v>
      </c>
      <c r="E69">
        <v>921909</v>
      </c>
      <c r="F69">
        <v>0</v>
      </c>
      <c r="G69">
        <v>921909</v>
      </c>
      <c r="H69" t="s">
        <v>43</v>
      </c>
      <c r="I69">
        <v>5</v>
      </c>
      <c r="J69">
        <v>2020</v>
      </c>
      <c r="K69">
        <v>5</v>
      </c>
    </row>
    <row r="70" spans="1:11" x14ac:dyDescent="0.3">
      <c r="A70" t="s">
        <v>97</v>
      </c>
      <c r="B70" t="s">
        <v>4</v>
      </c>
      <c r="C70">
        <v>69</v>
      </c>
      <c r="D70" s="2">
        <v>43961</v>
      </c>
      <c r="E70">
        <v>1735468</v>
      </c>
      <c r="F70">
        <v>173546.80000000002</v>
      </c>
      <c r="G70">
        <v>1909014.8</v>
      </c>
      <c r="H70" t="s">
        <v>44</v>
      </c>
      <c r="I70">
        <v>5</v>
      </c>
      <c r="J70">
        <v>2020</v>
      </c>
      <c r="K70">
        <v>5</v>
      </c>
    </row>
    <row r="71" spans="1:11" x14ac:dyDescent="0.3">
      <c r="A71" t="s">
        <v>98</v>
      </c>
      <c r="B71" t="s">
        <v>5</v>
      </c>
      <c r="C71">
        <v>70</v>
      </c>
      <c r="D71" s="2">
        <v>43961</v>
      </c>
      <c r="E71">
        <v>1972419</v>
      </c>
      <c r="F71">
        <v>0</v>
      </c>
      <c r="G71">
        <v>1972419</v>
      </c>
      <c r="H71" t="s">
        <v>43</v>
      </c>
      <c r="I71">
        <v>5</v>
      </c>
      <c r="J71">
        <v>2020</v>
      </c>
      <c r="K71">
        <v>5</v>
      </c>
    </row>
    <row r="72" spans="1:11" x14ac:dyDescent="0.3">
      <c r="A72" t="s">
        <v>99</v>
      </c>
      <c r="B72" t="s">
        <v>6</v>
      </c>
      <c r="C72">
        <v>71</v>
      </c>
      <c r="D72" s="2">
        <v>43961</v>
      </c>
      <c r="E72">
        <v>2193070</v>
      </c>
      <c r="F72">
        <v>219307</v>
      </c>
      <c r="G72">
        <v>2412377</v>
      </c>
      <c r="H72" t="s">
        <v>44</v>
      </c>
      <c r="I72">
        <v>5</v>
      </c>
      <c r="J72">
        <v>2020</v>
      </c>
      <c r="K72">
        <v>5</v>
      </c>
    </row>
    <row r="73" spans="1:11" x14ac:dyDescent="0.3">
      <c r="A73" t="s">
        <v>100</v>
      </c>
      <c r="B73" t="s">
        <v>7</v>
      </c>
      <c r="C73">
        <v>72</v>
      </c>
      <c r="D73" s="2">
        <v>43961</v>
      </c>
      <c r="E73">
        <v>2089382</v>
      </c>
      <c r="F73">
        <v>208938.2</v>
      </c>
      <c r="G73">
        <v>2298320.2000000002</v>
      </c>
      <c r="H73" t="s">
        <v>44</v>
      </c>
      <c r="I73">
        <v>5</v>
      </c>
      <c r="J73">
        <v>2020</v>
      </c>
      <c r="K73">
        <v>5</v>
      </c>
    </row>
    <row r="74" spans="1:11" x14ac:dyDescent="0.3">
      <c r="A74" t="s">
        <v>101</v>
      </c>
      <c r="B74" t="s">
        <v>8</v>
      </c>
      <c r="C74">
        <v>73</v>
      </c>
      <c r="D74" s="2">
        <v>43961</v>
      </c>
      <c r="E74">
        <v>1352021</v>
      </c>
      <c r="F74">
        <v>0</v>
      </c>
      <c r="G74">
        <v>1352021</v>
      </c>
      <c r="H74" t="s">
        <v>43</v>
      </c>
      <c r="I74">
        <v>5</v>
      </c>
      <c r="J74">
        <v>2020</v>
      </c>
      <c r="K74">
        <v>5</v>
      </c>
    </row>
    <row r="75" spans="1:11" x14ac:dyDescent="0.3">
      <c r="A75" t="s">
        <v>102</v>
      </c>
      <c r="B75" t="s">
        <v>9</v>
      </c>
      <c r="C75">
        <v>74</v>
      </c>
      <c r="D75" s="2">
        <v>43961</v>
      </c>
      <c r="E75">
        <v>2127121</v>
      </c>
      <c r="F75">
        <v>212712.1</v>
      </c>
      <c r="G75">
        <v>2339833.1</v>
      </c>
      <c r="H75" t="s">
        <v>44</v>
      </c>
      <c r="I75">
        <v>5</v>
      </c>
      <c r="J75">
        <v>2020</v>
      </c>
      <c r="K75">
        <v>5</v>
      </c>
    </row>
    <row r="76" spans="1:11" x14ac:dyDescent="0.3">
      <c r="A76" t="s">
        <v>103</v>
      </c>
      <c r="B76" t="s">
        <v>10</v>
      </c>
      <c r="C76">
        <v>75</v>
      </c>
      <c r="D76" s="2">
        <v>43961</v>
      </c>
      <c r="E76">
        <v>1886705</v>
      </c>
      <c r="F76">
        <v>188670.5</v>
      </c>
      <c r="G76">
        <v>2075375.5000000002</v>
      </c>
      <c r="H76" t="s">
        <v>44</v>
      </c>
      <c r="I76">
        <v>5</v>
      </c>
      <c r="J76">
        <v>2020</v>
      </c>
      <c r="K76">
        <v>5</v>
      </c>
    </row>
    <row r="77" spans="1:11" x14ac:dyDescent="0.3">
      <c r="A77" t="s">
        <v>104</v>
      </c>
      <c r="B77" t="s">
        <v>11</v>
      </c>
      <c r="C77">
        <v>76</v>
      </c>
      <c r="D77" s="2">
        <v>43961</v>
      </c>
      <c r="E77">
        <v>2234924</v>
      </c>
      <c r="F77">
        <v>0</v>
      </c>
      <c r="G77">
        <v>2234924</v>
      </c>
      <c r="H77" t="s">
        <v>43</v>
      </c>
      <c r="I77">
        <v>5</v>
      </c>
      <c r="J77">
        <v>2020</v>
      </c>
      <c r="K77">
        <v>5</v>
      </c>
    </row>
    <row r="78" spans="1:11" x14ac:dyDescent="0.3">
      <c r="A78" t="s">
        <v>105</v>
      </c>
      <c r="B78" t="s">
        <v>12</v>
      </c>
      <c r="C78">
        <v>77</v>
      </c>
      <c r="D78" s="2">
        <v>43961</v>
      </c>
      <c r="E78">
        <v>950924</v>
      </c>
      <c r="F78">
        <v>95092.400000000009</v>
      </c>
      <c r="G78">
        <v>1046016.4000000001</v>
      </c>
      <c r="H78" t="s">
        <v>44</v>
      </c>
      <c r="I78">
        <v>5</v>
      </c>
      <c r="J78">
        <v>2020</v>
      </c>
      <c r="K78">
        <v>5</v>
      </c>
    </row>
    <row r="79" spans="1:11" x14ac:dyDescent="0.3">
      <c r="A79" t="s">
        <v>106</v>
      </c>
      <c r="B79" t="s">
        <v>13</v>
      </c>
      <c r="C79">
        <v>78</v>
      </c>
      <c r="D79" s="2">
        <v>43961</v>
      </c>
      <c r="E79">
        <v>1794730</v>
      </c>
      <c r="F79">
        <v>179473</v>
      </c>
      <c r="G79">
        <v>1974203.0000000002</v>
      </c>
      <c r="H79" t="s">
        <v>44</v>
      </c>
      <c r="I79">
        <v>5</v>
      </c>
      <c r="J79">
        <v>2020</v>
      </c>
      <c r="K79">
        <v>5</v>
      </c>
    </row>
    <row r="80" spans="1:11" x14ac:dyDescent="0.3">
      <c r="A80" t="s">
        <v>107</v>
      </c>
      <c r="B80" t="s">
        <v>14</v>
      </c>
      <c r="C80">
        <v>79</v>
      </c>
      <c r="D80" s="2">
        <v>43961</v>
      </c>
      <c r="E80">
        <v>1793216</v>
      </c>
      <c r="F80">
        <v>179321.60000000001</v>
      </c>
      <c r="G80">
        <v>1972537.6</v>
      </c>
      <c r="H80" t="s">
        <v>44</v>
      </c>
      <c r="I80">
        <v>5</v>
      </c>
      <c r="J80">
        <v>2020</v>
      </c>
      <c r="K80">
        <v>5</v>
      </c>
    </row>
    <row r="81" spans="1:11" x14ac:dyDescent="0.3">
      <c r="A81" t="s">
        <v>108</v>
      </c>
      <c r="B81" t="s">
        <v>15</v>
      </c>
      <c r="C81">
        <v>80</v>
      </c>
      <c r="D81" s="2">
        <v>43961</v>
      </c>
      <c r="E81">
        <v>1169957</v>
      </c>
      <c r="F81">
        <v>0</v>
      </c>
      <c r="G81">
        <v>1169957</v>
      </c>
      <c r="H81" t="s">
        <v>43</v>
      </c>
      <c r="I81">
        <v>5</v>
      </c>
      <c r="J81">
        <v>2020</v>
      </c>
      <c r="K81">
        <v>5</v>
      </c>
    </row>
    <row r="82" spans="1:11" x14ac:dyDescent="0.3">
      <c r="A82" t="s">
        <v>109</v>
      </c>
      <c r="B82" t="s">
        <v>0</v>
      </c>
      <c r="C82">
        <v>81</v>
      </c>
      <c r="D82" s="2">
        <v>43992</v>
      </c>
      <c r="E82">
        <v>2401199</v>
      </c>
      <c r="F82">
        <v>0</v>
      </c>
      <c r="G82">
        <v>2401199</v>
      </c>
      <c r="H82" t="s">
        <v>43</v>
      </c>
      <c r="I82">
        <v>6</v>
      </c>
      <c r="J82">
        <v>2020</v>
      </c>
      <c r="K82">
        <v>6</v>
      </c>
    </row>
    <row r="83" spans="1:11" x14ac:dyDescent="0.3">
      <c r="A83" t="s">
        <v>110</v>
      </c>
      <c r="B83" t="s">
        <v>1</v>
      </c>
      <c r="C83">
        <v>82</v>
      </c>
      <c r="D83" s="2">
        <v>43992</v>
      </c>
      <c r="E83">
        <v>2481369</v>
      </c>
      <c r="F83">
        <v>248136.90000000002</v>
      </c>
      <c r="G83">
        <v>2729505.9000000004</v>
      </c>
      <c r="H83" t="s">
        <v>44</v>
      </c>
      <c r="I83">
        <v>6</v>
      </c>
      <c r="J83">
        <v>2020</v>
      </c>
      <c r="K83">
        <v>6</v>
      </c>
    </row>
    <row r="84" spans="1:11" x14ac:dyDescent="0.3">
      <c r="A84" t="s">
        <v>111</v>
      </c>
      <c r="B84" t="s">
        <v>2</v>
      </c>
      <c r="C84">
        <v>83</v>
      </c>
      <c r="D84" s="2">
        <v>43992</v>
      </c>
      <c r="E84">
        <v>867392</v>
      </c>
      <c r="F84">
        <v>0</v>
      </c>
      <c r="G84">
        <v>867392</v>
      </c>
      <c r="H84" t="s">
        <v>43</v>
      </c>
      <c r="I84">
        <v>6</v>
      </c>
      <c r="J84">
        <v>2020</v>
      </c>
      <c r="K84">
        <v>6</v>
      </c>
    </row>
    <row r="85" spans="1:11" x14ac:dyDescent="0.3">
      <c r="A85" t="s">
        <v>112</v>
      </c>
      <c r="B85" t="s">
        <v>3</v>
      </c>
      <c r="C85">
        <v>84</v>
      </c>
      <c r="D85" s="2">
        <v>43992</v>
      </c>
      <c r="E85">
        <v>260236</v>
      </c>
      <c r="F85">
        <v>0</v>
      </c>
      <c r="G85">
        <v>260236</v>
      </c>
      <c r="H85" t="s">
        <v>43</v>
      </c>
      <c r="I85">
        <v>6</v>
      </c>
      <c r="J85">
        <v>2020</v>
      </c>
      <c r="K85">
        <v>6</v>
      </c>
    </row>
    <row r="86" spans="1:11" x14ac:dyDescent="0.3">
      <c r="A86" t="s">
        <v>113</v>
      </c>
      <c r="B86" t="s">
        <v>4</v>
      </c>
      <c r="C86">
        <v>85</v>
      </c>
      <c r="D86" s="2">
        <v>43992</v>
      </c>
      <c r="E86">
        <v>1061909</v>
      </c>
      <c r="F86">
        <v>106190.90000000001</v>
      </c>
      <c r="G86">
        <v>1168099.9000000001</v>
      </c>
      <c r="H86" t="s">
        <v>44</v>
      </c>
      <c r="I86">
        <v>6</v>
      </c>
      <c r="J86">
        <v>2020</v>
      </c>
      <c r="K86">
        <v>6</v>
      </c>
    </row>
    <row r="87" spans="1:11" x14ac:dyDescent="0.3">
      <c r="A87" t="s">
        <v>114</v>
      </c>
      <c r="B87" t="s">
        <v>5</v>
      </c>
      <c r="C87">
        <v>86</v>
      </c>
      <c r="D87" s="2">
        <v>43992</v>
      </c>
      <c r="E87">
        <v>2153948</v>
      </c>
      <c r="F87">
        <v>0</v>
      </c>
      <c r="G87">
        <v>2153948</v>
      </c>
      <c r="H87" t="s">
        <v>43</v>
      </c>
      <c r="I87">
        <v>6</v>
      </c>
      <c r="J87">
        <v>2020</v>
      </c>
      <c r="K87">
        <v>6</v>
      </c>
    </row>
    <row r="88" spans="1:11" x14ac:dyDescent="0.3">
      <c r="A88" t="s">
        <v>115</v>
      </c>
      <c r="B88" t="s">
        <v>6</v>
      </c>
      <c r="C88">
        <v>87</v>
      </c>
      <c r="D88" s="2">
        <v>43992</v>
      </c>
      <c r="E88">
        <v>560477</v>
      </c>
      <c r="F88">
        <v>56047.700000000004</v>
      </c>
      <c r="G88">
        <v>616524.70000000007</v>
      </c>
      <c r="H88" t="s">
        <v>44</v>
      </c>
      <c r="I88">
        <v>6</v>
      </c>
      <c r="J88">
        <v>2020</v>
      </c>
      <c r="K88">
        <v>6</v>
      </c>
    </row>
    <row r="89" spans="1:11" x14ac:dyDescent="0.3">
      <c r="A89" t="s">
        <v>116</v>
      </c>
      <c r="B89" t="s">
        <v>7</v>
      </c>
      <c r="C89">
        <v>88</v>
      </c>
      <c r="D89" s="2">
        <v>43992</v>
      </c>
      <c r="E89">
        <v>1825530</v>
      </c>
      <c r="F89">
        <v>182553</v>
      </c>
      <c r="G89">
        <v>2008083.0000000002</v>
      </c>
      <c r="H89" t="s">
        <v>44</v>
      </c>
      <c r="I89">
        <v>6</v>
      </c>
      <c r="J89">
        <v>2020</v>
      </c>
      <c r="K89">
        <v>6</v>
      </c>
    </row>
    <row r="90" spans="1:11" x14ac:dyDescent="0.3">
      <c r="A90" t="s">
        <v>117</v>
      </c>
      <c r="B90" t="s">
        <v>8</v>
      </c>
      <c r="C90">
        <v>89</v>
      </c>
      <c r="D90" s="2">
        <v>43992</v>
      </c>
      <c r="E90">
        <v>1814920</v>
      </c>
      <c r="F90">
        <v>181492</v>
      </c>
      <c r="G90">
        <v>1996412.0000000002</v>
      </c>
      <c r="H90" t="s">
        <v>44</v>
      </c>
      <c r="I90">
        <v>6</v>
      </c>
      <c r="J90">
        <v>2020</v>
      </c>
      <c r="K90">
        <v>6</v>
      </c>
    </row>
    <row r="91" spans="1:11" x14ac:dyDescent="0.3">
      <c r="A91" t="s">
        <v>118</v>
      </c>
      <c r="B91" t="s">
        <v>9</v>
      </c>
      <c r="C91">
        <v>90</v>
      </c>
      <c r="D91" s="2">
        <v>43992</v>
      </c>
      <c r="E91">
        <v>1734377</v>
      </c>
      <c r="F91">
        <v>0</v>
      </c>
      <c r="G91">
        <v>1734377</v>
      </c>
      <c r="H91" t="s">
        <v>43</v>
      </c>
      <c r="I91">
        <v>6</v>
      </c>
      <c r="J91">
        <v>2020</v>
      </c>
      <c r="K91">
        <v>6</v>
      </c>
    </row>
    <row r="92" spans="1:11" x14ac:dyDescent="0.3">
      <c r="A92" t="s">
        <v>119</v>
      </c>
      <c r="B92" t="s">
        <v>10</v>
      </c>
      <c r="C92">
        <v>91</v>
      </c>
      <c r="D92" s="2">
        <v>43992</v>
      </c>
      <c r="E92">
        <v>1497908</v>
      </c>
      <c r="F92">
        <v>149790.80000000002</v>
      </c>
      <c r="G92">
        <v>1647698.8</v>
      </c>
      <c r="H92" t="s">
        <v>44</v>
      </c>
      <c r="I92">
        <v>6</v>
      </c>
      <c r="J92">
        <v>2020</v>
      </c>
      <c r="K92">
        <v>6</v>
      </c>
    </row>
    <row r="93" spans="1:11" x14ac:dyDescent="0.3">
      <c r="A93" t="s">
        <v>120</v>
      </c>
      <c r="B93" t="s">
        <v>11</v>
      </c>
      <c r="C93">
        <v>92</v>
      </c>
      <c r="D93" s="2">
        <v>43992</v>
      </c>
      <c r="E93">
        <v>1312674</v>
      </c>
      <c r="F93">
        <v>0</v>
      </c>
      <c r="G93">
        <v>1312674</v>
      </c>
      <c r="H93" t="s">
        <v>43</v>
      </c>
      <c r="I93">
        <v>6</v>
      </c>
      <c r="J93">
        <v>2020</v>
      </c>
      <c r="K93">
        <v>6</v>
      </c>
    </row>
    <row r="94" spans="1:11" x14ac:dyDescent="0.3">
      <c r="A94" t="s">
        <v>121</v>
      </c>
      <c r="B94" t="s">
        <v>12</v>
      </c>
      <c r="C94">
        <v>93</v>
      </c>
      <c r="D94" s="2">
        <v>43992</v>
      </c>
      <c r="E94">
        <v>738520</v>
      </c>
      <c r="F94">
        <v>73852</v>
      </c>
      <c r="G94">
        <v>812372.00000000012</v>
      </c>
      <c r="H94" t="s">
        <v>44</v>
      </c>
      <c r="I94">
        <v>6</v>
      </c>
      <c r="J94">
        <v>2020</v>
      </c>
      <c r="K94">
        <v>6</v>
      </c>
    </row>
    <row r="95" spans="1:11" x14ac:dyDescent="0.3">
      <c r="A95" t="s">
        <v>122</v>
      </c>
      <c r="B95" t="s">
        <v>13</v>
      </c>
      <c r="C95">
        <v>94</v>
      </c>
      <c r="D95" s="2">
        <v>43992</v>
      </c>
      <c r="E95">
        <v>2151771</v>
      </c>
      <c r="F95">
        <v>0</v>
      </c>
      <c r="G95">
        <v>2151771</v>
      </c>
      <c r="H95" t="s">
        <v>43</v>
      </c>
      <c r="I95">
        <v>6</v>
      </c>
      <c r="J95">
        <v>2020</v>
      </c>
      <c r="K95">
        <v>6</v>
      </c>
    </row>
    <row r="96" spans="1:11" x14ac:dyDescent="0.3">
      <c r="A96" t="s">
        <v>123</v>
      </c>
      <c r="B96" t="s">
        <v>14</v>
      </c>
      <c r="C96">
        <v>95</v>
      </c>
      <c r="D96" s="2">
        <v>43992</v>
      </c>
      <c r="E96">
        <v>1276244</v>
      </c>
      <c r="F96">
        <v>0</v>
      </c>
      <c r="G96">
        <v>1276244</v>
      </c>
      <c r="H96" t="s">
        <v>43</v>
      </c>
      <c r="I96">
        <v>6</v>
      </c>
      <c r="J96">
        <v>2020</v>
      </c>
      <c r="K96">
        <v>6</v>
      </c>
    </row>
    <row r="97" spans="1:11" x14ac:dyDescent="0.3">
      <c r="A97" t="s">
        <v>124</v>
      </c>
      <c r="B97" t="s">
        <v>15</v>
      </c>
      <c r="C97">
        <v>96</v>
      </c>
      <c r="D97" s="2">
        <v>43992</v>
      </c>
      <c r="E97">
        <v>2387887</v>
      </c>
      <c r="F97">
        <v>0</v>
      </c>
      <c r="G97">
        <v>2387887</v>
      </c>
      <c r="H97" t="s">
        <v>43</v>
      </c>
      <c r="I97">
        <v>6</v>
      </c>
      <c r="J97">
        <v>2020</v>
      </c>
      <c r="K97">
        <v>6</v>
      </c>
    </row>
    <row r="98" spans="1:11" x14ac:dyDescent="0.3">
      <c r="A98" t="s">
        <v>125</v>
      </c>
      <c r="B98" t="s">
        <v>0</v>
      </c>
      <c r="C98">
        <v>97</v>
      </c>
      <c r="D98" s="2">
        <v>44022</v>
      </c>
      <c r="E98">
        <v>393142</v>
      </c>
      <c r="F98">
        <v>0</v>
      </c>
      <c r="G98">
        <v>393142</v>
      </c>
      <c r="H98" t="s">
        <v>43</v>
      </c>
      <c r="I98">
        <v>7</v>
      </c>
      <c r="J98">
        <v>2020</v>
      </c>
      <c r="K98">
        <v>7</v>
      </c>
    </row>
    <row r="99" spans="1:11" x14ac:dyDescent="0.3">
      <c r="A99" t="s">
        <v>126</v>
      </c>
      <c r="B99" t="s">
        <v>1</v>
      </c>
      <c r="C99">
        <v>98</v>
      </c>
      <c r="D99" s="2">
        <v>44022</v>
      </c>
      <c r="E99">
        <v>2244583</v>
      </c>
      <c r="F99">
        <v>224458.30000000002</v>
      </c>
      <c r="G99">
        <v>2469041.3000000003</v>
      </c>
      <c r="H99" t="s">
        <v>44</v>
      </c>
      <c r="I99">
        <v>7</v>
      </c>
      <c r="J99">
        <v>2020</v>
      </c>
      <c r="K99">
        <v>7</v>
      </c>
    </row>
    <row r="100" spans="1:11" x14ac:dyDescent="0.3">
      <c r="A100" t="s">
        <v>127</v>
      </c>
      <c r="B100" t="s">
        <v>2</v>
      </c>
      <c r="C100">
        <v>99</v>
      </c>
      <c r="D100" s="2">
        <v>44022</v>
      </c>
      <c r="E100">
        <v>1129141</v>
      </c>
      <c r="F100">
        <v>112914.1</v>
      </c>
      <c r="G100">
        <v>1242055.1000000001</v>
      </c>
      <c r="H100" t="s">
        <v>44</v>
      </c>
      <c r="I100">
        <v>7</v>
      </c>
      <c r="J100">
        <v>2020</v>
      </c>
      <c r="K100">
        <v>7</v>
      </c>
    </row>
    <row r="101" spans="1:11" x14ac:dyDescent="0.3">
      <c r="A101" t="s">
        <v>128</v>
      </c>
      <c r="B101" t="s">
        <v>3</v>
      </c>
      <c r="C101">
        <v>100</v>
      </c>
      <c r="D101" s="2">
        <v>44022</v>
      </c>
      <c r="E101">
        <v>1545005</v>
      </c>
      <c r="F101">
        <v>154500.5</v>
      </c>
      <c r="G101">
        <v>1699505.5000000002</v>
      </c>
      <c r="H101" t="s">
        <v>44</v>
      </c>
      <c r="I101">
        <v>7</v>
      </c>
      <c r="J101">
        <v>2020</v>
      </c>
      <c r="K101">
        <v>7</v>
      </c>
    </row>
    <row r="102" spans="1:11" x14ac:dyDescent="0.3">
      <c r="A102" t="s">
        <v>129</v>
      </c>
      <c r="B102" t="s">
        <v>4</v>
      </c>
      <c r="C102">
        <v>101</v>
      </c>
      <c r="D102" s="2">
        <v>44022</v>
      </c>
      <c r="E102">
        <v>1398639</v>
      </c>
      <c r="F102">
        <v>0</v>
      </c>
      <c r="G102">
        <v>1398639</v>
      </c>
      <c r="H102" t="s">
        <v>43</v>
      </c>
      <c r="I102">
        <v>7</v>
      </c>
      <c r="J102">
        <v>2020</v>
      </c>
      <c r="K102">
        <v>7</v>
      </c>
    </row>
    <row r="103" spans="1:11" x14ac:dyDescent="0.3">
      <c r="A103" t="s">
        <v>130</v>
      </c>
      <c r="B103" t="s">
        <v>5</v>
      </c>
      <c r="C103">
        <v>102</v>
      </c>
      <c r="D103" s="2">
        <v>44022</v>
      </c>
      <c r="E103">
        <v>2012210</v>
      </c>
      <c r="F103">
        <v>0</v>
      </c>
      <c r="G103">
        <v>2012210</v>
      </c>
      <c r="H103" t="s">
        <v>43</v>
      </c>
      <c r="I103">
        <v>7</v>
      </c>
      <c r="J103">
        <v>2020</v>
      </c>
      <c r="K103">
        <v>7</v>
      </c>
    </row>
    <row r="104" spans="1:11" x14ac:dyDescent="0.3">
      <c r="A104" t="s">
        <v>131</v>
      </c>
      <c r="B104" t="s">
        <v>6</v>
      </c>
      <c r="C104">
        <v>103</v>
      </c>
      <c r="D104" s="2">
        <v>44022</v>
      </c>
      <c r="E104">
        <v>1397717</v>
      </c>
      <c r="F104">
        <v>0</v>
      </c>
      <c r="G104">
        <v>1397717</v>
      </c>
      <c r="H104" t="s">
        <v>43</v>
      </c>
      <c r="I104">
        <v>7</v>
      </c>
      <c r="J104">
        <v>2020</v>
      </c>
      <c r="K104">
        <v>7</v>
      </c>
    </row>
    <row r="105" spans="1:11" x14ac:dyDescent="0.3">
      <c r="A105" t="s">
        <v>132</v>
      </c>
      <c r="B105" t="s">
        <v>7</v>
      </c>
      <c r="C105">
        <v>104</v>
      </c>
      <c r="D105" s="2">
        <v>44022</v>
      </c>
      <c r="E105">
        <v>871591</v>
      </c>
      <c r="F105">
        <v>0</v>
      </c>
      <c r="G105">
        <v>871591</v>
      </c>
      <c r="H105" t="s">
        <v>43</v>
      </c>
      <c r="I105">
        <v>7</v>
      </c>
      <c r="J105">
        <v>2020</v>
      </c>
      <c r="K105">
        <v>7</v>
      </c>
    </row>
    <row r="106" spans="1:11" x14ac:dyDescent="0.3">
      <c r="A106" t="s">
        <v>133</v>
      </c>
      <c r="B106" t="s">
        <v>8</v>
      </c>
      <c r="C106">
        <v>105</v>
      </c>
      <c r="D106" s="2">
        <v>44022</v>
      </c>
      <c r="E106">
        <v>416994</v>
      </c>
      <c r="F106">
        <v>41699.4</v>
      </c>
      <c r="G106">
        <v>458693.4</v>
      </c>
      <c r="H106" t="s">
        <v>44</v>
      </c>
      <c r="I106">
        <v>7</v>
      </c>
      <c r="J106">
        <v>2020</v>
      </c>
      <c r="K106">
        <v>7</v>
      </c>
    </row>
    <row r="107" spans="1:11" x14ac:dyDescent="0.3">
      <c r="A107" t="s">
        <v>134</v>
      </c>
      <c r="B107" t="s">
        <v>9</v>
      </c>
      <c r="C107">
        <v>106</v>
      </c>
      <c r="D107" s="2">
        <v>44022</v>
      </c>
      <c r="E107">
        <v>2262452</v>
      </c>
      <c r="F107">
        <v>226245.2</v>
      </c>
      <c r="G107">
        <v>2488697.2000000002</v>
      </c>
      <c r="H107" t="s">
        <v>44</v>
      </c>
      <c r="I107">
        <v>7</v>
      </c>
      <c r="J107">
        <v>2020</v>
      </c>
      <c r="K107">
        <v>7</v>
      </c>
    </row>
    <row r="108" spans="1:11" x14ac:dyDescent="0.3">
      <c r="A108" t="s">
        <v>135</v>
      </c>
      <c r="B108" t="s">
        <v>10</v>
      </c>
      <c r="C108">
        <v>107</v>
      </c>
      <c r="D108" s="2">
        <v>44022</v>
      </c>
      <c r="E108">
        <v>1288900</v>
      </c>
      <c r="F108">
        <v>128890</v>
      </c>
      <c r="G108">
        <v>1417790</v>
      </c>
      <c r="H108" t="s">
        <v>44</v>
      </c>
      <c r="I108">
        <v>7</v>
      </c>
      <c r="J108">
        <v>2020</v>
      </c>
      <c r="K108">
        <v>7</v>
      </c>
    </row>
    <row r="109" spans="1:11" x14ac:dyDescent="0.3">
      <c r="A109" t="s">
        <v>136</v>
      </c>
      <c r="B109" t="s">
        <v>11</v>
      </c>
      <c r="C109">
        <v>108</v>
      </c>
      <c r="D109" s="2">
        <v>44022</v>
      </c>
      <c r="E109">
        <v>614461</v>
      </c>
      <c r="F109">
        <v>0</v>
      </c>
      <c r="G109">
        <v>614461</v>
      </c>
      <c r="H109" t="s">
        <v>43</v>
      </c>
      <c r="I109">
        <v>7</v>
      </c>
      <c r="J109">
        <v>2020</v>
      </c>
      <c r="K109">
        <v>7</v>
      </c>
    </row>
    <row r="110" spans="1:11" x14ac:dyDescent="0.3">
      <c r="A110" t="s">
        <v>137</v>
      </c>
      <c r="B110" t="s">
        <v>12</v>
      </c>
      <c r="C110">
        <v>109</v>
      </c>
      <c r="D110" s="2">
        <v>44022</v>
      </c>
      <c r="E110">
        <v>543765</v>
      </c>
      <c r="F110">
        <v>54376.5</v>
      </c>
      <c r="G110">
        <v>598141.5</v>
      </c>
      <c r="H110" t="s">
        <v>44</v>
      </c>
      <c r="I110">
        <v>7</v>
      </c>
      <c r="J110">
        <v>2020</v>
      </c>
      <c r="K110">
        <v>7</v>
      </c>
    </row>
    <row r="111" spans="1:11" x14ac:dyDescent="0.3">
      <c r="A111" t="s">
        <v>138</v>
      </c>
      <c r="B111" t="s">
        <v>13</v>
      </c>
      <c r="C111">
        <v>110</v>
      </c>
      <c r="D111" s="2">
        <v>44022</v>
      </c>
      <c r="E111">
        <v>548275</v>
      </c>
      <c r="F111">
        <v>0</v>
      </c>
      <c r="G111">
        <v>548275</v>
      </c>
      <c r="H111" t="s">
        <v>43</v>
      </c>
      <c r="I111">
        <v>7</v>
      </c>
      <c r="J111">
        <v>2020</v>
      </c>
      <c r="K111">
        <v>7</v>
      </c>
    </row>
    <row r="112" spans="1:11" x14ac:dyDescent="0.3">
      <c r="A112" t="s">
        <v>139</v>
      </c>
      <c r="B112" t="s">
        <v>14</v>
      </c>
      <c r="C112">
        <v>111</v>
      </c>
      <c r="D112" s="2">
        <v>44022</v>
      </c>
      <c r="E112">
        <v>894142</v>
      </c>
      <c r="F112">
        <v>0</v>
      </c>
      <c r="G112">
        <v>894142</v>
      </c>
      <c r="H112" t="s">
        <v>43</v>
      </c>
      <c r="I112">
        <v>7</v>
      </c>
      <c r="J112">
        <v>2020</v>
      </c>
      <c r="K112">
        <v>7</v>
      </c>
    </row>
    <row r="113" spans="1:11" x14ac:dyDescent="0.3">
      <c r="A113" t="s">
        <v>140</v>
      </c>
      <c r="B113" t="s">
        <v>15</v>
      </c>
      <c r="C113">
        <v>112</v>
      </c>
      <c r="D113" s="2">
        <v>44022</v>
      </c>
      <c r="E113">
        <v>1069041</v>
      </c>
      <c r="F113">
        <v>0</v>
      </c>
      <c r="G113">
        <v>1069041</v>
      </c>
      <c r="H113" t="s">
        <v>43</v>
      </c>
      <c r="I113">
        <v>7</v>
      </c>
      <c r="J113">
        <v>2020</v>
      </c>
      <c r="K113">
        <v>7</v>
      </c>
    </row>
    <row r="114" spans="1:11" x14ac:dyDescent="0.3">
      <c r="A114" t="s">
        <v>141</v>
      </c>
      <c r="B114" t="s">
        <v>0</v>
      </c>
      <c r="C114">
        <v>113</v>
      </c>
      <c r="D114" s="2">
        <v>44053</v>
      </c>
      <c r="E114">
        <v>632912</v>
      </c>
      <c r="F114">
        <v>0</v>
      </c>
      <c r="G114">
        <v>632912</v>
      </c>
      <c r="H114" t="s">
        <v>43</v>
      </c>
      <c r="I114">
        <v>8</v>
      </c>
      <c r="J114">
        <v>2020</v>
      </c>
      <c r="K114">
        <v>8</v>
      </c>
    </row>
    <row r="115" spans="1:11" x14ac:dyDescent="0.3">
      <c r="A115" t="s">
        <v>142</v>
      </c>
      <c r="B115" t="s">
        <v>1</v>
      </c>
      <c r="C115">
        <v>114</v>
      </c>
      <c r="D115" s="2">
        <v>44053</v>
      </c>
      <c r="E115">
        <v>467461</v>
      </c>
      <c r="F115">
        <v>0</v>
      </c>
      <c r="G115">
        <v>467461</v>
      </c>
      <c r="H115" t="s">
        <v>43</v>
      </c>
      <c r="I115">
        <v>8</v>
      </c>
      <c r="J115">
        <v>2020</v>
      </c>
      <c r="K115">
        <v>8</v>
      </c>
    </row>
    <row r="116" spans="1:11" x14ac:dyDescent="0.3">
      <c r="A116" t="s">
        <v>143</v>
      </c>
      <c r="B116" t="s">
        <v>2</v>
      </c>
      <c r="C116">
        <v>115</v>
      </c>
      <c r="D116" s="2">
        <v>44053</v>
      </c>
      <c r="E116">
        <v>1267701</v>
      </c>
      <c r="F116">
        <v>0</v>
      </c>
      <c r="G116">
        <v>1267701</v>
      </c>
      <c r="H116" t="s">
        <v>43</v>
      </c>
      <c r="I116">
        <v>8</v>
      </c>
      <c r="J116">
        <v>2020</v>
      </c>
      <c r="K116">
        <v>8</v>
      </c>
    </row>
    <row r="117" spans="1:11" x14ac:dyDescent="0.3">
      <c r="A117" t="s">
        <v>144</v>
      </c>
      <c r="B117" t="s">
        <v>3</v>
      </c>
      <c r="C117">
        <v>116</v>
      </c>
      <c r="D117" s="2">
        <v>44053</v>
      </c>
      <c r="E117">
        <v>2073741</v>
      </c>
      <c r="F117">
        <v>0</v>
      </c>
      <c r="G117">
        <v>2073741</v>
      </c>
      <c r="H117" t="s">
        <v>43</v>
      </c>
      <c r="I117">
        <v>8</v>
      </c>
      <c r="J117">
        <v>2020</v>
      </c>
      <c r="K117">
        <v>8</v>
      </c>
    </row>
    <row r="118" spans="1:11" x14ac:dyDescent="0.3">
      <c r="A118" t="s">
        <v>145</v>
      </c>
      <c r="B118" t="s">
        <v>4</v>
      </c>
      <c r="C118">
        <v>117</v>
      </c>
      <c r="D118" s="2">
        <v>44053</v>
      </c>
      <c r="E118">
        <v>2230627</v>
      </c>
      <c r="F118">
        <v>0</v>
      </c>
      <c r="G118">
        <v>2230627</v>
      </c>
      <c r="H118" t="s">
        <v>43</v>
      </c>
      <c r="I118">
        <v>8</v>
      </c>
      <c r="J118">
        <v>2020</v>
      </c>
      <c r="K118">
        <v>8</v>
      </c>
    </row>
    <row r="119" spans="1:11" x14ac:dyDescent="0.3">
      <c r="A119" t="s">
        <v>146</v>
      </c>
      <c r="B119" t="s">
        <v>5</v>
      </c>
      <c r="C119">
        <v>118</v>
      </c>
      <c r="D119" s="2">
        <v>44053</v>
      </c>
      <c r="E119">
        <v>499921</v>
      </c>
      <c r="F119">
        <v>0</v>
      </c>
      <c r="G119">
        <v>499921</v>
      </c>
      <c r="H119" t="s">
        <v>43</v>
      </c>
      <c r="I119">
        <v>8</v>
      </c>
      <c r="J119">
        <v>2020</v>
      </c>
      <c r="K119">
        <v>8</v>
      </c>
    </row>
    <row r="120" spans="1:11" x14ac:dyDescent="0.3">
      <c r="A120" t="s">
        <v>147</v>
      </c>
      <c r="B120" t="s">
        <v>6</v>
      </c>
      <c r="C120">
        <v>119</v>
      </c>
      <c r="D120" s="2">
        <v>44053</v>
      </c>
      <c r="E120">
        <v>2023113</v>
      </c>
      <c r="F120">
        <v>0</v>
      </c>
      <c r="G120">
        <v>2023113</v>
      </c>
      <c r="H120" t="s">
        <v>43</v>
      </c>
      <c r="I120">
        <v>8</v>
      </c>
      <c r="J120">
        <v>2020</v>
      </c>
      <c r="K120">
        <v>8</v>
      </c>
    </row>
    <row r="121" spans="1:11" x14ac:dyDescent="0.3">
      <c r="A121" t="s">
        <v>148</v>
      </c>
      <c r="B121" t="s">
        <v>7</v>
      </c>
      <c r="C121">
        <v>120</v>
      </c>
      <c r="D121" s="2">
        <v>44053</v>
      </c>
      <c r="E121">
        <v>1809084</v>
      </c>
      <c r="F121">
        <v>0</v>
      </c>
      <c r="G121">
        <v>1809084</v>
      </c>
      <c r="H121" t="s">
        <v>43</v>
      </c>
      <c r="I121">
        <v>8</v>
      </c>
      <c r="J121">
        <v>2020</v>
      </c>
      <c r="K121">
        <v>8</v>
      </c>
    </row>
    <row r="122" spans="1:11" x14ac:dyDescent="0.3">
      <c r="A122" t="s">
        <v>149</v>
      </c>
      <c r="B122" t="s">
        <v>8</v>
      </c>
      <c r="C122">
        <v>121</v>
      </c>
      <c r="D122" s="2">
        <v>44053</v>
      </c>
      <c r="E122">
        <v>764741</v>
      </c>
      <c r="F122">
        <v>0</v>
      </c>
      <c r="G122">
        <v>764741</v>
      </c>
      <c r="H122" t="s">
        <v>43</v>
      </c>
      <c r="I122">
        <v>8</v>
      </c>
      <c r="J122">
        <v>2020</v>
      </c>
      <c r="K122">
        <v>8</v>
      </c>
    </row>
    <row r="123" spans="1:11" x14ac:dyDescent="0.3">
      <c r="A123" t="s">
        <v>150</v>
      </c>
      <c r="B123" t="s">
        <v>9</v>
      </c>
      <c r="C123">
        <v>122</v>
      </c>
      <c r="D123" s="2">
        <v>44053</v>
      </c>
      <c r="E123">
        <v>1048912</v>
      </c>
      <c r="F123">
        <v>104891.20000000001</v>
      </c>
      <c r="G123">
        <v>1153803.2000000002</v>
      </c>
      <c r="H123" t="s">
        <v>44</v>
      </c>
      <c r="I123">
        <v>8</v>
      </c>
      <c r="J123">
        <v>2020</v>
      </c>
      <c r="K123">
        <v>8</v>
      </c>
    </row>
    <row r="124" spans="1:11" x14ac:dyDescent="0.3">
      <c r="A124" t="s">
        <v>151</v>
      </c>
      <c r="B124" t="s">
        <v>10</v>
      </c>
      <c r="C124">
        <v>123</v>
      </c>
      <c r="D124" s="2">
        <v>44053</v>
      </c>
      <c r="E124">
        <v>2080443</v>
      </c>
      <c r="F124">
        <v>208044.30000000002</v>
      </c>
      <c r="G124">
        <v>2288487.3000000003</v>
      </c>
      <c r="H124" t="s">
        <v>44</v>
      </c>
      <c r="I124">
        <v>8</v>
      </c>
      <c r="J124">
        <v>2020</v>
      </c>
      <c r="K124">
        <v>8</v>
      </c>
    </row>
    <row r="125" spans="1:11" x14ac:dyDescent="0.3">
      <c r="A125" t="s">
        <v>152</v>
      </c>
      <c r="B125" t="s">
        <v>11</v>
      </c>
      <c r="C125">
        <v>124</v>
      </c>
      <c r="D125" s="2">
        <v>44053</v>
      </c>
      <c r="E125">
        <v>1075337</v>
      </c>
      <c r="F125">
        <v>0</v>
      </c>
      <c r="G125">
        <v>1075337</v>
      </c>
      <c r="H125" t="s">
        <v>43</v>
      </c>
      <c r="I125">
        <v>8</v>
      </c>
      <c r="J125">
        <v>2020</v>
      </c>
      <c r="K125">
        <v>8</v>
      </c>
    </row>
    <row r="126" spans="1:11" x14ac:dyDescent="0.3">
      <c r="A126" t="s">
        <v>153</v>
      </c>
      <c r="B126" t="s">
        <v>12</v>
      </c>
      <c r="C126">
        <v>125</v>
      </c>
      <c r="D126" s="2">
        <v>44053</v>
      </c>
      <c r="E126">
        <v>1410914</v>
      </c>
      <c r="F126">
        <v>141091.4</v>
      </c>
      <c r="G126">
        <v>1552005.4000000001</v>
      </c>
      <c r="H126" t="s">
        <v>44</v>
      </c>
      <c r="I126">
        <v>8</v>
      </c>
      <c r="J126">
        <v>2020</v>
      </c>
      <c r="K126">
        <v>8</v>
      </c>
    </row>
    <row r="127" spans="1:11" x14ac:dyDescent="0.3">
      <c r="A127" t="s">
        <v>154</v>
      </c>
      <c r="B127" t="s">
        <v>13</v>
      </c>
      <c r="C127">
        <v>126</v>
      </c>
      <c r="D127" s="2">
        <v>44053</v>
      </c>
      <c r="E127">
        <v>1155927</v>
      </c>
      <c r="F127">
        <v>0</v>
      </c>
      <c r="G127">
        <v>1155927</v>
      </c>
      <c r="H127" t="s">
        <v>43</v>
      </c>
      <c r="I127">
        <v>8</v>
      </c>
      <c r="J127">
        <v>2020</v>
      </c>
      <c r="K127">
        <v>8</v>
      </c>
    </row>
    <row r="128" spans="1:11" x14ac:dyDescent="0.3">
      <c r="A128" t="s">
        <v>155</v>
      </c>
      <c r="B128" t="s">
        <v>14</v>
      </c>
      <c r="C128">
        <v>127</v>
      </c>
      <c r="D128" s="2">
        <v>44053</v>
      </c>
      <c r="E128">
        <v>2432095</v>
      </c>
      <c r="F128">
        <v>243209.5</v>
      </c>
      <c r="G128">
        <v>2675304.5</v>
      </c>
      <c r="H128" t="s">
        <v>44</v>
      </c>
      <c r="I128">
        <v>8</v>
      </c>
      <c r="J128">
        <v>2020</v>
      </c>
      <c r="K128">
        <v>8</v>
      </c>
    </row>
    <row r="129" spans="1:11" x14ac:dyDescent="0.3">
      <c r="A129" t="s">
        <v>156</v>
      </c>
      <c r="B129" t="s">
        <v>15</v>
      </c>
      <c r="C129">
        <v>128</v>
      </c>
      <c r="D129" s="2">
        <v>44053</v>
      </c>
      <c r="E129">
        <v>1143116</v>
      </c>
      <c r="F129">
        <v>114311.6</v>
      </c>
      <c r="G129">
        <v>1257427.6000000001</v>
      </c>
      <c r="H129" t="s">
        <v>44</v>
      </c>
      <c r="I129">
        <v>8</v>
      </c>
      <c r="J129">
        <v>2020</v>
      </c>
      <c r="K129">
        <v>8</v>
      </c>
    </row>
    <row r="130" spans="1:11" x14ac:dyDescent="0.3">
      <c r="A130" t="s">
        <v>157</v>
      </c>
      <c r="B130" t="s">
        <v>0</v>
      </c>
      <c r="C130">
        <v>129</v>
      </c>
      <c r="D130" s="2">
        <v>44084</v>
      </c>
      <c r="E130">
        <v>2060641</v>
      </c>
      <c r="F130">
        <v>206064.1</v>
      </c>
      <c r="G130">
        <v>2266705.1</v>
      </c>
      <c r="H130" t="s">
        <v>44</v>
      </c>
      <c r="I130">
        <v>9</v>
      </c>
      <c r="J130">
        <v>2020</v>
      </c>
      <c r="K130">
        <v>9</v>
      </c>
    </row>
    <row r="131" spans="1:11" x14ac:dyDescent="0.3">
      <c r="A131" t="s">
        <v>158</v>
      </c>
      <c r="B131" t="s">
        <v>1</v>
      </c>
      <c r="C131">
        <v>130</v>
      </c>
      <c r="D131" s="2">
        <v>44084</v>
      </c>
      <c r="E131">
        <v>1215440</v>
      </c>
      <c r="F131">
        <v>0</v>
      </c>
      <c r="G131">
        <v>1215440</v>
      </c>
      <c r="H131" t="s">
        <v>43</v>
      </c>
      <c r="I131">
        <v>9</v>
      </c>
      <c r="J131">
        <v>2020</v>
      </c>
      <c r="K131">
        <v>9</v>
      </c>
    </row>
    <row r="132" spans="1:11" x14ac:dyDescent="0.3">
      <c r="A132" t="s">
        <v>159</v>
      </c>
      <c r="B132" t="s">
        <v>2</v>
      </c>
      <c r="C132">
        <v>131</v>
      </c>
      <c r="D132" s="2">
        <v>44084</v>
      </c>
      <c r="E132">
        <v>1713834</v>
      </c>
      <c r="F132">
        <v>0</v>
      </c>
      <c r="G132">
        <v>1713834</v>
      </c>
      <c r="H132" t="s">
        <v>43</v>
      </c>
      <c r="I132">
        <v>9</v>
      </c>
      <c r="J132">
        <v>2020</v>
      </c>
      <c r="K132">
        <v>9</v>
      </c>
    </row>
    <row r="133" spans="1:11" x14ac:dyDescent="0.3">
      <c r="A133" t="s">
        <v>160</v>
      </c>
      <c r="B133" t="s">
        <v>3</v>
      </c>
      <c r="C133">
        <v>132</v>
      </c>
      <c r="D133" s="2">
        <v>44084</v>
      </c>
      <c r="E133">
        <v>411581</v>
      </c>
      <c r="F133">
        <v>41158.100000000006</v>
      </c>
      <c r="G133">
        <v>452739.10000000003</v>
      </c>
      <c r="H133" t="s">
        <v>44</v>
      </c>
      <c r="I133">
        <v>9</v>
      </c>
      <c r="J133">
        <v>2020</v>
      </c>
      <c r="K133">
        <v>9</v>
      </c>
    </row>
    <row r="134" spans="1:11" x14ac:dyDescent="0.3">
      <c r="A134" t="s">
        <v>161</v>
      </c>
      <c r="B134" t="s">
        <v>4</v>
      </c>
      <c r="C134">
        <v>133</v>
      </c>
      <c r="D134" s="2">
        <v>44084</v>
      </c>
      <c r="E134">
        <v>1323127</v>
      </c>
      <c r="F134">
        <v>132312.70000000001</v>
      </c>
      <c r="G134">
        <v>1455439.7000000002</v>
      </c>
      <c r="H134" t="s">
        <v>44</v>
      </c>
      <c r="I134">
        <v>9</v>
      </c>
      <c r="J134">
        <v>2020</v>
      </c>
      <c r="K134">
        <v>9</v>
      </c>
    </row>
    <row r="135" spans="1:11" x14ac:dyDescent="0.3">
      <c r="A135" t="s">
        <v>162</v>
      </c>
      <c r="B135" t="s">
        <v>5</v>
      </c>
      <c r="C135">
        <v>134</v>
      </c>
      <c r="D135" s="2">
        <v>44084</v>
      </c>
      <c r="E135">
        <v>1529956</v>
      </c>
      <c r="F135">
        <v>152995.6</v>
      </c>
      <c r="G135">
        <v>1682951.6</v>
      </c>
      <c r="H135" t="s">
        <v>44</v>
      </c>
      <c r="I135">
        <v>9</v>
      </c>
      <c r="J135">
        <v>2020</v>
      </c>
      <c r="K135">
        <v>9</v>
      </c>
    </row>
    <row r="136" spans="1:11" x14ac:dyDescent="0.3">
      <c r="A136" t="s">
        <v>163</v>
      </c>
      <c r="B136" t="s">
        <v>6</v>
      </c>
      <c r="C136">
        <v>135</v>
      </c>
      <c r="D136" s="2">
        <v>44084</v>
      </c>
      <c r="E136">
        <v>452562</v>
      </c>
      <c r="F136">
        <v>45256.200000000004</v>
      </c>
      <c r="G136">
        <v>497818.2</v>
      </c>
      <c r="H136" t="s">
        <v>44</v>
      </c>
      <c r="I136">
        <v>9</v>
      </c>
      <c r="J136">
        <v>2020</v>
      </c>
      <c r="K136">
        <v>9</v>
      </c>
    </row>
    <row r="137" spans="1:11" x14ac:dyDescent="0.3">
      <c r="A137" t="s">
        <v>164</v>
      </c>
      <c r="B137" t="s">
        <v>7</v>
      </c>
      <c r="C137">
        <v>136</v>
      </c>
      <c r="D137" s="2">
        <v>44084</v>
      </c>
      <c r="E137">
        <v>449052</v>
      </c>
      <c r="F137">
        <v>0</v>
      </c>
      <c r="G137">
        <v>449052</v>
      </c>
      <c r="H137" t="s">
        <v>43</v>
      </c>
      <c r="I137">
        <v>9</v>
      </c>
      <c r="J137">
        <v>2020</v>
      </c>
      <c r="K137">
        <v>9</v>
      </c>
    </row>
    <row r="138" spans="1:11" x14ac:dyDescent="0.3">
      <c r="A138" t="s">
        <v>165</v>
      </c>
      <c r="B138" t="s">
        <v>8</v>
      </c>
      <c r="C138">
        <v>137</v>
      </c>
      <c r="D138" s="2">
        <v>44084</v>
      </c>
      <c r="E138">
        <v>1339030</v>
      </c>
      <c r="F138">
        <v>133903</v>
      </c>
      <c r="G138">
        <v>1472933.0000000002</v>
      </c>
      <c r="H138" t="s">
        <v>44</v>
      </c>
      <c r="I138">
        <v>9</v>
      </c>
      <c r="J138">
        <v>2020</v>
      </c>
      <c r="K138">
        <v>9</v>
      </c>
    </row>
    <row r="139" spans="1:11" x14ac:dyDescent="0.3">
      <c r="A139" t="s">
        <v>166</v>
      </c>
      <c r="B139" t="s">
        <v>9</v>
      </c>
      <c r="C139">
        <v>138</v>
      </c>
      <c r="D139" s="2">
        <v>44084</v>
      </c>
      <c r="E139">
        <v>2445814</v>
      </c>
      <c r="F139">
        <v>244581.40000000002</v>
      </c>
      <c r="G139">
        <v>2690395.4000000004</v>
      </c>
      <c r="H139" t="s">
        <v>44</v>
      </c>
      <c r="I139">
        <v>9</v>
      </c>
      <c r="J139">
        <v>2020</v>
      </c>
      <c r="K139">
        <v>9</v>
      </c>
    </row>
    <row r="140" spans="1:11" x14ac:dyDescent="0.3">
      <c r="A140" t="s">
        <v>167</v>
      </c>
      <c r="B140" t="s">
        <v>10</v>
      </c>
      <c r="C140">
        <v>139</v>
      </c>
      <c r="D140" s="2">
        <v>44084</v>
      </c>
      <c r="E140">
        <v>949405</v>
      </c>
      <c r="F140">
        <v>94940.5</v>
      </c>
      <c r="G140">
        <v>1044345.5000000001</v>
      </c>
      <c r="H140" t="s">
        <v>44</v>
      </c>
      <c r="I140">
        <v>9</v>
      </c>
      <c r="J140">
        <v>2020</v>
      </c>
      <c r="K140">
        <v>9</v>
      </c>
    </row>
    <row r="141" spans="1:11" x14ac:dyDescent="0.3">
      <c r="A141" t="s">
        <v>168</v>
      </c>
      <c r="B141" t="s">
        <v>11</v>
      </c>
      <c r="C141">
        <v>140</v>
      </c>
      <c r="D141" s="2">
        <v>44084</v>
      </c>
      <c r="E141">
        <v>1707161</v>
      </c>
      <c r="F141">
        <v>170716.1</v>
      </c>
      <c r="G141">
        <v>1877877.1</v>
      </c>
      <c r="H141" t="s">
        <v>44</v>
      </c>
      <c r="I141">
        <v>9</v>
      </c>
      <c r="J141">
        <v>2020</v>
      </c>
      <c r="K141">
        <v>9</v>
      </c>
    </row>
    <row r="142" spans="1:11" x14ac:dyDescent="0.3">
      <c r="A142" t="s">
        <v>169</v>
      </c>
      <c r="B142" t="s">
        <v>12</v>
      </c>
      <c r="C142">
        <v>141</v>
      </c>
      <c r="D142" s="2">
        <v>44084</v>
      </c>
      <c r="E142">
        <v>1453002</v>
      </c>
      <c r="F142">
        <v>0</v>
      </c>
      <c r="G142">
        <v>1453002</v>
      </c>
      <c r="H142" t="s">
        <v>43</v>
      </c>
      <c r="I142">
        <v>9</v>
      </c>
      <c r="J142">
        <v>2020</v>
      </c>
      <c r="K142">
        <v>9</v>
      </c>
    </row>
    <row r="143" spans="1:11" x14ac:dyDescent="0.3">
      <c r="A143" t="s">
        <v>170</v>
      </c>
      <c r="B143" t="s">
        <v>13</v>
      </c>
      <c r="C143">
        <v>142</v>
      </c>
      <c r="D143" s="2">
        <v>44084</v>
      </c>
      <c r="E143">
        <v>906604</v>
      </c>
      <c r="F143">
        <v>0</v>
      </c>
      <c r="G143">
        <v>906604</v>
      </c>
      <c r="H143" t="s">
        <v>43</v>
      </c>
      <c r="I143">
        <v>9</v>
      </c>
      <c r="J143">
        <v>2020</v>
      </c>
      <c r="K143">
        <v>9</v>
      </c>
    </row>
    <row r="144" spans="1:11" x14ac:dyDescent="0.3">
      <c r="A144" t="s">
        <v>171</v>
      </c>
      <c r="B144" t="s">
        <v>14</v>
      </c>
      <c r="C144">
        <v>143</v>
      </c>
      <c r="D144" s="2">
        <v>44084</v>
      </c>
      <c r="E144">
        <v>459547</v>
      </c>
      <c r="F144">
        <v>45954.700000000004</v>
      </c>
      <c r="G144">
        <v>505501.70000000007</v>
      </c>
      <c r="H144" t="s">
        <v>44</v>
      </c>
      <c r="I144">
        <v>9</v>
      </c>
      <c r="J144">
        <v>2020</v>
      </c>
      <c r="K144">
        <v>9</v>
      </c>
    </row>
    <row r="145" spans="1:11" x14ac:dyDescent="0.3">
      <c r="A145" t="s">
        <v>172</v>
      </c>
      <c r="B145" t="s">
        <v>15</v>
      </c>
      <c r="C145">
        <v>144</v>
      </c>
      <c r="D145" s="2">
        <v>44084</v>
      </c>
      <c r="E145">
        <v>1606026</v>
      </c>
      <c r="F145">
        <v>0</v>
      </c>
      <c r="G145">
        <v>1606026</v>
      </c>
      <c r="H145" t="s">
        <v>43</v>
      </c>
      <c r="I145">
        <v>9</v>
      </c>
      <c r="J145">
        <v>2020</v>
      </c>
      <c r="K145">
        <v>9</v>
      </c>
    </row>
    <row r="146" spans="1:11" x14ac:dyDescent="0.3">
      <c r="A146" t="s">
        <v>173</v>
      </c>
      <c r="B146" t="s">
        <v>0</v>
      </c>
      <c r="C146">
        <v>145</v>
      </c>
      <c r="D146" s="2">
        <v>44114</v>
      </c>
      <c r="E146">
        <v>719689</v>
      </c>
      <c r="F146">
        <v>0</v>
      </c>
      <c r="G146">
        <v>719689</v>
      </c>
      <c r="H146" t="s">
        <v>43</v>
      </c>
      <c r="I146">
        <v>10</v>
      </c>
      <c r="J146">
        <v>2020</v>
      </c>
      <c r="K146">
        <v>10</v>
      </c>
    </row>
    <row r="147" spans="1:11" x14ac:dyDescent="0.3">
      <c r="A147" t="s">
        <v>174</v>
      </c>
      <c r="B147" t="s">
        <v>1</v>
      </c>
      <c r="C147">
        <v>146</v>
      </c>
      <c r="D147" s="2">
        <v>44114</v>
      </c>
      <c r="E147">
        <v>1202123</v>
      </c>
      <c r="F147">
        <v>0</v>
      </c>
      <c r="G147">
        <v>1202123</v>
      </c>
      <c r="H147" t="s">
        <v>43</v>
      </c>
      <c r="I147">
        <v>10</v>
      </c>
      <c r="J147">
        <v>2020</v>
      </c>
      <c r="K147">
        <v>10</v>
      </c>
    </row>
    <row r="148" spans="1:11" x14ac:dyDescent="0.3">
      <c r="A148" t="s">
        <v>175</v>
      </c>
      <c r="B148" t="s">
        <v>2</v>
      </c>
      <c r="C148">
        <v>147</v>
      </c>
      <c r="D148" s="2">
        <v>44114</v>
      </c>
      <c r="E148">
        <v>2170964</v>
      </c>
      <c r="F148">
        <v>0</v>
      </c>
      <c r="G148">
        <v>2170964</v>
      </c>
      <c r="H148" t="s">
        <v>43</v>
      </c>
      <c r="I148">
        <v>10</v>
      </c>
      <c r="J148">
        <v>2020</v>
      </c>
      <c r="K148">
        <v>10</v>
      </c>
    </row>
    <row r="149" spans="1:11" x14ac:dyDescent="0.3">
      <c r="A149" t="s">
        <v>176</v>
      </c>
      <c r="B149" t="s">
        <v>3</v>
      </c>
      <c r="C149">
        <v>148</v>
      </c>
      <c r="D149" s="2">
        <v>44114</v>
      </c>
      <c r="E149">
        <v>739700</v>
      </c>
      <c r="F149">
        <v>0</v>
      </c>
      <c r="G149">
        <v>739700</v>
      </c>
      <c r="H149" t="s">
        <v>43</v>
      </c>
      <c r="I149">
        <v>10</v>
      </c>
      <c r="J149">
        <v>2020</v>
      </c>
      <c r="K149">
        <v>10</v>
      </c>
    </row>
    <row r="150" spans="1:11" x14ac:dyDescent="0.3">
      <c r="A150" t="s">
        <v>177</v>
      </c>
      <c r="B150" t="s">
        <v>4</v>
      </c>
      <c r="C150">
        <v>149</v>
      </c>
      <c r="D150" s="2">
        <v>44114</v>
      </c>
      <c r="E150">
        <v>1682859</v>
      </c>
      <c r="F150">
        <v>168285.90000000002</v>
      </c>
      <c r="G150">
        <v>1851144.9000000001</v>
      </c>
      <c r="H150" t="s">
        <v>44</v>
      </c>
      <c r="I150">
        <v>10</v>
      </c>
      <c r="J150">
        <v>2020</v>
      </c>
      <c r="K150">
        <v>10</v>
      </c>
    </row>
    <row r="151" spans="1:11" x14ac:dyDescent="0.3">
      <c r="A151" t="s">
        <v>178</v>
      </c>
      <c r="B151" t="s">
        <v>5</v>
      </c>
      <c r="C151">
        <v>150</v>
      </c>
      <c r="D151" s="2">
        <v>44114</v>
      </c>
      <c r="E151">
        <v>618013</v>
      </c>
      <c r="F151">
        <v>61801.3</v>
      </c>
      <c r="G151">
        <v>679814.3</v>
      </c>
      <c r="H151" t="s">
        <v>44</v>
      </c>
      <c r="I151">
        <v>10</v>
      </c>
      <c r="J151">
        <v>2020</v>
      </c>
      <c r="K151">
        <v>10</v>
      </c>
    </row>
    <row r="152" spans="1:11" x14ac:dyDescent="0.3">
      <c r="A152" t="s">
        <v>179</v>
      </c>
      <c r="B152" t="s">
        <v>6</v>
      </c>
      <c r="C152">
        <v>151</v>
      </c>
      <c r="D152" s="2">
        <v>44114</v>
      </c>
      <c r="E152">
        <v>2229898</v>
      </c>
      <c r="F152">
        <v>222989.80000000002</v>
      </c>
      <c r="G152">
        <v>2452887.8000000003</v>
      </c>
      <c r="H152" t="s">
        <v>44</v>
      </c>
      <c r="I152">
        <v>10</v>
      </c>
      <c r="J152">
        <v>2020</v>
      </c>
      <c r="K152">
        <v>10</v>
      </c>
    </row>
    <row r="153" spans="1:11" x14ac:dyDescent="0.3">
      <c r="A153" t="s">
        <v>180</v>
      </c>
      <c r="B153" t="s">
        <v>7</v>
      </c>
      <c r="C153">
        <v>152</v>
      </c>
      <c r="D153" s="2">
        <v>44114</v>
      </c>
      <c r="E153">
        <v>1670539</v>
      </c>
      <c r="F153">
        <v>167053.90000000002</v>
      </c>
      <c r="G153">
        <v>1837592.9000000001</v>
      </c>
      <c r="H153" t="s">
        <v>44</v>
      </c>
      <c r="I153">
        <v>10</v>
      </c>
      <c r="J153">
        <v>2020</v>
      </c>
      <c r="K153">
        <v>10</v>
      </c>
    </row>
    <row r="154" spans="1:11" x14ac:dyDescent="0.3">
      <c r="A154" t="s">
        <v>181</v>
      </c>
      <c r="B154" t="s">
        <v>8</v>
      </c>
      <c r="C154">
        <v>153</v>
      </c>
      <c r="D154" s="2">
        <v>44114</v>
      </c>
      <c r="E154">
        <v>1938192</v>
      </c>
      <c r="F154">
        <v>193819.2</v>
      </c>
      <c r="G154">
        <v>2132011.2000000002</v>
      </c>
      <c r="H154" t="s">
        <v>44</v>
      </c>
      <c r="I154">
        <v>10</v>
      </c>
      <c r="J154">
        <v>2020</v>
      </c>
      <c r="K154">
        <v>10</v>
      </c>
    </row>
    <row r="155" spans="1:11" x14ac:dyDescent="0.3">
      <c r="A155" t="s">
        <v>182</v>
      </c>
      <c r="B155" t="s">
        <v>9</v>
      </c>
      <c r="C155">
        <v>154</v>
      </c>
      <c r="D155" s="2">
        <v>44114</v>
      </c>
      <c r="E155">
        <v>605059</v>
      </c>
      <c r="F155">
        <v>0</v>
      </c>
      <c r="G155">
        <v>605059</v>
      </c>
      <c r="H155" t="s">
        <v>43</v>
      </c>
      <c r="I155">
        <v>10</v>
      </c>
      <c r="J155">
        <v>2020</v>
      </c>
      <c r="K155">
        <v>10</v>
      </c>
    </row>
    <row r="156" spans="1:11" x14ac:dyDescent="0.3">
      <c r="A156" t="s">
        <v>183</v>
      </c>
      <c r="B156" t="s">
        <v>10</v>
      </c>
      <c r="C156">
        <v>155</v>
      </c>
      <c r="D156" s="2">
        <v>44114</v>
      </c>
      <c r="E156">
        <v>1904790</v>
      </c>
      <c r="F156">
        <v>0</v>
      </c>
      <c r="G156">
        <v>1904790</v>
      </c>
      <c r="H156" t="s">
        <v>43</v>
      </c>
      <c r="I156">
        <v>10</v>
      </c>
      <c r="J156">
        <v>2020</v>
      </c>
      <c r="K156">
        <v>10</v>
      </c>
    </row>
    <row r="157" spans="1:11" x14ac:dyDescent="0.3">
      <c r="A157" t="s">
        <v>184</v>
      </c>
      <c r="B157" t="s">
        <v>11</v>
      </c>
      <c r="C157">
        <v>156</v>
      </c>
      <c r="D157" s="2">
        <v>44114</v>
      </c>
      <c r="E157">
        <v>309968</v>
      </c>
      <c r="F157">
        <v>0</v>
      </c>
      <c r="G157">
        <v>309968</v>
      </c>
      <c r="H157" t="s">
        <v>43</v>
      </c>
      <c r="I157">
        <v>10</v>
      </c>
      <c r="J157">
        <v>2020</v>
      </c>
      <c r="K157">
        <v>10</v>
      </c>
    </row>
    <row r="158" spans="1:11" x14ac:dyDescent="0.3">
      <c r="A158" t="s">
        <v>185</v>
      </c>
      <c r="B158" t="s">
        <v>12</v>
      </c>
      <c r="C158">
        <v>157</v>
      </c>
      <c r="D158" s="2">
        <v>44114</v>
      </c>
      <c r="E158">
        <v>2150600</v>
      </c>
      <c r="F158">
        <v>215060</v>
      </c>
      <c r="G158">
        <v>2365660</v>
      </c>
      <c r="H158" t="s">
        <v>44</v>
      </c>
      <c r="I158">
        <v>10</v>
      </c>
      <c r="J158">
        <v>2020</v>
      </c>
      <c r="K158">
        <v>10</v>
      </c>
    </row>
    <row r="159" spans="1:11" x14ac:dyDescent="0.3">
      <c r="A159" t="s">
        <v>186</v>
      </c>
      <c r="B159" t="s">
        <v>13</v>
      </c>
      <c r="C159">
        <v>158</v>
      </c>
      <c r="D159" s="2">
        <v>44114</v>
      </c>
      <c r="E159">
        <v>1631553</v>
      </c>
      <c r="F159">
        <v>0</v>
      </c>
      <c r="G159">
        <v>1631553</v>
      </c>
      <c r="H159" t="s">
        <v>43</v>
      </c>
      <c r="I159">
        <v>10</v>
      </c>
      <c r="J159">
        <v>2020</v>
      </c>
      <c r="K159">
        <v>10</v>
      </c>
    </row>
    <row r="160" spans="1:11" x14ac:dyDescent="0.3">
      <c r="A160" t="s">
        <v>187</v>
      </c>
      <c r="B160" t="s">
        <v>14</v>
      </c>
      <c r="C160">
        <v>159</v>
      </c>
      <c r="D160" s="2">
        <v>44114</v>
      </c>
      <c r="E160">
        <v>587317</v>
      </c>
      <c r="F160">
        <v>58731.700000000004</v>
      </c>
      <c r="G160">
        <v>646048.70000000007</v>
      </c>
      <c r="H160" t="s">
        <v>44</v>
      </c>
      <c r="I160">
        <v>10</v>
      </c>
      <c r="J160">
        <v>2020</v>
      </c>
      <c r="K160">
        <v>10</v>
      </c>
    </row>
    <row r="161" spans="1:11" x14ac:dyDescent="0.3">
      <c r="A161" t="s">
        <v>188</v>
      </c>
      <c r="B161" t="s">
        <v>15</v>
      </c>
      <c r="C161">
        <v>160</v>
      </c>
      <c r="D161" s="2">
        <v>44114</v>
      </c>
      <c r="E161">
        <v>2231246</v>
      </c>
      <c r="F161">
        <v>0</v>
      </c>
      <c r="G161">
        <v>2231246</v>
      </c>
      <c r="H161" t="s">
        <v>43</v>
      </c>
      <c r="I161">
        <v>10</v>
      </c>
      <c r="J161">
        <v>2020</v>
      </c>
      <c r="K161">
        <v>10</v>
      </c>
    </row>
    <row r="162" spans="1:11" x14ac:dyDescent="0.3">
      <c r="A162" t="s">
        <v>189</v>
      </c>
      <c r="B162" t="s">
        <v>0</v>
      </c>
      <c r="C162">
        <v>161</v>
      </c>
      <c r="D162" s="2">
        <v>44145</v>
      </c>
      <c r="E162">
        <v>348233</v>
      </c>
      <c r="F162">
        <v>34823.300000000003</v>
      </c>
      <c r="G162">
        <v>383056.30000000005</v>
      </c>
      <c r="H162" t="s">
        <v>44</v>
      </c>
      <c r="I162">
        <v>11</v>
      </c>
      <c r="J162">
        <v>2020</v>
      </c>
      <c r="K162">
        <v>11</v>
      </c>
    </row>
    <row r="163" spans="1:11" x14ac:dyDescent="0.3">
      <c r="A163" t="s">
        <v>190</v>
      </c>
      <c r="B163" t="s">
        <v>1</v>
      </c>
      <c r="C163">
        <v>162</v>
      </c>
      <c r="D163" s="2">
        <v>44145</v>
      </c>
      <c r="E163">
        <v>1273782</v>
      </c>
      <c r="F163">
        <v>127378.20000000001</v>
      </c>
      <c r="G163">
        <v>1401160.2000000002</v>
      </c>
      <c r="H163" t="s">
        <v>44</v>
      </c>
      <c r="I163">
        <v>11</v>
      </c>
      <c r="J163">
        <v>2020</v>
      </c>
      <c r="K163">
        <v>11</v>
      </c>
    </row>
    <row r="164" spans="1:11" x14ac:dyDescent="0.3">
      <c r="A164" t="s">
        <v>191</v>
      </c>
      <c r="B164" t="s">
        <v>2</v>
      </c>
      <c r="C164">
        <v>163</v>
      </c>
      <c r="D164" s="2">
        <v>44145</v>
      </c>
      <c r="E164">
        <v>2004658</v>
      </c>
      <c r="F164">
        <v>200465.80000000002</v>
      </c>
      <c r="G164">
        <v>2205123.8000000003</v>
      </c>
      <c r="H164" t="s">
        <v>44</v>
      </c>
      <c r="I164">
        <v>11</v>
      </c>
      <c r="J164">
        <v>2020</v>
      </c>
      <c r="K164">
        <v>11</v>
      </c>
    </row>
    <row r="165" spans="1:11" x14ac:dyDescent="0.3">
      <c r="A165" t="s">
        <v>192</v>
      </c>
      <c r="B165" t="s">
        <v>3</v>
      </c>
      <c r="C165">
        <v>164</v>
      </c>
      <c r="D165" s="2">
        <v>44145</v>
      </c>
      <c r="E165">
        <v>1376562</v>
      </c>
      <c r="F165">
        <v>137656.20000000001</v>
      </c>
      <c r="G165">
        <v>1514218.2000000002</v>
      </c>
      <c r="H165" t="s">
        <v>44</v>
      </c>
      <c r="I165">
        <v>11</v>
      </c>
      <c r="J165">
        <v>2020</v>
      </c>
      <c r="K165">
        <v>11</v>
      </c>
    </row>
    <row r="166" spans="1:11" x14ac:dyDescent="0.3">
      <c r="A166" t="s">
        <v>193</v>
      </c>
      <c r="B166" t="s">
        <v>4</v>
      </c>
      <c r="C166">
        <v>165</v>
      </c>
      <c r="D166" s="2">
        <v>44145</v>
      </c>
      <c r="E166">
        <v>1690721</v>
      </c>
      <c r="F166">
        <v>169072.1</v>
      </c>
      <c r="G166">
        <v>1859793.1</v>
      </c>
      <c r="H166" t="s">
        <v>44</v>
      </c>
      <c r="I166">
        <v>11</v>
      </c>
      <c r="J166">
        <v>2020</v>
      </c>
      <c r="K166">
        <v>11</v>
      </c>
    </row>
    <row r="167" spans="1:11" x14ac:dyDescent="0.3">
      <c r="A167" t="s">
        <v>194</v>
      </c>
      <c r="B167" t="s">
        <v>5</v>
      </c>
      <c r="C167">
        <v>166</v>
      </c>
      <c r="D167" s="2">
        <v>44145</v>
      </c>
      <c r="E167">
        <v>2328363</v>
      </c>
      <c r="F167">
        <v>232836.30000000002</v>
      </c>
      <c r="G167">
        <v>2561199.3000000003</v>
      </c>
      <c r="H167" t="s">
        <v>44</v>
      </c>
      <c r="I167">
        <v>11</v>
      </c>
      <c r="J167">
        <v>2020</v>
      </c>
      <c r="K167">
        <v>11</v>
      </c>
    </row>
    <row r="168" spans="1:11" x14ac:dyDescent="0.3">
      <c r="A168" t="s">
        <v>195</v>
      </c>
      <c r="B168" t="s">
        <v>6</v>
      </c>
      <c r="C168">
        <v>167</v>
      </c>
      <c r="D168" s="2">
        <v>44145</v>
      </c>
      <c r="E168">
        <v>860705</v>
      </c>
      <c r="F168">
        <v>86070.5</v>
      </c>
      <c r="G168">
        <v>946775.50000000012</v>
      </c>
      <c r="H168" t="s">
        <v>44</v>
      </c>
      <c r="I168">
        <v>11</v>
      </c>
      <c r="J168">
        <v>2020</v>
      </c>
      <c r="K168">
        <v>11</v>
      </c>
    </row>
    <row r="169" spans="1:11" x14ac:dyDescent="0.3">
      <c r="A169" t="s">
        <v>196</v>
      </c>
      <c r="B169" t="s">
        <v>7</v>
      </c>
      <c r="C169">
        <v>168</v>
      </c>
      <c r="D169" s="2">
        <v>44145</v>
      </c>
      <c r="E169">
        <v>1111843</v>
      </c>
      <c r="F169">
        <v>111184.3</v>
      </c>
      <c r="G169">
        <v>1223027.3</v>
      </c>
      <c r="H169" t="s">
        <v>44</v>
      </c>
      <c r="I169">
        <v>11</v>
      </c>
      <c r="J169">
        <v>2020</v>
      </c>
      <c r="K169">
        <v>11</v>
      </c>
    </row>
    <row r="170" spans="1:11" x14ac:dyDescent="0.3">
      <c r="A170" t="s">
        <v>197</v>
      </c>
      <c r="B170" t="s">
        <v>8</v>
      </c>
      <c r="C170">
        <v>169</v>
      </c>
      <c r="D170" s="2">
        <v>44145</v>
      </c>
      <c r="E170">
        <v>369268</v>
      </c>
      <c r="F170">
        <v>0</v>
      </c>
      <c r="G170">
        <v>369268</v>
      </c>
      <c r="H170" t="s">
        <v>43</v>
      </c>
      <c r="I170">
        <v>11</v>
      </c>
      <c r="J170">
        <v>2020</v>
      </c>
      <c r="K170">
        <v>11</v>
      </c>
    </row>
    <row r="171" spans="1:11" x14ac:dyDescent="0.3">
      <c r="A171" t="s">
        <v>198</v>
      </c>
      <c r="B171" t="s">
        <v>9</v>
      </c>
      <c r="C171">
        <v>170</v>
      </c>
      <c r="D171" s="2">
        <v>44145</v>
      </c>
      <c r="E171">
        <v>1204417</v>
      </c>
      <c r="F171">
        <v>0</v>
      </c>
      <c r="G171">
        <v>1204417</v>
      </c>
      <c r="H171" t="s">
        <v>43</v>
      </c>
      <c r="I171">
        <v>11</v>
      </c>
      <c r="J171">
        <v>2020</v>
      </c>
      <c r="K171">
        <v>11</v>
      </c>
    </row>
    <row r="172" spans="1:11" x14ac:dyDescent="0.3">
      <c r="A172" t="s">
        <v>199</v>
      </c>
      <c r="B172" t="s">
        <v>10</v>
      </c>
      <c r="C172">
        <v>171</v>
      </c>
      <c r="D172" s="2">
        <v>44145</v>
      </c>
      <c r="E172">
        <v>1469467</v>
      </c>
      <c r="F172">
        <v>146946.70000000001</v>
      </c>
      <c r="G172">
        <v>1616413.7000000002</v>
      </c>
      <c r="H172" t="s">
        <v>44</v>
      </c>
      <c r="I172">
        <v>11</v>
      </c>
      <c r="J172">
        <v>2020</v>
      </c>
      <c r="K172">
        <v>11</v>
      </c>
    </row>
    <row r="173" spans="1:11" x14ac:dyDescent="0.3">
      <c r="A173" t="s">
        <v>200</v>
      </c>
      <c r="B173" t="s">
        <v>11</v>
      </c>
      <c r="C173">
        <v>172</v>
      </c>
      <c r="D173" s="2">
        <v>44145</v>
      </c>
      <c r="E173">
        <v>1304496</v>
      </c>
      <c r="F173">
        <v>130449.60000000001</v>
      </c>
      <c r="G173">
        <v>1434945.6</v>
      </c>
      <c r="H173" t="s">
        <v>44</v>
      </c>
      <c r="I173">
        <v>11</v>
      </c>
      <c r="J173">
        <v>2020</v>
      </c>
      <c r="K173">
        <v>11</v>
      </c>
    </row>
    <row r="174" spans="1:11" x14ac:dyDescent="0.3">
      <c r="A174" t="s">
        <v>201</v>
      </c>
      <c r="B174" t="s">
        <v>12</v>
      </c>
      <c r="C174">
        <v>173</v>
      </c>
      <c r="D174" s="2">
        <v>44145</v>
      </c>
      <c r="E174">
        <v>1012176</v>
      </c>
      <c r="F174">
        <v>101217.60000000001</v>
      </c>
      <c r="G174">
        <v>1113393.6000000001</v>
      </c>
      <c r="H174" t="s">
        <v>44</v>
      </c>
      <c r="I174">
        <v>11</v>
      </c>
      <c r="J174">
        <v>2020</v>
      </c>
      <c r="K174">
        <v>11</v>
      </c>
    </row>
    <row r="175" spans="1:11" x14ac:dyDescent="0.3">
      <c r="A175" t="s">
        <v>202</v>
      </c>
      <c r="B175" t="s">
        <v>13</v>
      </c>
      <c r="C175">
        <v>174</v>
      </c>
      <c r="D175" s="2">
        <v>44145</v>
      </c>
      <c r="E175">
        <v>1714104</v>
      </c>
      <c r="F175">
        <v>171410.40000000002</v>
      </c>
      <c r="G175">
        <v>1885514.4000000001</v>
      </c>
      <c r="H175" t="s">
        <v>44</v>
      </c>
      <c r="I175">
        <v>11</v>
      </c>
      <c r="J175">
        <v>2020</v>
      </c>
      <c r="K175">
        <v>11</v>
      </c>
    </row>
    <row r="176" spans="1:11" x14ac:dyDescent="0.3">
      <c r="A176" t="s">
        <v>203</v>
      </c>
      <c r="B176" t="s">
        <v>14</v>
      </c>
      <c r="C176">
        <v>175</v>
      </c>
      <c r="D176" s="2">
        <v>44145</v>
      </c>
      <c r="E176">
        <v>719442</v>
      </c>
      <c r="F176">
        <v>0</v>
      </c>
      <c r="G176">
        <v>719442</v>
      </c>
      <c r="H176" t="s">
        <v>43</v>
      </c>
      <c r="I176">
        <v>11</v>
      </c>
      <c r="J176">
        <v>2020</v>
      </c>
      <c r="K176">
        <v>11</v>
      </c>
    </row>
    <row r="177" spans="1:11" x14ac:dyDescent="0.3">
      <c r="A177" t="s">
        <v>204</v>
      </c>
      <c r="B177" t="s">
        <v>15</v>
      </c>
      <c r="C177">
        <v>176</v>
      </c>
      <c r="D177" s="2">
        <v>44145</v>
      </c>
      <c r="E177">
        <v>1619984</v>
      </c>
      <c r="F177">
        <v>161998.40000000002</v>
      </c>
      <c r="G177">
        <v>1781982.4000000001</v>
      </c>
      <c r="H177" t="s">
        <v>44</v>
      </c>
      <c r="I177">
        <v>11</v>
      </c>
      <c r="J177">
        <v>2020</v>
      </c>
      <c r="K177">
        <v>11</v>
      </c>
    </row>
    <row r="178" spans="1:11" x14ac:dyDescent="0.3">
      <c r="A178" t="s">
        <v>205</v>
      </c>
      <c r="B178" t="s">
        <v>0</v>
      </c>
      <c r="C178">
        <v>177</v>
      </c>
      <c r="D178" s="2">
        <v>44175</v>
      </c>
      <c r="E178">
        <v>2402499</v>
      </c>
      <c r="F178">
        <v>240249.90000000002</v>
      </c>
      <c r="G178">
        <v>2642748.9000000004</v>
      </c>
      <c r="H178" t="s">
        <v>44</v>
      </c>
      <c r="I178">
        <v>12</v>
      </c>
      <c r="J178">
        <v>2020</v>
      </c>
      <c r="K178">
        <v>12</v>
      </c>
    </row>
    <row r="179" spans="1:11" x14ac:dyDescent="0.3">
      <c r="A179" t="s">
        <v>206</v>
      </c>
      <c r="B179" t="s">
        <v>1</v>
      </c>
      <c r="C179">
        <v>178</v>
      </c>
      <c r="D179" s="2">
        <v>44175</v>
      </c>
      <c r="E179">
        <v>1729280</v>
      </c>
      <c r="F179">
        <v>172928</v>
      </c>
      <c r="G179">
        <v>1902208.0000000002</v>
      </c>
      <c r="H179" t="s">
        <v>44</v>
      </c>
      <c r="I179">
        <v>12</v>
      </c>
      <c r="J179">
        <v>2020</v>
      </c>
      <c r="K179">
        <v>12</v>
      </c>
    </row>
    <row r="180" spans="1:11" x14ac:dyDescent="0.3">
      <c r="A180" t="s">
        <v>207</v>
      </c>
      <c r="B180" t="s">
        <v>2</v>
      </c>
      <c r="C180">
        <v>179</v>
      </c>
      <c r="D180" s="2">
        <v>44175</v>
      </c>
      <c r="E180">
        <v>2231679</v>
      </c>
      <c r="F180">
        <v>0</v>
      </c>
      <c r="G180">
        <v>2231679</v>
      </c>
      <c r="H180" t="s">
        <v>43</v>
      </c>
      <c r="I180">
        <v>12</v>
      </c>
      <c r="J180">
        <v>2020</v>
      </c>
      <c r="K180">
        <v>12</v>
      </c>
    </row>
    <row r="181" spans="1:11" x14ac:dyDescent="0.3">
      <c r="A181" t="s">
        <v>208</v>
      </c>
      <c r="B181" t="s">
        <v>3</v>
      </c>
      <c r="C181">
        <v>180</v>
      </c>
      <c r="D181" s="2">
        <v>44175</v>
      </c>
      <c r="E181">
        <v>1301188</v>
      </c>
      <c r="F181">
        <v>0</v>
      </c>
      <c r="G181">
        <v>1301188</v>
      </c>
      <c r="H181" t="s">
        <v>43</v>
      </c>
      <c r="I181">
        <v>12</v>
      </c>
      <c r="J181">
        <v>2020</v>
      </c>
      <c r="K181">
        <v>12</v>
      </c>
    </row>
    <row r="182" spans="1:11" x14ac:dyDescent="0.3">
      <c r="A182" t="s">
        <v>209</v>
      </c>
      <c r="B182" t="s">
        <v>4</v>
      </c>
      <c r="C182">
        <v>181</v>
      </c>
      <c r="D182" s="2">
        <v>44175</v>
      </c>
      <c r="E182">
        <v>474278</v>
      </c>
      <c r="F182">
        <v>47427.8</v>
      </c>
      <c r="G182">
        <v>521705.80000000005</v>
      </c>
      <c r="H182" t="s">
        <v>44</v>
      </c>
      <c r="I182">
        <v>12</v>
      </c>
      <c r="J182">
        <v>2020</v>
      </c>
      <c r="K182">
        <v>12</v>
      </c>
    </row>
    <row r="183" spans="1:11" x14ac:dyDescent="0.3">
      <c r="A183" t="s">
        <v>210</v>
      </c>
      <c r="B183" t="s">
        <v>5</v>
      </c>
      <c r="C183">
        <v>182</v>
      </c>
      <c r="D183" s="2">
        <v>44175</v>
      </c>
      <c r="E183">
        <v>2319275</v>
      </c>
      <c r="F183">
        <v>0</v>
      </c>
      <c r="G183">
        <v>2319275</v>
      </c>
      <c r="H183" t="s">
        <v>43</v>
      </c>
      <c r="I183">
        <v>12</v>
      </c>
      <c r="J183">
        <v>2020</v>
      </c>
      <c r="K183">
        <v>12</v>
      </c>
    </row>
    <row r="184" spans="1:11" x14ac:dyDescent="0.3">
      <c r="A184" t="s">
        <v>211</v>
      </c>
      <c r="B184" t="s">
        <v>6</v>
      </c>
      <c r="C184">
        <v>183</v>
      </c>
      <c r="D184" s="2">
        <v>44175</v>
      </c>
      <c r="E184">
        <v>659488</v>
      </c>
      <c r="F184">
        <v>0</v>
      </c>
      <c r="G184">
        <v>659488</v>
      </c>
      <c r="H184" t="s">
        <v>43</v>
      </c>
      <c r="I184">
        <v>12</v>
      </c>
      <c r="J184">
        <v>2020</v>
      </c>
      <c r="K184">
        <v>12</v>
      </c>
    </row>
    <row r="185" spans="1:11" x14ac:dyDescent="0.3">
      <c r="A185" t="s">
        <v>212</v>
      </c>
      <c r="B185" t="s">
        <v>7</v>
      </c>
      <c r="C185">
        <v>184</v>
      </c>
      <c r="D185" s="2">
        <v>44175</v>
      </c>
      <c r="E185">
        <v>1887929</v>
      </c>
      <c r="F185">
        <v>0</v>
      </c>
      <c r="G185">
        <v>1887929</v>
      </c>
      <c r="H185" t="s">
        <v>43</v>
      </c>
      <c r="I185">
        <v>12</v>
      </c>
      <c r="J185">
        <v>2020</v>
      </c>
      <c r="K185">
        <v>12</v>
      </c>
    </row>
    <row r="186" spans="1:11" x14ac:dyDescent="0.3">
      <c r="A186" t="s">
        <v>213</v>
      </c>
      <c r="B186" t="s">
        <v>8</v>
      </c>
      <c r="C186">
        <v>185</v>
      </c>
      <c r="D186" s="2">
        <v>44175</v>
      </c>
      <c r="E186">
        <v>715778</v>
      </c>
      <c r="F186">
        <v>71577.8</v>
      </c>
      <c r="G186">
        <v>787355.8</v>
      </c>
      <c r="H186" t="s">
        <v>44</v>
      </c>
      <c r="I186">
        <v>12</v>
      </c>
      <c r="J186">
        <v>2020</v>
      </c>
      <c r="K186">
        <v>12</v>
      </c>
    </row>
    <row r="187" spans="1:11" x14ac:dyDescent="0.3">
      <c r="A187" t="s">
        <v>214</v>
      </c>
      <c r="B187" t="s">
        <v>9</v>
      </c>
      <c r="C187">
        <v>186</v>
      </c>
      <c r="D187" s="2">
        <v>44175</v>
      </c>
      <c r="E187">
        <v>1118811</v>
      </c>
      <c r="F187">
        <v>0</v>
      </c>
      <c r="G187">
        <v>1118811</v>
      </c>
      <c r="H187" t="s">
        <v>43</v>
      </c>
      <c r="I187">
        <v>12</v>
      </c>
      <c r="J187">
        <v>2020</v>
      </c>
      <c r="K187">
        <v>12</v>
      </c>
    </row>
    <row r="188" spans="1:11" x14ac:dyDescent="0.3">
      <c r="A188" t="s">
        <v>215</v>
      </c>
      <c r="B188" t="s">
        <v>10</v>
      </c>
      <c r="C188">
        <v>187</v>
      </c>
      <c r="D188" s="2">
        <v>44175</v>
      </c>
      <c r="E188">
        <v>1029653</v>
      </c>
      <c r="F188">
        <v>0</v>
      </c>
      <c r="G188">
        <v>1029653</v>
      </c>
      <c r="H188" t="s">
        <v>43</v>
      </c>
      <c r="I188">
        <v>12</v>
      </c>
      <c r="J188">
        <v>2020</v>
      </c>
      <c r="K188">
        <v>12</v>
      </c>
    </row>
    <row r="189" spans="1:11" x14ac:dyDescent="0.3">
      <c r="A189" t="s">
        <v>216</v>
      </c>
      <c r="B189" t="s">
        <v>11</v>
      </c>
      <c r="C189">
        <v>188</v>
      </c>
      <c r="D189" s="2">
        <v>44175</v>
      </c>
      <c r="E189">
        <v>1508855</v>
      </c>
      <c r="F189">
        <v>150885.5</v>
      </c>
      <c r="G189">
        <v>1659740.5000000002</v>
      </c>
      <c r="H189" t="s">
        <v>44</v>
      </c>
      <c r="I189">
        <v>12</v>
      </c>
      <c r="J189">
        <v>2020</v>
      </c>
      <c r="K189">
        <v>12</v>
      </c>
    </row>
    <row r="190" spans="1:11" x14ac:dyDescent="0.3">
      <c r="A190" t="s">
        <v>217</v>
      </c>
      <c r="B190" t="s">
        <v>12</v>
      </c>
      <c r="C190">
        <v>189</v>
      </c>
      <c r="D190" s="2">
        <v>44175</v>
      </c>
      <c r="E190">
        <v>956144</v>
      </c>
      <c r="F190">
        <v>0</v>
      </c>
      <c r="G190">
        <v>956144</v>
      </c>
      <c r="H190" t="s">
        <v>43</v>
      </c>
      <c r="I190">
        <v>12</v>
      </c>
      <c r="J190">
        <v>2020</v>
      </c>
      <c r="K190">
        <v>12</v>
      </c>
    </row>
    <row r="191" spans="1:11" x14ac:dyDescent="0.3">
      <c r="A191" t="s">
        <v>218</v>
      </c>
      <c r="B191" t="s">
        <v>13</v>
      </c>
      <c r="C191">
        <v>190</v>
      </c>
      <c r="D191" s="2">
        <v>44175</v>
      </c>
      <c r="E191">
        <v>1131750</v>
      </c>
      <c r="F191">
        <v>113175</v>
      </c>
      <c r="G191">
        <v>1244925</v>
      </c>
      <c r="H191" t="s">
        <v>44</v>
      </c>
      <c r="I191">
        <v>12</v>
      </c>
      <c r="J191">
        <v>2020</v>
      </c>
      <c r="K191">
        <v>12</v>
      </c>
    </row>
    <row r="192" spans="1:11" x14ac:dyDescent="0.3">
      <c r="A192" t="s">
        <v>219</v>
      </c>
      <c r="B192" t="s">
        <v>14</v>
      </c>
      <c r="C192">
        <v>191</v>
      </c>
      <c r="D192" s="2">
        <v>44175</v>
      </c>
      <c r="E192">
        <v>671935</v>
      </c>
      <c r="F192">
        <v>67193.5</v>
      </c>
      <c r="G192">
        <v>739128.50000000012</v>
      </c>
      <c r="H192" t="s">
        <v>44</v>
      </c>
      <c r="I192">
        <v>12</v>
      </c>
      <c r="J192">
        <v>2020</v>
      </c>
      <c r="K192">
        <v>12</v>
      </c>
    </row>
    <row r="193" spans="1:11" x14ac:dyDescent="0.3">
      <c r="A193" t="s">
        <v>220</v>
      </c>
      <c r="B193" t="s">
        <v>15</v>
      </c>
      <c r="C193">
        <v>192</v>
      </c>
      <c r="D193" s="2">
        <v>44175</v>
      </c>
      <c r="E193">
        <v>2432876</v>
      </c>
      <c r="F193">
        <v>0</v>
      </c>
      <c r="G193">
        <v>2432876</v>
      </c>
      <c r="H193" t="s">
        <v>43</v>
      </c>
      <c r="I193">
        <v>12</v>
      </c>
      <c r="J193">
        <v>2020</v>
      </c>
      <c r="K193">
        <v>12</v>
      </c>
    </row>
    <row r="194" spans="1:11" x14ac:dyDescent="0.3">
      <c r="A194" t="s">
        <v>42</v>
      </c>
      <c r="B194" t="s">
        <v>0</v>
      </c>
      <c r="C194">
        <v>193</v>
      </c>
      <c r="D194">
        <v>44206</v>
      </c>
      <c r="E194">
        <v>648778</v>
      </c>
      <c r="F194">
        <v>0</v>
      </c>
      <c r="G194">
        <v>648778</v>
      </c>
      <c r="H194" t="s">
        <v>43</v>
      </c>
      <c r="I194">
        <v>1</v>
      </c>
      <c r="J194">
        <v>2021</v>
      </c>
      <c r="K194">
        <v>13</v>
      </c>
    </row>
    <row r="195" spans="1:11" x14ac:dyDescent="0.3">
      <c r="A195" t="s">
        <v>221</v>
      </c>
      <c r="B195" t="s">
        <v>1</v>
      </c>
      <c r="C195">
        <v>194</v>
      </c>
      <c r="D195">
        <v>44206</v>
      </c>
      <c r="E195">
        <v>452733</v>
      </c>
      <c r="F195">
        <v>0</v>
      </c>
      <c r="G195">
        <v>452733</v>
      </c>
      <c r="H195" t="s">
        <v>43</v>
      </c>
      <c r="I195">
        <v>1</v>
      </c>
      <c r="J195">
        <v>2021</v>
      </c>
      <c r="K195">
        <v>13</v>
      </c>
    </row>
    <row r="196" spans="1:11" x14ac:dyDescent="0.3">
      <c r="A196" t="s">
        <v>222</v>
      </c>
      <c r="B196" t="s">
        <v>2</v>
      </c>
      <c r="C196">
        <v>195</v>
      </c>
      <c r="D196">
        <v>44206</v>
      </c>
      <c r="E196">
        <v>1155118</v>
      </c>
      <c r="F196">
        <v>115511.8</v>
      </c>
      <c r="G196">
        <v>1270629.8</v>
      </c>
      <c r="H196" t="s">
        <v>44</v>
      </c>
      <c r="I196">
        <v>1</v>
      </c>
      <c r="J196">
        <v>2021</v>
      </c>
      <c r="K196">
        <v>13</v>
      </c>
    </row>
    <row r="197" spans="1:11" x14ac:dyDescent="0.3">
      <c r="A197" t="s">
        <v>223</v>
      </c>
      <c r="B197" t="s">
        <v>3</v>
      </c>
      <c r="C197">
        <v>196</v>
      </c>
      <c r="D197">
        <v>44206</v>
      </c>
      <c r="E197">
        <v>336534</v>
      </c>
      <c r="F197">
        <v>0</v>
      </c>
      <c r="G197">
        <v>336534</v>
      </c>
      <c r="H197" t="s">
        <v>43</v>
      </c>
      <c r="I197">
        <v>1</v>
      </c>
      <c r="J197">
        <v>2021</v>
      </c>
      <c r="K197">
        <v>13</v>
      </c>
    </row>
    <row r="198" spans="1:11" x14ac:dyDescent="0.3">
      <c r="A198" t="s">
        <v>224</v>
      </c>
      <c r="B198" t="s">
        <v>4</v>
      </c>
      <c r="C198">
        <v>197</v>
      </c>
      <c r="D198">
        <v>44206</v>
      </c>
      <c r="E198">
        <v>802681</v>
      </c>
      <c r="F198">
        <v>0</v>
      </c>
      <c r="G198">
        <v>802681</v>
      </c>
      <c r="H198" t="s">
        <v>43</v>
      </c>
      <c r="I198">
        <v>1</v>
      </c>
      <c r="J198">
        <v>2021</v>
      </c>
      <c r="K198">
        <v>13</v>
      </c>
    </row>
    <row r="199" spans="1:11" x14ac:dyDescent="0.3">
      <c r="A199" t="s">
        <v>225</v>
      </c>
      <c r="B199" t="s">
        <v>5</v>
      </c>
      <c r="C199">
        <v>198</v>
      </c>
      <c r="D199">
        <v>44206</v>
      </c>
      <c r="E199">
        <v>555655</v>
      </c>
      <c r="F199">
        <v>55565.5</v>
      </c>
      <c r="G199">
        <v>611220.5</v>
      </c>
      <c r="H199" t="s">
        <v>44</v>
      </c>
      <c r="I199">
        <v>1</v>
      </c>
      <c r="J199">
        <v>2021</v>
      </c>
      <c r="K199">
        <v>13</v>
      </c>
    </row>
    <row r="200" spans="1:11" x14ac:dyDescent="0.3">
      <c r="A200" t="s">
        <v>226</v>
      </c>
      <c r="B200" t="s">
        <v>6</v>
      </c>
      <c r="C200">
        <v>199</v>
      </c>
      <c r="D200">
        <v>44206</v>
      </c>
      <c r="E200">
        <v>1354500</v>
      </c>
      <c r="F200">
        <v>0</v>
      </c>
      <c r="G200">
        <v>1354500</v>
      </c>
      <c r="H200" t="s">
        <v>43</v>
      </c>
      <c r="I200">
        <v>1</v>
      </c>
      <c r="J200">
        <v>2021</v>
      </c>
      <c r="K200">
        <v>13</v>
      </c>
    </row>
    <row r="201" spans="1:11" x14ac:dyDescent="0.3">
      <c r="A201" t="s">
        <v>227</v>
      </c>
      <c r="B201" t="s">
        <v>7</v>
      </c>
      <c r="C201">
        <v>200</v>
      </c>
      <c r="D201">
        <v>44206</v>
      </c>
      <c r="E201">
        <v>1042439</v>
      </c>
      <c r="F201">
        <v>104243.90000000001</v>
      </c>
      <c r="G201">
        <v>1146682.9000000001</v>
      </c>
      <c r="H201" t="s">
        <v>44</v>
      </c>
      <c r="I201">
        <v>1</v>
      </c>
      <c r="J201">
        <v>2021</v>
      </c>
      <c r="K201">
        <v>13</v>
      </c>
    </row>
    <row r="202" spans="1:11" x14ac:dyDescent="0.3">
      <c r="A202" t="s">
        <v>228</v>
      </c>
      <c r="B202" t="s">
        <v>8</v>
      </c>
      <c r="C202">
        <v>201</v>
      </c>
      <c r="D202">
        <v>44206</v>
      </c>
      <c r="E202">
        <v>714339</v>
      </c>
      <c r="F202">
        <v>71433.900000000009</v>
      </c>
      <c r="G202">
        <v>785772.9</v>
      </c>
      <c r="H202" t="s">
        <v>44</v>
      </c>
      <c r="I202">
        <v>1</v>
      </c>
      <c r="J202">
        <v>2021</v>
      </c>
      <c r="K202">
        <v>13</v>
      </c>
    </row>
    <row r="203" spans="1:11" x14ac:dyDescent="0.3">
      <c r="A203" t="s">
        <v>229</v>
      </c>
      <c r="B203" t="s">
        <v>9</v>
      </c>
      <c r="C203">
        <v>202</v>
      </c>
      <c r="D203">
        <v>44206</v>
      </c>
      <c r="E203">
        <v>1565785</v>
      </c>
      <c r="F203">
        <v>156578.5</v>
      </c>
      <c r="G203">
        <v>1722363.5000000002</v>
      </c>
      <c r="H203" t="s">
        <v>44</v>
      </c>
      <c r="I203">
        <v>1</v>
      </c>
      <c r="J203">
        <v>2021</v>
      </c>
      <c r="K203">
        <v>13</v>
      </c>
    </row>
    <row r="204" spans="1:11" x14ac:dyDescent="0.3">
      <c r="A204" t="s">
        <v>230</v>
      </c>
      <c r="B204" t="s">
        <v>10</v>
      </c>
      <c r="C204">
        <v>203</v>
      </c>
      <c r="D204">
        <v>44206</v>
      </c>
      <c r="E204">
        <v>1593088</v>
      </c>
      <c r="F204">
        <v>159308.80000000002</v>
      </c>
      <c r="G204">
        <v>1752396.8</v>
      </c>
      <c r="H204" t="s">
        <v>44</v>
      </c>
      <c r="I204">
        <v>1</v>
      </c>
      <c r="J204">
        <v>2021</v>
      </c>
      <c r="K204">
        <v>13</v>
      </c>
    </row>
    <row r="205" spans="1:11" x14ac:dyDescent="0.3">
      <c r="A205" t="s">
        <v>231</v>
      </c>
      <c r="B205" t="s">
        <v>11</v>
      </c>
      <c r="C205">
        <v>204</v>
      </c>
      <c r="D205">
        <v>44206</v>
      </c>
      <c r="E205">
        <v>324422</v>
      </c>
      <c r="F205">
        <v>32442.2</v>
      </c>
      <c r="G205">
        <v>356864.2</v>
      </c>
      <c r="H205" t="s">
        <v>44</v>
      </c>
      <c r="I205">
        <v>1</v>
      </c>
      <c r="J205">
        <v>2021</v>
      </c>
      <c r="K205">
        <v>13</v>
      </c>
    </row>
    <row r="206" spans="1:11" x14ac:dyDescent="0.3">
      <c r="A206" t="s">
        <v>232</v>
      </c>
      <c r="B206" t="s">
        <v>12</v>
      </c>
      <c r="C206">
        <v>205</v>
      </c>
      <c r="D206">
        <v>44206</v>
      </c>
      <c r="E206">
        <v>1188420</v>
      </c>
      <c r="F206">
        <v>118842</v>
      </c>
      <c r="G206">
        <v>1307262</v>
      </c>
      <c r="H206" t="s">
        <v>44</v>
      </c>
      <c r="I206">
        <v>1</v>
      </c>
      <c r="J206">
        <v>2021</v>
      </c>
      <c r="K206">
        <v>13</v>
      </c>
    </row>
    <row r="207" spans="1:11" x14ac:dyDescent="0.3">
      <c r="A207" t="s">
        <v>233</v>
      </c>
      <c r="B207" t="s">
        <v>13</v>
      </c>
      <c r="C207">
        <v>206</v>
      </c>
      <c r="D207">
        <v>44206</v>
      </c>
      <c r="E207">
        <v>1086255</v>
      </c>
      <c r="F207">
        <v>0</v>
      </c>
      <c r="G207">
        <v>1086255</v>
      </c>
      <c r="H207" t="s">
        <v>43</v>
      </c>
      <c r="I207">
        <v>1</v>
      </c>
      <c r="J207">
        <v>2021</v>
      </c>
      <c r="K207">
        <v>13</v>
      </c>
    </row>
    <row r="208" spans="1:11" x14ac:dyDescent="0.3">
      <c r="A208" t="s">
        <v>234</v>
      </c>
      <c r="B208" t="s">
        <v>14</v>
      </c>
      <c r="C208">
        <v>207</v>
      </c>
      <c r="D208">
        <v>44206</v>
      </c>
      <c r="E208">
        <v>2416596</v>
      </c>
      <c r="F208">
        <v>241659.6</v>
      </c>
      <c r="G208">
        <v>2658255.6</v>
      </c>
      <c r="H208" t="s">
        <v>44</v>
      </c>
      <c r="I208">
        <v>1</v>
      </c>
      <c r="J208">
        <v>2021</v>
      </c>
      <c r="K208">
        <v>13</v>
      </c>
    </row>
    <row r="209" spans="1:11" x14ac:dyDescent="0.3">
      <c r="A209" t="s">
        <v>235</v>
      </c>
      <c r="B209" t="s">
        <v>15</v>
      </c>
      <c r="C209">
        <v>208</v>
      </c>
      <c r="D209">
        <v>44206</v>
      </c>
      <c r="E209">
        <v>2371225</v>
      </c>
      <c r="F209">
        <v>237122.5</v>
      </c>
      <c r="G209">
        <v>2608347.5</v>
      </c>
      <c r="H209" t="s">
        <v>44</v>
      </c>
      <c r="I209">
        <v>1</v>
      </c>
      <c r="J209">
        <v>2021</v>
      </c>
      <c r="K209">
        <v>13</v>
      </c>
    </row>
    <row r="210" spans="1:11" x14ac:dyDescent="0.3">
      <c r="A210" t="s">
        <v>236</v>
      </c>
      <c r="B210" t="s">
        <v>0</v>
      </c>
      <c r="C210">
        <v>209</v>
      </c>
      <c r="D210">
        <v>44237</v>
      </c>
      <c r="E210">
        <v>2485172</v>
      </c>
      <c r="F210">
        <v>0</v>
      </c>
      <c r="G210">
        <v>2485172</v>
      </c>
      <c r="H210" t="s">
        <v>43</v>
      </c>
      <c r="I210">
        <v>2</v>
      </c>
      <c r="J210">
        <v>2021</v>
      </c>
      <c r="K210">
        <v>14</v>
      </c>
    </row>
    <row r="211" spans="1:11" x14ac:dyDescent="0.3">
      <c r="A211" t="s">
        <v>237</v>
      </c>
      <c r="B211" t="s">
        <v>1</v>
      </c>
      <c r="C211">
        <v>210</v>
      </c>
      <c r="D211">
        <v>44237</v>
      </c>
      <c r="E211">
        <v>1315516</v>
      </c>
      <c r="F211">
        <v>0</v>
      </c>
      <c r="G211">
        <v>1315516</v>
      </c>
      <c r="H211" t="s">
        <v>43</v>
      </c>
      <c r="I211">
        <v>2</v>
      </c>
      <c r="J211">
        <v>2021</v>
      </c>
      <c r="K211">
        <v>14</v>
      </c>
    </row>
    <row r="212" spans="1:11" x14ac:dyDescent="0.3">
      <c r="A212" t="s">
        <v>238</v>
      </c>
      <c r="B212" t="s">
        <v>2</v>
      </c>
      <c r="C212">
        <v>211</v>
      </c>
      <c r="D212">
        <v>44237</v>
      </c>
      <c r="E212">
        <v>567056</v>
      </c>
      <c r="F212">
        <v>0</v>
      </c>
      <c r="G212">
        <v>567056</v>
      </c>
      <c r="H212" t="s">
        <v>43</v>
      </c>
      <c r="I212">
        <v>2</v>
      </c>
      <c r="J212">
        <v>2021</v>
      </c>
      <c r="K212">
        <v>14</v>
      </c>
    </row>
    <row r="213" spans="1:11" x14ac:dyDescent="0.3">
      <c r="A213" t="s">
        <v>239</v>
      </c>
      <c r="B213" t="s">
        <v>3</v>
      </c>
      <c r="C213">
        <v>212</v>
      </c>
      <c r="D213">
        <v>44237</v>
      </c>
      <c r="E213">
        <v>1069996</v>
      </c>
      <c r="F213">
        <v>0</v>
      </c>
      <c r="G213">
        <v>1069996</v>
      </c>
      <c r="H213" t="s">
        <v>43</v>
      </c>
      <c r="I213">
        <v>2</v>
      </c>
      <c r="J213">
        <v>2021</v>
      </c>
      <c r="K213">
        <v>14</v>
      </c>
    </row>
    <row r="214" spans="1:11" x14ac:dyDescent="0.3">
      <c r="A214" t="s">
        <v>240</v>
      </c>
      <c r="B214" t="s">
        <v>4</v>
      </c>
      <c r="C214">
        <v>213</v>
      </c>
      <c r="D214">
        <v>44237</v>
      </c>
      <c r="E214">
        <v>1213472</v>
      </c>
      <c r="F214">
        <v>121347.20000000001</v>
      </c>
      <c r="G214">
        <v>1334819.2000000002</v>
      </c>
      <c r="H214" t="s">
        <v>44</v>
      </c>
      <c r="I214">
        <v>2</v>
      </c>
      <c r="J214">
        <v>2021</v>
      </c>
      <c r="K214">
        <v>14</v>
      </c>
    </row>
    <row r="215" spans="1:11" x14ac:dyDescent="0.3">
      <c r="A215" t="s">
        <v>241</v>
      </c>
      <c r="B215" t="s">
        <v>5</v>
      </c>
      <c r="C215">
        <v>214</v>
      </c>
      <c r="D215">
        <v>44237</v>
      </c>
      <c r="E215">
        <v>1108283</v>
      </c>
      <c r="F215">
        <v>0</v>
      </c>
      <c r="G215">
        <v>1108283</v>
      </c>
      <c r="H215" t="s">
        <v>43</v>
      </c>
      <c r="I215">
        <v>2</v>
      </c>
      <c r="J215">
        <v>2021</v>
      </c>
      <c r="K215">
        <v>14</v>
      </c>
    </row>
    <row r="216" spans="1:11" x14ac:dyDescent="0.3">
      <c r="A216" t="s">
        <v>242</v>
      </c>
      <c r="B216" t="s">
        <v>6</v>
      </c>
      <c r="C216">
        <v>215</v>
      </c>
      <c r="D216">
        <v>44237</v>
      </c>
      <c r="E216">
        <v>1136498</v>
      </c>
      <c r="F216">
        <v>0</v>
      </c>
      <c r="G216">
        <v>1136498</v>
      </c>
      <c r="H216" t="s">
        <v>43</v>
      </c>
      <c r="I216">
        <v>2</v>
      </c>
      <c r="J216">
        <v>2021</v>
      </c>
      <c r="K216">
        <v>14</v>
      </c>
    </row>
    <row r="217" spans="1:11" x14ac:dyDescent="0.3">
      <c r="A217" t="s">
        <v>243</v>
      </c>
      <c r="B217" t="s">
        <v>7</v>
      </c>
      <c r="C217">
        <v>216</v>
      </c>
      <c r="D217">
        <v>44237</v>
      </c>
      <c r="E217">
        <v>638557</v>
      </c>
      <c r="F217">
        <v>0</v>
      </c>
      <c r="G217">
        <v>638557</v>
      </c>
      <c r="H217" t="s">
        <v>43</v>
      </c>
      <c r="I217">
        <v>2</v>
      </c>
      <c r="J217">
        <v>2021</v>
      </c>
      <c r="K217">
        <v>14</v>
      </c>
    </row>
    <row r="218" spans="1:11" x14ac:dyDescent="0.3">
      <c r="A218" t="s">
        <v>244</v>
      </c>
      <c r="B218" t="s">
        <v>8</v>
      </c>
      <c r="C218">
        <v>217</v>
      </c>
      <c r="D218">
        <v>44237</v>
      </c>
      <c r="E218">
        <v>698245</v>
      </c>
      <c r="F218">
        <v>69824.5</v>
      </c>
      <c r="G218">
        <v>768069.50000000012</v>
      </c>
      <c r="H218" t="s">
        <v>44</v>
      </c>
      <c r="I218">
        <v>2</v>
      </c>
      <c r="J218">
        <v>2021</v>
      </c>
      <c r="K218">
        <v>14</v>
      </c>
    </row>
    <row r="219" spans="1:11" x14ac:dyDescent="0.3">
      <c r="A219" t="s">
        <v>245</v>
      </c>
      <c r="B219" t="s">
        <v>9</v>
      </c>
      <c r="C219">
        <v>218</v>
      </c>
      <c r="D219">
        <v>44237</v>
      </c>
      <c r="E219">
        <v>742108</v>
      </c>
      <c r="F219">
        <v>0</v>
      </c>
      <c r="G219">
        <v>742108</v>
      </c>
      <c r="H219" t="s">
        <v>43</v>
      </c>
      <c r="I219">
        <v>2</v>
      </c>
      <c r="J219">
        <v>2021</v>
      </c>
      <c r="K219">
        <v>14</v>
      </c>
    </row>
    <row r="220" spans="1:11" x14ac:dyDescent="0.3">
      <c r="A220" t="s">
        <v>246</v>
      </c>
      <c r="B220" t="s">
        <v>10</v>
      </c>
      <c r="C220">
        <v>219</v>
      </c>
      <c r="D220">
        <v>44237</v>
      </c>
      <c r="E220">
        <v>992337</v>
      </c>
      <c r="F220">
        <v>0</v>
      </c>
      <c r="G220">
        <v>992337</v>
      </c>
      <c r="H220" t="s">
        <v>43</v>
      </c>
      <c r="I220">
        <v>2</v>
      </c>
      <c r="J220">
        <v>2021</v>
      </c>
      <c r="K220">
        <v>14</v>
      </c>
    </row>
    <row r="221" spans="1:11" x14ac:dyDescent="0.3">
      <c r="A221" t="s">
        <v>247</v>
      </c>
      <c r="B221" t="s">
        <v>11</v>
      </c>
      <c r="C221">
        <v>220</v>
      </c>
      <c r="D221">
        <v>44237</v>
      </c>
      <c r="E221">
        <v>1933054</v>
      </c>
      <c r="F221">
        <v>0</v>
      </c>
      <c r="G221">
        <v>1933054</v>
      </c>
      <c r="H221" t="s">
        <v>43</v>
      </c>
      <c r="I221">
        <v>2</v>
      </c>
      <c r="J221">
        <v>2021</v>
      </c>
      <c r="K221">
        <v>14</v>
      </c>
    </row>
    <row r="222" spans="1:11" x14ac:dyDescent="0.3">
      <c r="A222" t="s">
        <v>248</v>
      </c>
      <c r="B222" t="s">
        <v>12</v>
      </c>
      <c r="C222">
        <v>221</v>
      </c>
      <c r="D222">
        <v>44237</v>
      </c>
      <c r="E222">
        <v>1276574</v>
      </c>
      <c r="F222">
        <v>127657.40000000001</v>
      </c>
      <c r="G222">
        <v>1404231.4000000001</v>
      </c>
      <c r="H222" t="s">
        <v>44</v>
      </c>
      <c r="I222">
        <v>2</v>
      </c>
      <c r="J222">
        <v>2021</v>
      </c>
      <c r="K222">
        <v>14</v>
      </c>
    </row>
    <row r="223" spans="1:11" x14ac:dyDescent="0.3">
      <c r="A223" t="s">
        <v>249</v>
      </c>
      <c r="B223" t="s">
        <v>13</v>
      </c>
      <c r="C223">
        <v>222</v>
      </c>
      <c r="D223">
        <v>44237</v>
      </c>
      <c r="E223">
        <v>1735720</v>
      </c>
      <c r="F223">
        <v>0</v>
      </c>
      <c r="G223">
        <v>1735720</v>
      </c>
      <c r="H223" t="s">
        <v>43</v>
      </c>
      <c r="I223">
        <v>2</v>
      </c>
      <c r="J223">
        <v>2021</v>
      </c>
      <c r="K223">
        <v>14</v>
      </c>
    </row>
    <row r="224" spans="1:11" x14ac:dyDescent="0.3">
      <c r="A224" t="s">
        <v>250</v>
      </c>
      <c r="B224" t="s">
        <v>14</v>
      </c>
      <c r="C224">
        <v>223</v>
      </c>
      <c r="D224">
        <v>44237</v>
      </c>
      <c r="E224">
        <v>2054669</v>
      </c>
      <c r="F224">
        <v>205466.90000000002</v>
      </c>
      <c r="G224">
        <v>2260135.9000000004</v>
      </c>
      <c r="H224" t="s">
        <v>44</v>
      </c>
      <c r="I224">
        <v>2</v>
      </c>
      <c r="J224">
        <v>2021</v>
      </c>
      <c r="K224">
        <v>14</v>
      </c>
    </row>
    <row r="225" spans="1:11" x14ac:dyDescent="0.3">
      <c r="A225" t="s">
        <v>251</v>
      </c>
      <c r="B225" t="s">
        <v>15</v>
      </c>
      <c r="C225">
        <v>224</v>
      </c>
      <c r="D225">
        <v>44237</v>
      </c>
      <c r="E225">
        <v>1359870</v>
      </c>
      <c r="F225">
        <v>135987</v>
      </c>
      <c r="G225">
        <v>1495857.0000000002</v>
      </c>
      <c r="H225" t="s">
        <v>44</v>
      </c>
      <c r="I225">
        <v>2</v>
      </c>
      <c r="J225">
        <v>2021</v>
      </c>
      <c r="K225">
        <v>14</v>
      </c>
    </row>
    <row r="226" spans="1:11" x14ac:dyDescent="0.3">
      <c r="A226" t="s">
        <v>252</v>
      </c>
      <c r="B226" t="s">
        <v>0</v>
      </c>
      <c r="C226">
        <v>225</v>
      </c>
      <c r="D226">
        <v>44265</v>
      </c>
      <c r="E226">
        <v>703677</v>
      </c>
      <c r="F226">
        <v>70367.7</v>
      </c>
      <c r="G226">
        <v>774044.70000000007</v>
      </c>
      <c r="H226" t="s">
        <v>44</v>
      </c>
      <c r="I226">
        <v>3</v>
      </c>
      <c r="J226">
        <v>2021</v>
      </c>
      <c r="K226">
        <v>15</v>
      </c>
    </row>
    <row r="227" spans="1:11" x14ac:dyDescent="0.3">
      <c r="A227" t="s">
        <v>253</v>
      </c>
      <c r="B227" t="s">
        <v>1</v>
      </c>
      <c r="C227">
        <v>226</v>
      </c>
      <c r="D227">
        <v>44265</v>
      </c>
      <c r="E227">
        <v>1448538</v>
      </c>
      <c r="F227">
        <v>0</v>
      </c>
      <c r="G227">
        <v>1448538</v>
      </c>
      <c r="H227" t="s">
        <v>43</v>
      </c>
      <c r="I227">
        <v>3</v>
      </c>
      <c r="J227">
        <v>2021</v>
      </c>
      <c r="K227">
        <v>15</v>
      </c>
    </row>
    <row r="228" spans="1:11" x14ac:dyDescent="0.3">
      <c r="A228" t="s">
        <v>254</v>
      </c>
      <c r="B228" t="s">
        <v>2</v>
      </c>
      <c r="C228">
        <v>227</v>
      </c>
      <c r="D228">
        <v>44265</v>
      </c>
      <c r="E228">
        <v>1670028</v>
      </c>
      <c r="F228">
        <v>0</v>
      </c>
      <c r="G228">
        <v>1670028</v>
      </c>
      <c r="H228" t="s">
        <v>43</v>
      </c>
      <c r="I228">
        <v>3</v>
      </c>
      <c r="J228">
        <v>2021</v>
      </c>
      <c r="K228">
        <v>15</v>
      </c>
    </row>
    <row r="229" spans="1:11" x14ac:dyDescent="0.3">
      <c r="A229" t="s">
        <v>255</v>
      </c>
      <c r="B229" t="s">
        <v>3</v>
      </c>
      <c r="C229">
        <v>228</v>
      </c>
      <c r="D229">
        <v>44265</v>
      </c>
      <c r="E229">
        <v>366943</v>
      </c>
      <c r="F229">
        <v>36694.300000000003</v>
      </c>
      <c r="G229">
        <v>403637.30000000005</v>
      </c>
      <c r="H229" t="s">
        <v>44</v>
      </c>
      <c r="I229">
        <v>3</v>
      </c>
      <c r="J229">
        <v>2021</v>
      </c>
      <c r="K229">
        <v>15</v>
      </c>
    </row>
    <row r="230" spans="1:11" x14ac:dyDescent="0.3">
      <c r="A230" t="s">
        <v>256</v>
      </c>
      <c r="B230" t="s">
        <v>4</v>
      </c>
      <c r="C230">
        <v>229</v>
      </c>
      <c r="D230">
        <v>44265</v>
      </c>
      <c r="E230">
        <v>259551</v>
      </c>
      <c r="F230">
        <v>0</v>
      </c>
      <c r="G230">
        <v>259551</v>
      </c>
      <c r="H230" t="s">
        <v>43</v>
      </c>
      <c r="I230">
        <v>3</v>
      </c>
      <c r="J230">
        <v>2021</v>
      </c>
      <c r="K230">
        <v>15</v>
      </c>
    </row>
    <row r="231" spans="1:11" x14ac:dyDescent="0.3">
      <c r="A231" t="s">
        <v>257</v>
      </c>
      <c r="B231" t="s">
        <v>5</v>
      </c>
      <c r="C231">
        <v>230</v>
      </c>
      <c r="D231">
        <v>44265</v>
      </c>
      <c r="E231">
        <v>2328241</v>
      </c>
      <c r="F231">
        <v>232824.1</v>
      </c>
      <c r="G231">
        <v>2561065.1</v>
      </c>
      <c r="H231" t="s">
        <v>44</v>
      </c>
      <c r="I231">
        <v>3</v>
      </c>
      <c r="J231">
        <v>2021</v>
      </c>
      <c r="K231">
        <v>15</v>
      </c>
    </row>
    <row r="232" spans="1:11" x14ac:dyDescent="0.3">
      <c r="A232" t="s">
        <v>258</v>
      </c>
      <c r="B232" t="s">
        <v>6</v>
      </c>
      <c r="C232">
        <v>231</v>
      </c>
      <c r="D232">
        <v>44265</v>
      </c>
      <c r="E232">
        <v>2260774</v>
      </c>
      <c r="F232">
        <v>0</v>
      </c>
      <c r="G232">
        <v>2260774</v>
      </c>
      <c r="H232" t="s">
        <v>43</v>
      </c>
      <c r="I232">
        <v>3</v>
      </c>
      <c r="J232">
        <v>2021</v>
      </c>
      <c r="K232">
        <v>15</v>
      </c>
    </row>
    <row r="233" spans="1:11" x14ac:dyDescent="0.3">
      <c r="A233" t="s">
        <v>259</v>
      </c>
      <c r="B233" t="s">
        <v>7</v>
      </c>
      <c r="C233">
        <v>232</v>
      </c>
      <c r="D233">
        <v>44265</v>
      </c>
      <c r="E233">
        <v>1351996</v>
      </c>
      <c r="F233">
        <v>135199.6</v>
      </c>
      <c r="G233">
        <v>1487195.6</v>
      </c>
      <c r="H233" t="s">
        <v>44</v>
      </c>
      <c r="I233">
        <v>3</v>
      </c>
      <c r="J233">
        <v>2021</v>
      </c>
      <c r="K233">
        <v>15</v>
      </c>
    </row>
    <row r="234" spans="1:11" x14ac:dyDescent="0.3">
      <c r="A234" t="s">
        <v>260</v>
      </c>
      <c r="B234" t="s">
        <v>8</v>
      </c>
      <c r="C234">
        <v>233</v>
      </c>
      <c r="D234">
        <v>44265</v>
      </c>
      <c r="E234">
        <v>1656673</v>
      </c>
      <c r="F234">
        <v>165667.30000000002</v>
      </c>
      <c r="G234">
        <v>1822340.3</v>
      </c>
      <c r="H234" t="s">
        <v>44</v>
      </c>
      <c r="I234">
        <v>3</v>
      </c>
      <c r="J234">
        <v>2021</v>
      </c>
      <c r="K234">
        <v>15</v>
      </c>
    </row>
    <row r="235" spans="1:11" x14ac:dyDescent="0.3">
      <c r="A235" t="s">
        <v>261</v>
      </c>
      <c r="B235" t="s">
        <v>9</v>
      </c>
      <c r="C235">
        <v>234</v>
      </c>
      <c r="D235">
        <v>44265</v>
      </c>
      <c r="E235">
        <v>286282</v>
      </c>
      <c r="F235">
        <v>0</v>
      </c>
      <c r="G235">
        <v>286282</v>
      </c>
      <c r="H235" t="s">
        <v>43</v>
      </c>
      <c r="I235">
        <v>3</v>
      </c>
      <c r="J235">
        <v>2021</v>
      </c>
      <c r="K235">
        <v>15</v>
      </c>
    </row>
    <row r="236" spans="1:11" x14ac:dyDescent="0.3">
      <c r="A236" t="s">
        <v>262</v>
      </c>
      <c r="B236" t="s">
        <v>10</v>
      </c>
      <c r="C236">
        <v>235</v>
      </c>
      <c r="D236">
        <v>44265</v>
      </c>
      <c r="E236">
        <v>441572</v>
      </c>
      <c r="F236">
        <v>0</v>
      </c>
      <c r="G236">
        <v>441572</v>
      </c>
      <c r="H236" t="s">
        <v>43</v>
      </c>
      <c r="I236">
        <v>3</v>
      </c>
      <c r="J236">
        <v>2021</v>
      </c>
      <c r="K236">
        <v>15</v>
      </c>
    </row>
    <row r="237" spans="1:11" x14ac:dyDescent="0.3">
      <c r="A237" t="s">
        <v>263</v>
      </c>
      <c r="B237" t="s">
        <v>11</v>
      </c>
      <c r="C237">
        <v>236</v>
      </c>
      <c r="D237">
        <v>44265</v>
      </c>
      <c r="E237">
        <v>2235789</v>
      </c>
      <c r="F237">
        <v>0</v>
      </c>
      <c r="G237">
        <v>2235789</v>
      </c>
      <c r="H237" t="s">
        <v>43</v>
      </c>
      <c r="I237">
        <v>3</v>
      </c>
      <c r="J237">
        <v>2021</v>
      </c>
      <c r="K237">
        <v>15</v>
      </c>
    </row>
    <row r="238" spans="1:11" x14ac:dyDescent="0.3">
      <c r="A238" t="s">
        <v>264</v>
      </c>
      <c r="B238" t="s">
        <v>12</v>
      </c>
      <c r="C238">
        <v>237</v>
      </c>
      <c r="D238">
        <v>44265</v>
      </c>
      <c r="E238">
        <v>1947546</v>
      </c>
      <c r="F238">
        <v>194754.6</v>
      </c>
      <c r="G238">
        <v>2142300.6</v>
      </c>
      <c r="H238" t="s">
        <v>44</v>
      </c>
      <c r="I238">
        <v>3</v>
      </c>
      <c r="J238">
        <v>2021</v>
      </c>
      <c r="K238">
        <v>15</v>
      </c>
    </row>
    <row r="239" spans="1:11" x14ac:dyDescent="0.3">
      <c r="A239" t="s">
        <v>265</v>
      </c>
      <c r="B239" t="s">
        <v>13</v>
      </c>
      <c r="C239">
        <v>238</v>
      </c>
      <c r="D239">
        <v>44265</v>
      </c>
      <c r="E239">
        <v>1408745</v>
      </c>
      <c r="F239">
        <v>0</v>
      </c>
      <c r="G239">
        <v>1408745</v>
      </c>
      <c r="H239" t="s">
        <v>43</v>
      </c>
      <c r="I239">
        <v>3</v>
      </c>
      <c r="J239">
        <v>2021</v>
      </c>
      <c r="K239">
        <v>15</v>
      </c>
    </row>
    <row r="240" spans="1:11" x14ac:dyDescent="0.3">
      <c r="A240" t="s">
        <v>266</v>
      </c>
      <c r="B240" t="s">
        <v>14</v>
      </c>
      <c r="C240">
        <v>239</v>
      </c>
      <c r="D240">
        <v>44265</v>
      </c>
      <c r="E240">
        <v>976378</v>
      </c>
      <c r="F240">
        <v>0</v>
      </c>
      <c r="G240">
        <v>976378</v>
      </c>
      <c r="H240" t="s">
        <v>43</v>
      </c>
      <c r="I240">
        <v>3</v>
      </c>
      <c r="J240">
        <v>2021</v>
      </c>
      <c r="K240">
        <v>15</v>
      </c>
    </row>
    <row r="241" spans="1:11" x14ac:dyDescent="0.3">
      <c r="A241" t="s">
        <v>267</v>
      </c>
      <c r="B241" t="s">
        <v>15</v>
      </c>
      <c r="C241">
        <v>240</v>
      </c>
      <c r="D241">
        <v>44265</v>
      </c>
      <c r="E241">
        <v>1323579</v>
      </c>
      <c r="F241">
        <v>132357.9</v>
      </c>
      <c r="G241">
        <v>1455936.9000000001</v>
      </c>
      <c r="H241" t="s">
        <v>44</v>
      </c>
      <c r="I241">
        <v>3</v>
      </c>
      <c r="J241">
        <v>2021</v>
      </c>
      <c r="K241">
        <v>15</v>
      </c>
    </row>
    <row r="242" spans="1:11" x14ac:dyDescent="0.3">
      <c r="A242" t="s">
        <v>268</v>
      </c>
      <c r="B242" t="s">
        <v>0</v>
      </c>
      <c r="C242">
        <v>241</v>
      </c>
      <c r="D242">
        <v>44296</v>
      </c>
      <c r="E242">
        <v>2436804</v>
      </c>
      <c r="F242">
        <v>243680.40000000002</v>
      </c>
      <c r="G242">
        <v>2680484.4000000004</v>
      </c>
      <c r="H242" t="s">
        <v>44</v>
      </c>
      <c r="I242">
        <v>4</v>
      </c>
      <c r="J242">
        <v>2021</v>
      </c>
      <c r="K242">
        <v>16</v>
      </c>
    </row>
    <row r="243" spans="1:11" x14ac:dyDescent="0.3">
      <c r="A243" t="s">
        <v>269</v>
      </c>
      <c r="B243" t="s">
        <v>1</v>
      </c>
      <c r="C243">
        <v>242</v>
      </c>
      <c r="D243">
        <v>44296</v>
      </c>
      <c r="E243">
        <v>2210033</v>
      </c>
      <c r="F243">
        <v>0</v>
      </c>
      <c r="G243">
        <v>2210033</v>
      </c>
      <c r="H243" t="s">
        <v>43</v>
      </c>
      <c r="I243">
        <v>4</v>
      </c>
      <c r="J243">
        <v>2021</v>
      </c>
      <c r="K243">
        <v>16</v>
      </c>
    </row>
    <row r="244" spans="1:11" x14ac:dyDescent="0.3">
      <c r="A244" t="s">
        <v>270</v>
      </c>
      <c r="B244" t="s">
        <v>2</v>
      </c>
      <c r="C244">
        <v>243</v>
      </c>
      <c r="D244">
        <v>44296</v>
      </c>
      <c r="E244">
        <v>1999772</v>
      </c>
      <c r="F244">
        <v>199977.2</v>
      </c>
      <c r="G244">
        <v>2199749.2000000002</v>
      </c>
      <c r="H244" t="s">
        <v>44</v>
      </c>
      <c r="I244">
        <v>4</v>
      </c>
      <c r="J244">
        <v>2021</v>
      </c>
      <c r="K244">
        <v>16</v>
      </c>
    </row>
    <row r="245" spans="1:11" x14ac:dyDescent="0.3">
      <c r="A245" t="s">
        <v>271</v>
      </c>
      <c r="B245" t="s">
        <v>3</v>
      </c>
      <c r="C245">
        <v>244</v>
      </c>
      <c r="D245">
        <v>44296</v>
      </c>
      <c r="E245">
        <v>1964668</v>
      </c>
      <c r="F245">
        <v>196466.80000000002</v>
      </c>
      <c r="G245">
        <v>2161134.8000000003</v>
      </c>
      <c r="H245" t="s">
        <v>44</v>
      </c>
      <c r="I245">
        <v>4</v>
      </c>
      <c r="J245">
        <v>2021</v>
      </c>
      <c r="K245">
        <v>16</v>
      </c>
    </row>
    <row r="246" spans="1:11" x14ac:dyDescent="0.3">
      <c r="A246" t="s">
        <v>272</v>
      </c>
      <c r="B246" t="s">
        <v>4</v>
      </c>
      <c r="C246">
        <v>245</v>
      </c>
      <c r="D246">
        <v>44296</v>
      </c>
      <c r="E246">
        <v>351099</v>
      </c>
      <c r="F246">
        <v>35109.9</v>
      </c>
      <c r="G246">
        <v>386208.9</v>
      </c>
      <c r="H246" t="s">
        <v>44</v>
      </c>
      <c r="I246">
        <v>4</v>
      </c>
      <c r="J246">
        <v>2021</v>
      </c>
      <c r="K246">
        <v>16</v>
      </c>
    </row>
    <row r="247" spans="1:11" x14ac:dyDescent="0.3">
      <c r="A247" t="s">
        <v>273</v>
      </c>
      <c r="B247" t="s">
        <v>5</v>
      </c>
      <c r="C247">
        <v>246</v>
      </c>
      <c r="D247">
        <v>44296</v>
      </c>
      <c r="E247">
        <v>580773</v>
      </c>
      <c r="F247">
        <v>0</v>
      </c>
      <c r="G247">
        <v>580773</v>
      </c>
      <c r="H247" t="s">
        <v>43</v>
      </c>
      <c r="I247">
        <v>4</v>
      </c>
      <c r="J247">
        <v>2021</v>
      </c>
      <c r="K247">
        <v>16</v>
      </c>
    </row>
    <row r="248" spans="1:11" x14ac:dyDescent="0.3">
      <c r="A248" t="s">
        <v>274</v>
      </c>
      <c r="B248" t="s">
        <v>6</v>
      </c>
      <c r="C248">
        <v>247</v>
      </c>
      <c r="D248">
        <v>44296</v>
      </c>
      <c r="E248">
        <v>450659</v>
      </c>
      <c r="F248">
        <v>0</v>
      </c>
      <c r="G248">
        <v>450659</v>
      </c>
      <c r="H248" t="s">
        <v>43</v>
      </c>
      <c r="I248">
        <v>4</v>
      </c>
      <c r="J248">
        <v>2021</v>
      </c>
      <c r="K248">
        <v>16</v>
      </c>
    </row>
    <row r="249" spans="1:11" x14ac:dyDescent="0.3">
      <c r="A249" t="s">
        <v>275</v>
      </c>
      <c r="B249" t="s">
        <v>7</v>
      </c>
      <c r="C249">
        <v>248</v>
      </c>
      <c r="D249">
        <v>44296</v>
      </c>
      <c r="E249">
        <v>873902</v>
      </c>
      <c r="F249">
        <v>87390.200000000012</v>
      </c>
      <c r="G249">
        <v>961292.20000000007</v>
      </c>
      <c r="H249" t="s">
        <v>44</v>
      </c>
      <c r="I249">
        <v>4</v>
      </c>
      <c r="J249">
        <v>2021</v>
      </c>
      <c r="K249">
        <v>16</v>
      </c>
    </row>
    <row r="250" spans="1:11" x14ac:dyDescent="0.3">
      <c r="A250" t="s">
        <v>276</v>
      </c>
      <c r="B250" t="s">
        <v>8</v>
      </c>
      <c r="C250">
        <v>249</v>
      </c>
      <c r="D250">
        <v>44296</v>
      </c>
      <c r="E250">
        <v>739851</v>
      </c>
      <c r="F250">
        <v>73985.100000000006</v>
      </c>
      <c r="G250">
        <v>813836.10000000009</v>
      </c>
      <c r="H250" t="s">
        <v>44</v>
      </c>
      <c r="I250">
        <v>4</v>
      </c>
      <c r="J250">
        <v>2021</v>
      </c>
      <c r="K250">
        <v>16</v>
      </c>
    </row>
    <row r="251" spans="1:11" x14ac:dyDescent="0.3">
      <c r="A251" t="s">
        <v>277</v>
      </c>
      <c r="B251" t="s">
        <v>9</v>
      </c>
      <c r="C251">
        <v>250</v>
      </c>
      <c r="D251">
        <v>44296</v>
      </c>
      <c r="E251">
        <v>2184275</v>
      </c>
      <c r="F251">
        <v>0</v>
      </c>
      <c r="G251">
        <v>2184275</v>
      </c>
      <c r="H251" t="s">
        <v>43</v>
      </c>
      <c r="I251">
        <v>4</v>
      </c>
      <c r="J251">
        <v>2021</v>
      </c>
      <c r="K251">
        <v>16</v>
      </c>
    </row>
    <row r="252" spans="1:11" x14ac:dyDescent="0.3">
      <c r="A252" t="s">
        <v>278</v>
      </c>
      <c r="B252" t="s">
        <v>10</v>
      </c>
      <c r="C252">
        <v>251</v>
      </c>
      <c r="D252">
        <v>44296</v>
      </c>
      <c r="E252">
        <v>496326</v>
      </c>
      <c r="F252">
        <v>0</v>
      </c>
      <c r="G252">
        <v>496326</v>
      </c>
      <c r="H252" t="s">
        <v>43</v>
      </c>
      <c r="I252">
        <v>4</v>
      </c>
      <c r="J252">
        <v>2021</v>
      </c>
      <c r="K252">
        <v>16</v>
      </c>
    </row>
    <row r="253" spans="1:11" x14ac:dyDescent="0.3">
      <c r="A253" t="s">
        <v>279</v>
      </c>
      <c r="B253" t="s">
        <v>11</v>
      </c>
      <c r="C253">
        <v>252</v>
      </c>
      <c r="D253">
        <v>44296</v>
      </c>
      <c r="E253">
        <v>1470308</v>
      </c>
      <c r="F253">
        <v>0</v>
      </c>
      <c r="G253">
        <v>1470308</v>
      </c>
      <c r="H253" t="s">
        <v>43</v>
      </c>
      <c r="I253">
        <v>4</v>
      </c>
      <c r="J253">
        <v>2021</v>
      </c>
      <c r="K253">
        <v>16</v>
      </c>
    </row>
    <row r="254" spans="1:11" x14ac:dyDescent="0.3">
      <c r="A254" t="s">
        <v>280</v>
      </c>
      <c r="B254" t="s">
        <v>12</v>
      </c>
      <c r="C254">
        <v>253</v>
      </c>
      <c r="D254">
        <v>44296</v>
      </c>
      <c r="E254">
        <v>1586377</v>
      </c>
      <c r="F254">
        <v>158637.70000000001</v>
      </c>
      <c r="G254">
        <v>1745014.7000000002</v>
      </c>
      <c r="H254" t="s">
        <v>44</v>
      </c>
      <c r="I254">
        <v>4</v>
      </c>
      <c r="J254">
        <v>2021</v>
      </c>
      <c r="K254">
        <v>16</v>
      </c>
    </row>
    <row r="255" spans="1:11" x14ac:dyDescent="0.3">
      <c r="A255" t="s">
        <v>281</v>
      </c>
      <c r="B255" t="s">
        <v>13</v>
      </c>
      <c r="C255">
        <v>254</v>
      </c>
      <c r="D255">
        <v>44296</v>
      </c>
      <c r="E255">
        <v>909380</v>
      </c>
      <c r="F255">
        <v>0</v>
      </c>
      <c r="G255">
        <v>909380</v>
      </c>
      <c r="H255" t="s">
        <v>43</v>
      </c>
      <c r="I255">
        <v>4</v>
      </c>
      <c r="J255">
        <v>2021</v>
      </c>
      <c r="K255">
        <v>16</v>
      </c>
    </row>
    <row r="256" spans="1:11" x14ac:dyDescent="0.3">
      <c r="A256" t="s">
        <v>282</v>
      </c>
      <c r="B256" t="s">
        <v>14</v>
      </c>
      <c r="C256">
        <v>255</v>
      </c>
      <c r="D256">
        <v>44296</v>
      </c>
      <c r="E256">
        <v>794958</v>
      </c>
      <c r="F256">
        <v>0</v>
      </c>
      <c r="G256">
        <v>794958</v>
      </c>
      <c r="H256" t="s">
        <v>43</v>
      </c>
      <c r="I256">
        <v>4</v>
      </c>
      <c r="J256">
        <v>2021</v>
      </c>
      <c r="K256">
        <v>16</v>
      </c>
    </row>
    <row r="257" spans="1:11" x14ac:dyDescent="0.3">
      <c r="A257" t="s">
        <v>283</v>
      </c>
      <c r="B257" t="s">
        <v>15</v>
      </c>
      <c r="C257">
        <v>256</v>
      </c>
      <c r="D257">
        <v>44296</v>
      </c>
      <c r="E257">
        <v>416282</v>
      </c>
      <c r="F257">
        <v>41628.200000000004</v>
      </c>
      <c r="G257">
        <v>457910.2</v>
      </c>
      <c r="H257" t="s">
        <v>44</v>
      </c>
      <c r="I257">
        <v>4</v>
      </c>
      <c r="J257">
        <v>2021</v>
      </c>
      <c r="K257">
        <v>16</v>
      </c>
    </row>
    <row r="258" spans="1:11" x14ac:dyDescent="0.3">
      <c r="A258" t="s">
        <v>284</v>
      </c>
      <c r="B258" t="s">
        <v>0</v>
      </c>
      <c r="C258">
        <v>257</v>
      </c>
      <c r="D258">
        <v>44326</v>
      </c>
      <c r="E258">
        <v>1360110</v>
      </c>
      <c r="F258">
        <v>136011</v>
      </c>
      <c r="G258">
        <v>1496121.0000000002</v>
      </c>
      <c r="H258" t="s">
        <v>44</v>
      </c>
      <c r="I258">
        <v>5</v>
      </c>
      <c r="J258">
        <v>2021</v>
      </c>
      <c r="K258">
        <v>17</v>
      </c>
    </row>
    <row r="259" spans="1:11" x14ac:dyDescent="0.3">
      <c r="A259" t="s">
        <v>285</v>
      </c>
      <c r="B259" t="s">
        <v>1</v>
      </c>
      <c r="C259">
        <v>258</v>
      </c>
      <c r="D259">
        <v>44326</v>
      </c>
      <c r="E259">
        <v>379670</v>
      </c>
      <c r="F259">
        <v>37967</v>
      </c>
      <c r="G259">
        <v>417637.00000000006</v>
      </c>
      <c r="H259" t="s">
        <v>44</v>
      </c>
      <c r="I259">
        <v>5</v>
      </c>
      <c r="J259">
        <v>2021</v>
      </c>
      <c r="K259">
        <v>17</v>
      </c>
    </row>
    <row r="260" spans="1:11" x14ac:dyDescent="0.3">
      <c r="A260" t="s">
        <v>286</v>
      </c>
      <c r="B260" t="s">
        <v>2</v>
      </c>
      <c r="C260">
        <v>259</v>
      </c>
      <c r="D260">
        <v>44326</v>
      </c>
      <c r="E260">
        <v>486767</v>
      </c>
      <c r="F260">
        <v>48676.700000000004</v>
      </c>
      <c r="G260">
        <v>535443.70000000007</v>
      </c>
      <c r="H260" t="s">
        <v>44</v>
      </c>
      <c r="I260">
        <v>5</v>
      </c>
      <c r="J260">
        <v>2021</v>
      </c>
      <c r="K260">
        <v>17</v>
      </c>
    </row>
    <row r="261" spans="1:11" x14ac:dyDescent="0.3">
      <c r="A261" t="s">
        <v>287</v>
      </c>
      <c r="B261" t="s">
        <v>3</v>
      </c>
      <c r="C261">
        <v>260</v>
      </c>
      <c r="D261">
        <v>44326</v>
      </c>
      <c r="E261">
        <v>254813</v>
      </c>
      <c r="F261">
        <v>0</v>
      </c>
      <c r="G261">
        <v>254813</v>
      </c>
      <c r="H261" t="s">
        <v>43</v>
      </c>
      <c r="I261">
        <v>5</v>
      </c>
      <c r="J261">
        <v>2021</v>
      </c>
      <c r="K261">
        <v>17</v>
      </c>
    </row>
    <row r="262" spans="1:11" x14ac:dyDescent="0.3">
      <c r="A262" t="s">
        <v>288</v>
      </c>
      <c r="B262" t="s">
        <v>4</v>
      </c>
      <c r="C262">
        <v>261</v>
      </c>
      <c r="D262">
        <v>44326</v>
      </c>
      <c r="E262">
        <v>1329030</v>
      </c>
      <c r="F262">
        <v>0</v>
      </c>
      <c r="G262">
        <v>1329030</v>
      </c>
      <c r="H262" t="s">
        <v>43</v>
      </c>
      <c r="I262">
        <v>5</v>
      </c>
      <c r="J262">
        <v>2021</v>
      </c>
      <c r="K262">
        <v>17</v>
      </c>
    </row>
    <row r="263" spans="1:11" x14ac:dyDescent="0.3">
      <c r="A263" t="s">
        <v>289</v>
      </c>
      <c r="B263" t="s">
        <v>5</v>
      </c>
      <c r="C263">
        <v>262</v>
      </c>
      <c r="D263">
        <v>44326</v>
      </c>
      <c r="E263">
        <v>787198</v>
      </c>
      <c r="F263">
        <v>0</v>
      </c>
      <c r="G263">
        <v>787198</v>
      </c>
      <c r="H263" t="s">
        <v>43</v>
      </c>
      <c r="I263">
        <v>5</v>
      </c>
      <c r="J263">
        <v>2021</v>
      </c>
      <c r="K263">
        <v>17</v>
      </c>
    </row>
    <row r="264" spans="1:11" x14ac:dyDescent="0.3">
      <c r="A264" t="s">
        <v>290</v>
      </c>
      <c r="B264" t="s">
        <v>6</v>
      </c>
      <c r="C264">
        <v>263</v>
      </c>
      <c r="D264">
        <v>44326</v>
      </c>
      <c r="E264">
        <v>1550470</v>
      </c>
      <c r="F264">
        <v>0</v>
      </c>
      <c r="G264">
        <v>1550470</v>
      </c>
      <c r="H264" t="s">
        <v>43</v>
      </c>
      <c r="I264">
        <v>5</v>
      </c>
      <c r="J264">
        <v>2021</v>
      </c>
      <c r="K264">
        <v>17</v>
      </c>
    </row>
    <row r="265" spans="1:11" x14ac:dyDescent="0.3">
      <c r="A265" t="s">
        <v>291</v>
      </c>
      <c r="B265" t="s">
        <v>7</v>
      </c>
      <c r="C265">
        <v>264</v>
      </c>
      <c r="D265">
        <v>44326</v>
      </c>
      <c r="E265">
        <v>418331</v>
      </c>
      <c r="F265">
        <v>0</v>
      </c>
      <c r="G265">
        <v>418331</v>
      </c>
      <c r="H265" t="s">
        <v>43</v>
      </c>
      <c r="I265">
        <v>5</v>
      </c>
      <c r="J265">
        <v>2021</v>
      </c>
      <c r="K265">
        <v>17</v>
      </c>
    </row>
    <row r="266" spans="1:11" x14ac:dyDescent="0.3">
      <c r="A266" t="s">
        <v>292</v>
      </c>
      <c r="B266" t="s">
        <v>8</v>
      </c>
      <c r="C266">
        <v>265</v>
      </c>
      <c r="D266">
        <v>44326</v>
      </c>
      <c r="E266">
        <v>1333686</v>
      </c>
      <c r="F266">
        <v>133368.6</v>
      </c>
      <c r="G266">
        <v>1467054.6</v>
      </c>
      <c r="H266" t="s">
        <v>44</v>
      </c>
      <c r="I266">
        <v>5</v>
      </c>
      <c r="J266">
        <v>2021</v>
      </c>
      <c r="K266">
        <v>17</v>
      </c>
    </row>
    <row r="267" spans="1:11" x14ac:dyDescent="0.3">
      <c r="A267" t="s">
        <v>293</v>
      </c>
      <c r="B267" t="s">
        <v>9</v>
      </c>
      <c r="C267">
        <v>266</v>
      </c>
      <c r="D267">
        <v>44326</v>
      </c>
      <c r="E267">
        <v>2421575</v>
      </c>
      <c r="F267">
        <v>242157.5</v>
      </c>
      <c r="G267">
        <v>2663732.5</v>
      </c>
      <c r="H267" t="s">
        <v>44</v>
      </c>
      <c r="I267">
        <v>5</v>
      </c>
      <c r="J267">
        <v>2021</v>
      </c>
      <c r="K267">
        <v>17</v>
      </c>
    </row>
    <row r="268" spans="1:11" x14ac:dyDescent="0.3">
      <c r="A268" t="s">
        <v>294</v>
      </c>
      <c r="B268" t="s">
        <v>10</v>
      </c>
      <c r="C268">
        <v>267</v>
      </c>
      <c r="D268">
        <v>44326</v>
      </c>
      <c r="E268">
        <v>654401</v>
      </c>
      <c r="F268">
        <v>0</v>
      </c>
      <c r="G268">
        <v>654401</v>
      </c>
      <c r="H268" t="s">
        <v>43</v>
      </c>
      <c r="I268">
        <v>5</v>
      </c>
      <c r="J268">
        <v>2021</v>
      </c>
      <c r="K268">
        <v>17</v>
      </c>
    </row>
    <row r="269" spans="1:11" x14ac:dyDescent="0.3">
      <c r="A269" t="s">
        <v>295</v>
      </c>
      <c r="B269" t="s">
        <v>11</v>
      </c>
      <c r="C269">
        <v>268</v>
      </c>
      <c r="D269">
        <v>44326</v>
      </c>
      <c r="E269">
        <v>338780</v>
      </c>
      <c r="F269">
        <v>33878</v>
      </c>
      <c r="G269">
        <v>372658.00000000006</v>
      </c>
      <c r="H269" t="s">
        <v>44</v>
      </c>
      <c r="I269">
        <v>5</v>
      </c>
      <c r="J269">
        <v>2021</v>
      </c>
      <c r="K269">
        <v>17</v>
      </c>
    </row>
    <row r="270" spans="1:11" x14ac:dyDescent="0.3">
      <c r="A270" t="s">
        <v>296</v>
      </c>
      <c r="B270" t="s">
        <v>12</v>
      </c>
      <c r="C270">
        <v>269</v>
      </c>
      <c r="D270">
        <v>44326</v>
      </c>
      <c r="E270">
        <v>747221</v>
      </c>
      <c r="F270">
        <v>74722.100000000006</v>
      </c>
      <c r="G270">
        <v>821943.10000000009</v>
      </c>
      <c r="H270" t="s">
        <v>44</v>
      </c>
      <c r="I270">
        <v>5</v>
      </c>
      <c r="J270">
        <v>2021</v>
      </c>
      <c r="K270">
        <v>17</v>
      </c>
    </row>
    <row r="271" spans="1:11" x14ac:dyDescent="0.3">
      <c r="A271" t="s">
        <v>297</v>
      </c>
      <c r="B271" t="s">
        <v>13</v>
      </c>
      <c r="C271">
        <v>270</v>
      </c>
      <c r="D271">
        <v>44326</v>
      </c>
      <c r="E271">
        <v>2192153</v>
      </c>
      <c r="F271">
        <v>219215.30000000002</v>
      </c>
      <c r="G271">
        <v>2411368.3000000003</v>
      </c>
      <c r="H271" t="s">
        <v>44</v>
      </c>
      <c r="I271">
        <v>5</v>
      </c>
      <c r="J271">
        <v>2021</v>
      </c>
      <c r="K271">
        <v>17</v>
      </c>
    </row>
    <row r="272" spans="1:11" x14ac:dyDescent="0.3">
      <c r="A272" t="s">
        <v>298</v>
      </c>
      <c r="B272" t="s">
        <v>14</v>
      </c>
      <c r="C272">
        <v>271</v>
      </c>
      <c r="D272">
        <v>44326</v>
      </c>
      <c r="E272">
        <v>2406962</v>
      </c>
      <c r="F272">
        <v>240696.2</v>
      </c>
      <c r="G272">
        <v>2647658.2000000002</v>
      </c>
      <c r="H272" t="s">
        <v>44</v>
      </c>
      <c r="I272">
        <v>5</v>
      </c>
      <c r="J272">
        <v>2021</v>
      </c>
      <c r="K272">
        <v>17</v>
      </c>
    </row>
    <row r="273" spans="1:11" x14ac:dyDescent="0.3">
      <c r="A273" t="s">
        <v>299</v>
      </c>
      <c r="B273" t="s">
        <v>15</v>
      </c>
      <c r="C273">
        <v>272</v>
      </c>
      <c r="D273">
        <v>44326</v>
      </c>
      <c r="E273">
        <v>2405785</v>
      </c>
      <c r="F273">
        <v>240578.5</v>
      </c>
      <c r="G273">
        <v>2646363.5</v>
      </c>
      <c r="H273" t="s">
        <v>44</v>
      </c>
      <c r="I273">
        <v>5</v>
      </c>
      <c r="J273">
        <v>2021</v>
      </c>
      <c r="K273">
        <v>17</v>
      </c>
    </row>
    <row r="274" spans="1:11" x14ac:dyDescent="0.3">
      <c r="A274" t="s">
        <v>300</v>
      </c>
      <c r="B274" t="s">
        <v>0</v>
      </c>
      <c r="C274">
        <v>273</v>
      </c>
      <c r="D274">
        <v>44357</v>
      </c>
      <c r="E274">
        <v>1250785</v>
      </c>
      <c r="F274">
        <v>125078.5</v>
      </c>
      <c r="G274">
        <v>1375863.5</v>
      </c>
      <c r="H274" t="s">
        <v>44</v>
      </c>
      <c r="I274">
        <v>6</v>
      </c>
      <c r="J274">
        <v>2021</v>
      </c>
      <c r="K274">
        <v>18</v>
      </c>
    </row>
    <row r="275" spans="1:11" x14ac:dyDescent="0.3">
      <c r="A275" t="s">
        <v>301</v>
      </c>
      <c r="B275" t="s">
        <v>1</v>
      </c>
      <c r="C275">
        <v>274</v>
      </c>
      <c r="D275">
        <v>44357</v>
      </c>
      <c r="E275">
        <v>939340</v>
      </c>
      <c r="F275">
        <v>0</v>
      </c>
      <c r="G275">
        <v>939340</v>
      </c>
      <c r="H275" t="s">
        <v>43</v>
      </c>
      <c r="I275">
        <v>6</v>
      </c>
      <c r="J275">
        <v>2021</v>
      </c>
      <c r="K275">
        <v>18</v>
      </c>
    </row>
    <row r="276" spans="1:11" x14ac:dyDescent="0.3">
      <c r="A276" t="s">
        <v>302</v>
      </c>
      <c r="B276" t="s">
        <v>2</v>
      </c>
      <c r="C276">
        <v>275</v>
      </c>
      <c r="D276">
        <v>44357</v>
      </c>
      <c r="E276">
        <v>1181772</v>
      </c>
      <c r="F276">
        <v>0</v>
      </c>
      <c r="G276">
        <v>1181772</v>
      </c>
      <c r="H276" t="s">
        <v>43</v>
      </c>
      <c r="I276">
        <v>6</v>
      </c>
      <c r="J276">
        <v>2021</v>
      </c>
      <c r="K276">
        <v>18</v>
      </c>
    </row>
    <row r="277" spans="1:11" x14ac:dyDescent="0.3">
      <c r="A277" t="s">
        <v>303</v>
      </c>
      <c r="B277" t="s">
        <v>3</v>
      </c>
      <c r="C277">
        <v>276</v>
      </c>
      <c r="D277">
        <v>44357</v>
      </c>
      <c r="E277">
        <v>1500379</v>
      </c>
      <c r="F277">
        <v>0</v>
      </c>
      <c r="G277">
        <v>1500379</v>
      </c>
      <c r="H277" t="s">
        <v>43</v>
      </c>
      <c r="I277">
        <v>6</v>
      </c>
      <c r="J277">
        <v>2021</v>
      </c>
      <c r="K277">
        <v>18</v>
      </c>
    </row>
    <row r="278" spans="1:11" x14ac:dyDescent="0.3">
      <c r="A278" t="s">
        <v>304</v>
      </c>
      <c r="B278" t="s">
        <v>4</v>
      </c>
      <c r="C278">
        <v>277</v>
      </c>
      <c r="D278">
        <v>44357</v>
      </c>
      <c r="E278">
        <v>745259</v>
      </c>
      <c r="F278">
        <v>74525.900000000009</v>
      </c>
      <c r="G278">
        <v>819784.9</v>
      </c>
      <c r="H278" t="s">
        <v>44</v>
      </c>
      <c r="I278">
        <v>6</v>
      </c>
      <c r="J278">
        <v>2021</v>
      </c>
      <c r="K278">
        <v>18</v>
      </c>
    </row>
    <row r="279" spans="1:11" x14ac:dyDescent="0.3">
      <c r="A279" t="s">
        <v>305</v>
      </c>
      <c r="B279" t="s">
        <v>5</v>
      </c>
      <c r="C279">
        <v>278</v>
      </c>
      <c r="D279">
        <v>44357</v>
      </c>
      <c r="E279">
        <v>1103232</v>
      </c>
      <c r="F279">
        <v>110323.20000000001</v>
      </c>
      <c r="G279">
        <v>1213555.2000000002</v>
      </c>
      <c r="H279" t="s">
        <v>44</v>
      </c>
      <c r="I279">
        <v>6</v>
      </c>
      <c r="J279">
        <v>2021</v>
      </c>
      <c r="K279">
        <v>18</v>
      </c>
    </row>
    <row r="280" spans="1:11" x14ac:dyDescent="0.3">
      <c r="A280" t="s">
        <v>306</v>
      </c>
      <c r="B280" t="s">
        <v>6</v>
      </c>
      <c r="C280">
        <v>279</v>
      </c>
      <c r="D280">
        <v>44357</v>
      </c>
      <c r="E280">
        <v>2131949</v>
      </c>
      <c r="F280">
        <v>213194.90000000002</v>
      </c>
      <c r="G280">
        <v>2345143.9000000004</v>
      </c>
      <c r="H280" t="s">
        <v>44</v>
      </c>
      <c r="I280">
        <v>6</v>
      </c>
      <c r="J280">
        <v>2021</v>
      </c>
      <c r="K280">
        <v>18</v>
      </c>
    </row>
    <row r="281" spans="1:11" x14ac:dyDescent="0.3">
      <c r="A281" t="s">
        <v>307</v>
      </c>
      <c r="B281" t="s">
        <v>7</v>
      </c>
      <c r="C281">
        <v>280</v>
      </c>
      <c r="D281">
        <v>44357</v>
      </c>
      <c r="E281">
        <v>1145684</v>
      </c>
      <c r="F281">
        <v>0</v>
      </c>
      <c r="G281">
        <v>1145684</v>
      </c>
      <c r="H281" t="s">
        <v>43</v>
      </c>
      <c r="I281">
        <v>6</v>
      </c>
      <c r="J281">
        <v>2021</v>
      </c>
      <c r="K281">
        <v>18</v>
      </c>
    </row>
    <row r="282" spans="1:11" x14ac:dyDescent="0.3">
      <c r="A282" t="s">
        <v>308</v>
      </c>
      <c r="B282" t="s">
        <v>8</v>
      </c>
      <c r="C282">
        <v>281</v>
      </c>
      <c r="D282">
        <v>44357</v>
      </c>
      <c r="E282">
        <v>2271118</v>
      </c>
      <c r="F282">
        <v>227111.80000000002</v>
      </c>
      <c r="G282">
        <v>2498229.8000000003</v>
      </c>
      <c r="H282" t="s">
        <v>44</v>
      </c>
      <c r="I282">
        <v>6</v>
      </c>
      <c r="J282">
        <v>2021</v>
      </c>
      <c r="K282">
        <v>18</v>
      </c>
    </row>
    <row r="283" spans="1:11" x14ac:dyDescent="0.3">
      <c r="A283" t="s">
        <v>309</v>
      </c>
      <c r="B283" t="s">
        <v>9</v>
      </c>
      <c r="C283">
        <v>282</v>
      </c>
      <c r="D283">
        <v>44357</v>
      </c>
      <c r="E283">
        <v>1113525</v>
      </c>
      <c r="F283">
        <v>0</v>
      </c>
      <c r="G283">
        <v>1113525</v>
      </c>
      <c r="H283" t="s">
        <v>43</v>
      </c>
      <c r="I283">
        <v>6</v>
      </c>
      <c r="J283">
        <v>2021</v>
      </c>
      <c r="K283">
        <v>18</v>
      </c>
    </row>
    <row r="284" spans="1:11" x14ac:dyDescent="0.3">
      <c r="A284" t="s">
        <v>310</v>
      </c>
      <c r="B284" t="s">
        <v>10</v>
      </c>
      <c r="C284">
        <v>283</v>
      </c>
      <c r="D284">
        <v>44357</v>
      </c>
      <c r="E284">
        <v>2391392</v>
      </c>
      <c r="F284">
        <v>239139.20000000001</v>
      </c>
      <c r="G284">
        <v>2630531.2000000002</v>
      </c>
      <c r="H284" t="s">
        <v>44</v>
      </c>
      <c r="I284">
        <v>6</v>
      </c>
      <c r="J284">
        <v>2021</v>
      </c>
      <c r="K284">
        <v>18</v>
      </c>
    </row>
    <row r="285" spans="1:11" x14ac:dyDescent="0.3">
      <c r="A285" t="s">
        <v>311</v>
      </c>
      <c r="B285" t="s">
        <v>11</v>
      </c>
      <c r="C285">
        <v>284</v>
      </c>
      <c r="D285">
        <v>44357</v>
      </c>
      <c r="E285">
        <v>1371970</v>
      </c>
      <c r="F285">
        <v>137197</v>
      </c>
      <c r="G285">
        <v>1509167.0000000002</v>
      </c>
      <c r="H285" t="s">
        <v>44</v>
      </c>
      <c r="I285">
        <v>6</v>
      </c>
      <c r="J285">
        <v>2021</v>
      </c>
      <c r="K285">
        <v>18</v>
      </c>
    </row>
    <row r="286" spans="1:11" x14ac:dyDescent="0.3">
      <c r="A286" t="s">
        <v>312</v>
      </c>
      <c r="B286" t="s">
        <v>12</v>
      </c>
      <c r="C286">
        <v>285</v>
      </c>
      <c r="D286">
        <v>44357</v>
      </c>
      <c r="E286">
        <v>1973052</v>
      </c>
      <c r="F286">
        <v>197305.2</v>
      </c>
      <c r="G286">
        <v>2170357.2000000002</v>
      </c>
      <c r="H286" t="s">
        <v>44</v>
      </c>
      <c r="I286">
        <v>6</v>
      </c>
      <c r="J286">
        <v>2021</v>
      </c>
      <c r="K286">
        <v>18</v>
      </c>
    </row>
    <row r="287" spans="1:11" x14ac:dyDescent="0.3">
      <c r="A287" t="s">
        <v>313</v>
      </c>
      <c r="B287" t="s">
        <v>13</v>
      </c>
      <c r="C287">
        <v>286</v>
      </c>
      <c r="D287">
        <v>44357</v>
      </c>
      <c r="E287">
        <v>1059564</v>
      </c>
      <c r="F287">
        <v>0</v>
      </c>
      <c r="G287">
        <v>1059564</v>
      </c>
      <c r="H287" t="s">
        <v>43</v>
      </c>
      <c r="I287">
        <v>6</v>
      </c>
      <c r="J287">
        <v>2021</v>
      </c>
      <c r="K287">
        <v>18</v>
      </c>
    </row>
    <row r="288" spans="1:11" x14ac:dyDescent="0.3">
      <c r="A288" t="s">
        <v>314</v>
      </c>
      <c r="B288" t="s">
        <v>14</v>
      </c>
      <c r="C288">
        <v>287</v>
      </c>
      <c r="D288">
        <v>44357</v>
      </c>
      <c r="E288">
        <v>1144941</v>
      </c>
      <c r="F288">
        <v>114494.1</v>
      </c>
      <c r="G288">
        <v>1259435.1000000001</v>
      </c>
      <c r="H288" t="s">
        <v>44</v>
      </c>
      <c r="I288">
        <v>6</v>
      </c>
      <c r="J288">
        <v>2021</v>
      </c>
      <c r="K288">
        <v>18</v>
      </c>
    </row>
    <row r="289" spans="1:11" x14ac:dyDescent="0.3">
      <c r="A289" t="s">
        <v>315</v>
      </c>
      <c r="B289" t="s">
        <v>15</v>
      </c>
      <c r="C289">
        <v>288</v>
      </c>
      <c r="D289">
        <v>44357</v>
      </c>
      <c r="E289">
        <v>2006355</v>
      </c>
      <c r="F289">
        <v>0</v>
      </c>
      <c r="G289">
        <v>2006355</v>
      </c>
      <c r="H289" t="s">
        <v>43</v>
      </c>
      <c r="I289">
        <v>6</v>
      </c>
      <c r="J289">
        <v>2021</v>
      </c>
      <c r="K289">
        <v>18</v>
      </c>
    </row>
    <row r="290" spans="1:11" x14ac:dyDescent="0.3">
      <c r="A290" t="s">
        <v>316</v>
      </c>
      <c r="B290" t="s">
        <v>0</v>
      </c>
      <c r="C290">
        <v>289</v>
      </c>
      <c r="D290">
        <v>44387</v>
      </c>
      <c r="E290">
        <v>876422</v>
      </c>
      <c r="F290">
        <v>0</v>
      </c>
      <c r="G290">
        <v>876422</v>
      </c>
      <c r="H290" t="s">
        <v>43</v>
      </c>
      <c r="I290">
        <v>7</v>
      </c>
      <c r="J290">
        <v>2021</v>
      </c>
      <c r="K290">
        <v>19</v>
      </c>
    </row>
    <row r="291" spans="1:11" x14ac:dyDescent="0.3">
      <c r="A291" t="s">
        <v>317</v>
      </c>
      <c r="B291" t="s">
        <v>1</v>
      </c>
      <c r="C291">
        <v>290</v>
      </c>
      <c r="D291">
        <v>44387</v>
      </c>
      <c r="E291">
        <v>1617467</v>
      </c>
      <c r="F291">
        <v>0</v>
      </c>
      <c r="G291">
        <v>1617467</v>
      </c>
      <c r="H291" t="s">
        <v>43</v>
      </c>
      <c r="I291">
        <v>7</v>
      </c>
      <c r="J291">
        <v>2021</v>
      </c>
      <c r="K291">
        <v>19</v>
      </c>
    </row>
    <row r="292" spans="1:11" x14ac:dyDescent="0.3">
      <c r="A292" t="s">
        <v>318</v>
      </c>
      <c r="B292" t="s">
        <v>2</v>
      </c>
      <c r="C292">
        <v>291</v>
      </c>
      <c r="D292">
        <v>44387</v>
      </c>
      <c r="E292">
        <v>308197</v>
      </c>
      <c r="F292">
        <v>30819.7</v>
      </c>
      <c r="G292">
        <v>339016.7</v>
      </c>
      <c r="H292" t="s">
        <v>44</v>
      </c>
      <c r="I292">
        <v>7</v>
      </c>
      <c r="J292">
        <v>2021</v>
      </c>
      <c r="K292">
        <v>19</v>
      </c>
    </row>
    <row r="293" spans="1:11" x14ac:dyDescent="0.3">
      <c r="A293" t="s">
        <v>319</v>
      </c>
      <c r="B293" t="s">
        <v>3</v>
      </c>
      <c r="C293">
        <v>292</v>
      </c>
      <c r="D293">
        <v>44387</v>
      </c>
      <c r="E293">
        <v>1011550</v>
      </c>
      <c r="F293">
        <v>0</v>
      </c>
      <c r="G293">
        <v>1011550</v>
      </c>
      <c r="H293" t="s">
        <v>43</v>
      </c>
      <c r="I293">
        <v>7</v>
      </c>
      <c r="J293">
        <v>2021</v>
      </c>
      <c r="K293">
        <v>19</v>
      </c>
    </row>
    <row r="294" spans="1:11" x14ac:dyDescent="0.3">
      <c r="A294" t="s">
        <v>320</v>
      </c>
      <c r="B294" t="s">
        <v>4</v>
      </c>
      <c r="C294">
        <v>293</v>
      </c>
      <c r="D294">
        <v>44387</v>
      </c>
      <c r="E294">
        <v>608625</v>
      </c>
      <c r="F294">
        <v>0</v>
      </c>
      <c r="G294">
        <v>608625</v>
      </c>
      <c r="H294" t="s">
        <v>43</v>
      </c>
      <c r="I294">
        <v>7</v>
      </c>
      <c r="J294">
        <v>2021</v>
      </c>
      <c r="K294">
        <v>19</v>
      </c>
    </row>
    <row r="295" spans="1:11" x14ac:dyDescent="0.3">
      <c r="A295" t="s">
        <v>321</v>
      </c>
      <c r="B295" t="s">
        <v>5</v>
      </c>
      <c r="C295">
        <v>294</v>
      </c>
      <c r="D295">
        <v>44387</v>
      </c>
      <c r="E295">
        <v>1357885</v>
      </c>
      <c r="F295">
        <v>0</v>
      </c>
      <c r="G295">
        <v>1357885</v>
      </c>
      <c r="H295" t="s">
        <v>43</v>
      </c>
      <c r="I295">
        <v>7</v>
      </c>
      <c r="J295">
        <v>2021</v>
      </c>
      <c r="K295">
        <v>19</v>
      </c>
    </row>
    <row r="296" spans="1:11" x14ac:dyDescent="0.3">
      <c r="A296" t="s">
        <v>322</v>
      </c>
      <c r="B296" t="s">
        <v>6</v>
      </c>
      <c r="C296">
        <v>295</v>
      </c>
      <c r="D296">
        <v>44387</v>
      </c>
      <c r="E296">
        <v>1704970</v>
      </c>
      <c r="F296">
        <v>170497</v>
      </c>
      <c r="G296">
        <v>1875467.0000000002</v>
      </c>
      <c r="H296" t="s">
        <v>44</v>
      </c>
      <c r="I296">
        <v>7</v>
      </c>
      <c r="J296">
        <v>2021</v>
      </c>
      <c r="K296">
        <v>19</v>
      </c>
    </row>
    <row r="297" spans="1:11" x14ac:dyDescent="0.3">
      <c r="A297" t="s">
        <v>323</v>
      </c>
      <c r="B297" t="s">
        <v>7</v>
      </c>
      <c r="C297">
        <v>296</v>
      </c>
      <c r="D297">
        <v>44387</v>
      </c>
      <c r="E297">
        <v>1876784</v>
      </c>
      <c r="F297">
        <v>187678.40000000002</v>
      </c>
      <c r="G297">
        <v>2064462.4000000001</v>
      </c>
      <c r="H297" t="s">
        <v>44</v>
      </c>
      <c r="I297">
        <v>7</v>
      </c>
      <c r="J297">
        <v>2021</v>
      </c>
      <c r="K297">
        <v>19</v>
      </c>
    </row>
    <row r="298" spans="1:11" x14ac:dyDescent="0.3">
      <c r="A298" t="s">
        <v>324</v>
      </c>
      <c r="B298" t="s">
        <v>8</v>
      </c>
      <c r="C298">
        <v>297</v>
      </c>
      <c r="D298">
        <v>44387</v>
      </c>
      <c r="E298">
        <v>1690867</v>
      </c>
      <c r="F298">
        <v>0</v>
      </c>
      <c r="G298">
        <v>1690867</v>
      </c>
      <c r="H298" t="s">
        <v>43</v>
      </c>
      <c r="I298">
        <v>7</v>
      </c>
      <c r="J298">
        <v>2021</v>
      </c>
      <c r="K298">
        <v>19</v>
      </c>
    </row>
    <row r="299" spans="1:11" x14ac:dyDescent="0.3">
      <c r="A299" t="s">
        <v>325</v>
      </c>
      <c r="B299" t="s">
        <v>9</v>
      </c>
      <c r="C299">
        <v>298</v>
      </c>
      <c r="D299">
        <v>44387</v>
      </c>
      <c r="E299">
        <v>1656824</v>
      </c>
      <c r="F299">
        <v>0</v>
      </c>
      <c r="G299">
        <v>1656824</v>
      </c>
      <c r="H299" t="s">
        <v>43</v>
      </c>
      <c r="I299">
        <v>7</v>
      </c>
      <c r="J299">
        <v>2021</v>
      </c>
      <c r="K299">
        <v>19</v>
      </c>
    </row>
    <row r="300" spans="1:11" x14ac:dyDescent="0.3">
      <c r="A300" t="s">
        <v>326</v>
      </c>
      <c r="B300" t="s">
        <v>10</v>
      </c>
      <c r="C300">
        <v>299</v>
      </c>
      <c r="D300">
        <v>44387</v>
      </c>
      <c r="E300">
        <v>444554</v>
      </c>
      <c r="F300">
        <v>44455.4</v>
      </c>
      <c r="G300">
        <v>489009.4</v>
      </c>
      <c r="H300" t="s">
        <v>44</v>
      </c>
      <c r="I300">
        <v>7</v>
      </c>
      <c r="J300">
        <v>2021</v>
      </c>
      <c r="K300">
        <v>19</v>
      </c>
    </row>
    <row r="301" spans="1:11" x14ac:dyDescent="0.3">
      <c r="A301" t="s">
        <v>327</v>
      </c>
      <c r="B301" t="s">
        <v>11</v>
      </c>
      <c r="C301">
        <v>300</v>
      </c>
      <c r="D301">
        <v>44387</v>
      </c>
      <c r="E301">
        <v>402348</v>
      </c>
      <c r="F301">
        <v>0</v>
      </c>
      <c r="G301">
        <v>402348</v>
      </c>
      <c r="H301" t="s">
        <v>43</v>
      </c>
      <c r="I301">
        <v>7</v>
      </c>
      <c r="J301">
        <v>2021</v>
      </c>
      <c r="K301">
        <v>19</v>
      </c>
    </row>
    <row r="302" spans="1:11" x14ac:dyDescent="0.3">
      <c r="A302" t="s">
        <v>328</v>
      </c>
      <c r="B302" t="s">
        <v>12</v>
      </c>
      <c r="C302">
        <v>301</v>
      </c>
      <c r="D302">
        <v>44387</v>
      </c>
      <c r="E302">
        <v>2163044</v>
      </c>
      <c r="F302">
        <v>216304.40000000002</v>
      </c>
      <c r="G302">
        <v>2379348.4000000004</v>
      </c>
      <c r="H302" t="s">
        <v>44</v>
      </c>
      <c r="I302">
        <v>7</v>
      </c>
      <c r="J302">
        <v>2021</v>
      </c>
      <c r="K302">
        <v>19</v>
      </c>
    </row>
    <row r="303" spans="1:11" x14ac:dyDescent="0.3">
      <c r="A303" t="s">
        <v>329</v>
      </c>
      <c r="B303" t="s">
        <v>13</v>
      </c>
      <c r="C303">
        <v>302</v>
      </c>
      <c r="D303">
        <v>44387</v>
      </c>
      <c r="E303">
        <v>1812169</v>
      </c>
      <c r="F303">
        <v>181216.90000000002</v>
      </c>
      <c r="G303">
        <v>1993385.9000000001</v>
      </c>
      <c r="H303" t="s">
        <v>44</v>
      </c>
      <c r="I303">
        <v>7</v>
      </c>
      <c r="J303">
        <v>2021</v>
      </c>
      <c r="K303">
        <v>19</v>
      </c>
    </row>
    <row r="304" spans="1:11" x14ac:dyDescent="0.3">
      <c r="A304" t="s">
        <v>330</v>
      </c>
      <c r="B304" t="s">
        <v>14</v>
      </c>
      <c r="C304">
        <v>303</v>
      </c>
      <c r="D304">
        <v>44387</v>
      </c>
      <c r="E304">
        <v>1429410</v>
      </c>
      <c r="F304">
        <v>142941</v>
      </c>
      <c r="G304">
        <v>1572351.0000000002</v>
      </c>
      <c r="H304" t="s">
        <v>44</v>
      </c>
      <c r="I304">
        <v>7</v>
      </c>
      <c r="J304">
        <v>2021</v>
      </c>
      <c r="K304">
        <v>19</v>
      </c>
    </row>
    <row r="305" spans="1:11" x14ac:dyDescent="0.3">
      <c r="A305" t="s">
        <v>331</v>
      </c>
      <c r="B305" t="s">
        <v>15</v>
      </c>
      <c r="C305">
        <v>304</v>
      </c>
      <c r="D305">
        <v>44387</v>
      </c>
      <c r="E305">
        <v>2301324</v>
      </c>
      <c r="F305">
        <v>230132.40000000002</v>
      </c>
      <c r="G305">
        <v>2531456.4000000004</v>
      </c>
      <c r="H305" t="s">
        <v>44</v>
      </c>
      <c r="I305">
        <v>7</v>
      </c>
      <c r="J305">
        <v>2021</v>
      </c>
      <c r="K305">
        <v>19</v>
      </c>
    </row>
    <row r="306" spans="1:11" x14ac:dyDescent="0.3">
      <c r="A306" t="s">
        <v>332</v>
      </c>
      <c r="B306" t="s">
        <v>0</v>
      </c>
      <c r="C306">
        <v>305</v>
      </c>
      <c r="D306">
        <v>44418</v>
      </c>
      <c r="E306">
        <v>927206</v>
      </c>
      <c r="F306">
        <v>0</v>
      </c>
      <c r="G306">
        <v>927206</v>
      </c>
      <c r="H306" t="s">
        <v>43</v>
      </c>
      <c r="I306">
        <v>8</v>
      </c>
      <c r="J306">
        <v>2021</v>
      </c>
      <c r="K306">
        <v>20</v>
      </c>
    </row>
    <row r="307" spans="1:11" x14ac:dyDescent="0.3">
      <c r="A307" t="s">
        <v>333</v>
      </c>
      <c r="B307" t="s">
        <v>1</v>
      </c>
      <c r="C307">
        <v>306</v>
      </c>
      <c r="D307">
        <v>44418</v>
      </c>
      <c r="E307">
        <v>362085</v>
      </c>
      <c r="F307">
        <v>0</v>
      </c>
      <c r="G307">
        <v>362085</v>
      </c>
      <c r="H307" t="s">
        <v>43</v>
      </c>
      <c r="I307">
        <v>8</v>
      </c>
      <c r="J307">
        <v>2021</v>
      </c>
      <c r="K307">
        <v>20</v>
      </c>
    </row>
    <row r="308" spans="1:11" x14ac:dyDescent="0.3">
      <c r="A308" t="s">
        <v>334</v>
      </c>
      <c r="B308" t="s">
        <v>2</v>
      </c>
      <c r="C308">
        <v>307</v>
      </c>
      <c r="D308">
        <v>44418</v>
      </c>
      <c r="E308">
        <v>591032</v>
      </c>
      <c r="F308">
        <v>59103.200000000004</v>
      </c>
      <c r="G308">
        <v>650135.20000000007</v>
      </c>
      <c r="H308" t="s">
        <v>44</v>
      </c>
      <c r="I308">
        <v>8</v>
      </c>
      <c r="J308">
        <v>2021</v>
      </c>
      <c r="K308">
        <v>20</v>
      </c>
    </row>
    <row r="309" spans="1:11" x14ac:dyDescent="0.3">
      <c r="A309" t="s">
        <v>335</v>
      </c>
      <c r="B309" t="s">
        <v>3</v>
      </c>
      <c r="C309">
        <v>308</v>
      </c>
      <c r="D309">
        <v>44418</v>
      </c>
      <c r="E309">
        <v>1414734</v>
      </c>
      <c r="F309">
        <v>0</v>
      </c>
      <c r="G309">
        <v>1414734</v>
      </c>
      <c r="H309" t="s">
        <v>43</v>
      </c>
      <c r="I309">
        <v>8</v>
      </c>
      <c r="J309">
        <v>2021</v>
      </c>
      <c r="K309">
        <v>20</v>
      </c>
    </row>
    <row r="310" spans="1:11" x14ac:dyDescent="0.3">
      <c r="A310" t="s">
        <v>336</v>
      </c>
      <c r="B310" t="s">
        <v>4</v>
      </c>
      <c r="C310">
        <v>309</v>
      </c>
      <c r="D310">
        <v>44418</v>
      </c>
      <c r="E310">
        <v>789498</v>
      </c>
      <c r="F310">
        <v>78949.8</v>
      </c>
      <c r="G310">
        <v>868447.8</v>
      </c>
      <c r="H310" t="s">
        <v>44</v>
      </c>
      <c r="I310">
        <v>8</v>
      </c>
      <c r="J310">
        <v>2021</v>
      </c>
      <c r="K310">
        <v>20</v>
      </c>
    </row>
    <row r="311" spans="1:11" x14ac:dyDescent="0.3">
      <c r="A311" t="s">
        <v>337</v>
      </c>
      <c r="B311" t="s">
        <v>5</v>
      </c>
      <c r="C311">
        <v>310</v>
      </c>
      <c r="D311">
        <v>44418</v>
      </c>
      <c r="E311">
        <v>791256</v>
      </c>
      <c r="F311">
        <v>79125.600000000006</v>
      </c>
      <c r="G311">
        <v>870381.60000000009</v>
      </c>
      <c r="H311" t="s">
        <v>44</v>
      </c>
      <c r="I311">
        <v>8</v>
      </c>
      <c r="J311">
        <v>2021</v>
      </c>
      <c r="K311">
        <v>20</v>
      </c>
    </row>
    <row r="312" spans="1:11" x14ac:dyDescent="0.3">
      <c r="A312" t="s">
        <v>338</v>
      </c>
      <c r="B312" t="s">
        <v>6</v>
      </c>
      <c r="C312">
        <v>311</v>
      </c>
      <c r="D312">
        <v>44418</v>
      </c>
      <c r="E312">
        <v>1785273</v>
      </c>
      <c r="F312">
        <v>0</v>
      </c>
      <c r="G312">
        <v>1785273</v>
      </c>
      <c r="H312" t="s">
        <v>43</v>
      </c>
      <c r="I312">
        <v>8</v>
      </c>
      <c r="J312">
        <v>2021</v>
      </c>
      <c r="K312">
        <v>20</v>
      </c>
    </row>
    <row r="313" spans="1:11" x14ac:dyDescent="0.3">
      <c r="A313" t="s">
        <v>339</v>
      </c>
      <c r="B313" t="s">
        <v>7</v>
      </c>
      <c r="C313">
        <v>312</v>
      </c>
      <c r="D313">
        <v>44418</v>
      </c>
      <c r="E313">
        <v>1112566</v>
      </c>
      <c r="F313">
        <v>111256.6</v>
      </c>
      <c r="G313">
        <v>1223822.6000000001</v>
      </c>
      <c r="H313" t="s">
        <v>44</v>
      </c>
      <c r="I313">
        <v>8</v>
      </c>
      <c r="J313">
        <v>2021</v>
      </c>
      <c r="K313">
        <v>20</v>
      </c>
    </row>
    <row r="314" spans="1:11" x14ac:dyDescent="0.3">
      <c r="A314" t="s">
        <v>340</v>
      </c>
      <c r="B314" t="s">
        <v>8</v>
      </c>
      <c r="C314">
        <v>313</v>
      </c>
      <c r="D314">
        <v>44418</v>
      </c>
      <c r="E314">
        <v>2421558</v>
      </c>
      <c r="F314">
        <v>0</v>
      </c>
      <c r="G314">
        <v>2421558</v>
      </c>
      <c r="H314" t="s">
        <v>43</v>
      </c>
      <c r="I314">
        <v>8</v>
      </c>
      <c r="J314">
        <v>2021</v>
      </c>
      <c r="K314">
        <v>20</v>
      </c>
    </row>
    <row r="315" spans="1:11" x14ac:dyDescent="0.3">
      <c r="A315" t="s">
        <v>341</v>
      </c>
      <c r="B315" t="s">
        <v>9</v>
      </c>
      <c r="C315">
        <v>314</v>
      </c>
      <c r="D315">
        <v>44418</v>
      </c>
      <c r="E315">
        <v>1798917</v>
      </c>
      <c r="F315">
        <v>0</v>
      </c>
      <c r="G315">
        <v>1798917</v>
      </c>
      <c r="H315" t="s">
        <v>43</v>
      </c>
      <c r="I315">
        <v>8</v>
      </c>
      <c r="J315">
        <v>2021</v>
      </c>
      <c r="K315">
        <v>20</v>
      </c>
    </row>
    <row r="316" spans="1:11" x14ac:dyDescent="0.3">
      <c r="A316" t="s">
        <v>342</v>
      </c>
      <c r="B316" t="s">
        <v>10</v>
      </c>
      <c r="C316">
        <v>315</v>
      </c>
      <c r="D316">
        <v>44418</v>
      </c>
      <c r="E316">
        <v>484260</v>
      </c>
      <c r="F316">
        <v>0</v>
      </c>
      <c r="G316">
        <v>484260</v>
      </c>
      <c r="H316" t="s">
        <v>43</v>
      </c>
      <c r="I316">
        <v>8</v>
      </c>
      <c r="J316">
        <v>2021</v>
      </c>
      <c r="K316">
        <v>20</v>
      </c>
    </row>
    <row r="317" spans="1:11" x14ac:dyDescent="0.3">
      <c r="A317" t="s">
        <v>343</v>
      </c>
      <c r="B317" t="s">
        <v>11</v>
      </c>
      <c r="C317">
        <v>316</v>
      </c>
      <c r="D317">
        <v>44418</v>
      </c>
      <c r="E317">
        <v>2422180</v>
      </c>
      <c r="F317">
        <v>242218</v>
      </c>
      <c r="G317">
        <v>2664398</v>
      </c>
      <c r="H317" t="s">
        <v>44</v>
      </c>
      <c r="I317">
        <v>8</v>
      </c>
      <c r="J317">
        <v>2021</v>
      </c>
      <c r="K317">
        <v>20</v>
      </c>
    </row>
    <row r="318" spans="1:11" x14ac:dyDescent="0.3">
      <c r="A318" t="s">
        <v>344</v>
      </c>
      <c r="B318" t="s">
        <v>12</v>
      </c>
      <c r="C318">
        <v>317</v>
      </c>
      <c r="D318">
        <v>44418</v>
      </c>
      <c r="E318">
        <v>1606815</v>
      </c>
      <c r="F318">
        <v>0</v>
      </c>
      <c r="G318">
        <v>1606815</v>
      </c>
      <c r="H318" t="s">
        <v>43</v>
      </c>
      <c r="I318">
        <v>8</v>
      </c>
      <c r="J318">
        <v>2021</v>
      </c>
      <c r="K318">
        <v>20</v>
      </c>
    </row>
    <row r="319" spans="1:11" x14ac:dyDescent="0.3">
      <c r="A319" t="s">
        <v>345</v>
      </c>
      <c r="B319" t="s">
        <v>13</v>
      </c>
      <c r="C319">
        <v>318</v>
      </c>
      <c r="D319">
        <v>44418</v>
      </c>
      <c r="E319">
        <v>2438022</v>
      </c>
      <c r="F319">
        <v>0</v>
      </c>
      <c r="G319">
        <v>2438022</v>
      </c>
      <c r="H319" t="s">
        <v>43</v>
      </c>
      <c r="I319">
        <v>8</v>
      </c>
      <c r="J319">
        <v>2021</v>
      </c>
      <c r="K319">
        <v>20</v>
      </c>
    </row>
    <row r="320" spans="1:11" x14ac:dyDescent="0.3">
      <c r="A320" t="s">
        <v>346</v>
      </c>
      <c r="B320" t="s">
        <v>14</v>
      </c>
      <c r="C320">
        <v>319</v>
      </c>
      <c r="D320">
        <v>44418</v>
      </c>
      <c r="E320">
        <v>1796747</v>
      </c>
      <c r="F320">
        <v>0</v>
      </c>
      <c r="G320">
        <v>1796747</v>
      </c>
      <c r="H320" t="s">
        <v>43</v>
      </c>
      <c r="I320">
        <v>8</v>
      </c>
      <c r="J320">
        <v>2021</v>
      </c>
      <c r="K320">
        <v>20</v>
      </c>
    </row>
    <row r="321" spans="1:11" x14ac:dyDescent="0.3">
      <c r="A321" t="s">
        <v>347</v>
      </c>
      <c r="B321" t="s">
        <v>15</v>
      </c>
      <c r="C321">
        <v>320</v>
      </c>
      <c r="D321">
        <v>44418</v>
      </c>
      <c r="E321">
        <v>1301425</v>
      </c>
      <c r="F321">
        <v>0</v>
      </c>
      <c r="G321">
        <v>1301425</v>
      </c>
      <c r="H321" t="s">
        <v>43</v>
      </c>
      <c r="I321">
        <v>8</v>
      </c>
      <c r="J321">
        <v>2021</v>
      </c>
      <c r="K321">
        <v>20</v>
      </c>
    </row>
    <row r="322" spans="1:11" x14ac:dyDescent="0.3">
      <c r="A322" t="s">
        <v>348</v>
      </c>
      <c r="B322" t="s">
        <v>0</v>
      </c>
      <c r="C322">
        <v>321</v>
      </c>
      <c r="D322">
        <v>44449</v>
      </c>
      <c r="E322">
        <v>1796330</v>
      </c>
      <c r="F322">
        <v>179633</v>
      </c>
      <c r="G322">
        <v>1975963.0000000002</v>
      </c>
      <c r="H322" t="s">
        <v>44</v>
      </c>
      <c r="I322">
        <v>9</v>
      </c>
      <c r="J322">
        <v>2021</v>
      </c>
      <c r="K322">
        <v>21</v>
      </c>
    </row>
    <row r="323" spans="1:11" x14ac:dyDescent="0.3">
      <c r="A323" t="s">
        <v>349</v>
      </c>
      <c r="B323" t="s">
        <v>1</v>
      </c>
      <c r="C323">
        <v>322</v>
      </c>
      <c r="D323">
        <v>44449</v>
      </c>
      <c r="E323">
        <v>1912253</v>
      </c>
      <c r="F323">
        <v>0</v>
      </c>
      <c r="G323">
        <v>1912253</v>
      </c>
      <c r="H323" t="s">
        <v>43</v>
      </c>
      <c r="I323">
        <v>9</v>
      </c>
      <c r="J323">
        <v>2021</v>
      </c>
      <c r="K323">
        <v>21</v>
      </c>
    </row>
    <row r="324" spans="1:11" x14ac:dyDescent="0.3">
      <c r="A324" t="s">
        <v>350</v>
      </c>
      <c r="B324" t="s">
        <v>2</v>
      </c>
      <c r="C324">
        <v>323</v>
      </c>
      <c r="D324">
        <v>44449</v>
      </c>
      <c r="E324">
        <v>546925</v>
      </c>
      <c r="F324">
        <v>54692.5</v>
      </c>
      <c r="G324">
        <v>601617.5</v>
      </c>
      <c r="H324" t="s">
        <v>44</v>
      </c>
      <c r="I324">
        <v>9</v>
      </c>
      <c r="J324">
        <v>2021</v>
      </c>
      <c r="K324">
        <v>21</v>
      </c>
    </row>
    <row r="325" spans="1:11" x14ac:dyDescent="0.3">
      <c r="A325" t="s">
        <v>351</v>
      </c>
      <c r="B325" t="s">
        <v>3</v>
      </c>
      <c r="C325">
        <v>324</v>
      </c>
      <c r="D325">
        <v>44449</v>
      </c>
      <c r="E325">
        <v>1314981</v>
      </c>
      <c r="F325">
        <v>0</v>
      </c>
      <c r="G325">
        <v>1314981</v>
      </c>
      <c r="H325" t="s">
        <v>43</v>
      </c>
      <c r="I325">
        <v>9</v>
      </c>
      <c r="J325">
        <v>2021</v>
      </c>
      <c r="K325">
        <v>21</v>
      </c>
    </row>
    <row r="326" spans="1:11" x14ac:dyDescent="0.3">
      <c r="A326" t="s">
        <v>352</v>
      </c>
      <c r="B326" t="s">
        <v>4</v>
      </c>
      <c r="C326">
        <v>325</v>
      </c>
      <c r="D326">
        <v>44449</v>
      </c>
      <c r="E326">
        <v>472372</v>
      </c>
      <c r="F326">
        <v>0</v>
      </c>
      <c r="G326">
        <v>472372</v>
      </c>
      <c r="H326" t="s">
        <v>43</v>
      </c>
      <c r="I326">
        <v>9</v>
      </c>
      <c r="J326">
        <v>2021</v>
      </c>
      <c r="K326">
        <v>21</v>
      </c>
    </row>
    <row r="327" spans="1:11" x14ac:dyDescent="0.3">
      <c r="A327" t="s">
        <v>353</v>
      </c>
      <c r="B327" t="s">
        <v>5</v>
      </c>
      <c r="C327">
        <v>326</v>
      </c>
      <c r="D327">
        <v>44449</v>
      </c>
      <c r="E327">
        <v>915896</v>
      </c>
      <c r="F327">
        <v>91589.6</v>
      </c>
      <c r="G327">
        <v>1007485.6000000001</v>
      </c>
      <c r="H327" t="s">
        <v>44</v>
      </c>
      <c r="I327">
        <v>9</v>
      </c>
      <c r="J327">
        <v>2021</v>
      </c>
      <c r="K327">
        <v>21</v>
      </c>
    </row>
    <row r="328" spans="1:11" x14ac:dyDescent="0.3">
      <c r="A328" t="s">
        <v>354</v>
      </c>
      <c r="B328" t="s">
        <v>6</v>
      </c>
      <c r="C328">
        <v>327</v>
      </c>
      <c r="D328">
        <v>44449</v>
      </c>
      <c r="E328">
        <v>654499</v>
      </c>
      <c r="F328">
        <v>0</v>
      </c>
      <c r="G328">
        <v>654499</v>
      </c>
      <c r="H328" t="s">
        <v>43</v>
      </c>
      <c r="I328">
        <v>9</v>
      </c>
      <c r="J328">
        <v>2021</v>
      </c>
      <c r="K328">
        <v>21</v>
      </c>
    </row>
    <row r="329" spans="1:11" x14ac:dyDescent="0.3">
      <c r="A329" t="s">
        <v>355</v>
      </c>
      <c r="B329" t="s">
        <v>7</v>
      </c>
      <c r="C329">
        <v>328</v>
      </c>
      <c r="D329">
        <v>44449</v>
      </c>
      <c r="E329">
        <v>1316519</v>
      </c>
      <c r="F329">
        <v>0</v>
      </c>
      <c r="G329">
        <v>1316519</v>
      </c>
      <c r="H329" t="s">
        <v>43</v>
      </c>
      <c r="I329">
        <v>9</v>
      </c>
      <c r="J329">
        <v>2021</v>
      </c>
      <c r="K329">
        <v>21</v>
      </c>
    </row>
    <row r="330" spans="1:11" x14ac:dyDescent="0.3">
      <c r="A330" t="s">
        <v>356</v>
      </c>
      <c r="B330" t="s">
        <v>8</v>
      </c>
      <c r="C330">
        <v>329</v>
      </c>
      <c r="D330">
        <v>44449</v>
      </c>
      <c r="E330">
        <v>298973</v>
      </c>
      <c r="F330">
        <v>29897.300000000003</v>
      </c>
      <c r="G330">
        <v>328870.30000000005</v>
      </c>
      <c r="H330" t="s">
        <v>44</v>
      </c>
      <c r="I330">
        <v>9</v>
      </c>
      <c r="J330">
        <v>2021</v>
      </c>
      <c r="K330">
        <v>21</v>
      </c>
    </row>
    <row r="331" spans="1:11" x14ac:dyDescent="0.3">
      <c r="A331" t="s">
        <v>357</v>
      </c>
      <c r="B331" t="s">
        <v>9</v>
      </c>
      <c r="C331">
        <v>330</v>
      </c>
      <c r="D331">
        <v>44449</v>
      </c>
      <c r="E331">
        <v>928316</v>
      </c>
      <c r="F331">
        <v>0</v>
      </c>
      <c r="G331">
        <v>928316</v>
      </c>
      <c r="H331" t="s">
        <v>43</v>
      </c>
      <c r="I331">
        <v>9</v>
      </c>
      <c r="J331">
        <v>2021</v>
      </c>
      <c r="K331">
        <v>21</v>
      </c>
    </row>
    <row r="332" spans="1:11" x14ac:dyDescent="0.3">
      <c r="A332" t="s">
        <v>358</v>
      </c>
      <c r="B332" t="s">
        <v>10</v>
      </c>
      <c r="C332">
        <v>331</v>
      </c>
      <c r="D332">
        <v>44449</v>
      </c>
      <c r="E332">
        <v>2444389</v>
      </c>
      <c r="F332">
        <v>0</v>
      </c>
      <c r="G332">
        <v>2444389</v>
      </c>
      <c r="H332" t="s">
        <v>43</v>
      </c>
      <c r="I332">
        <v>9</v>
      </c>
      <c r="J332">
        <v>2021</v>
      </c>
      <c r="K332">
        <v>21</v>
      </c>
    </row>
    <row r="333" spans="1:11" x14ac:dyDescent="0.3">
      <c r="A333" t="s">
        <v>359</v>
      </c>
      <c r="B333" t="s">
        <v>11</v>
      </c>
      <c r="C333">
        <v>332</v>
      </c>
      <c r="D333">
        <v>44449</v>
      </c>
      <c r="E333">
        <v>1422059</v>
      </c>
      <c r="F333">
        <v>0</v>
      </c>
      <c r="G333">
        <v>1422059</v>
      </c>
      <c r="H333" t="s">
        <v>43</v>
      </c>
      <c r="I333">
        <v>9</v>
      </c>
      <c r="J333">
        <v>2021</v>
      </c>
      <c r="K333">
        <v>21</v>
      </c>
    </row>
    <row r="334" spans="1:11" x14ac:dyDescent="0.3">
      <c r="A334" t="s">
        <v>360</v>
      </c>
      <c r="B334" t="s">
        <v>12</v>
      </c>
      <c r="C334">
        <v>333</v>
      </c>
      <c r="D334">
        <v>44449</v>
      </c>
      <c r="E334">
        <v>1203255</v>
      </c>
      <c r="F334">
        <v>0</v>
      </c>
      <c r="G334">
        <v>1203255</v>
      </c>
      <c r="H334" t="s">
        <v>43</v>
      </c>
      <c r="I334">
        <v>9</v>
      </c>
      <c r="J334">
        <v>2021</v>
      </c>
      <c r="K334">
        <v>21</v>
      </c>
    </row>
    <row r="335" spans="1:11" x14ac:dyDescent="0.3">
      <c r="A335" t="s">
        <v>361</v>
      </c>
      <c r="B335" t="s">
        <v>13</v>
      </c>
      <c r="C335">
        <v>334</v>
      </c>
      <c r="D335">
        <v>44449</v>
      </c>
      <c r="E335">
        <v>1510913</v>
      </c>
      <c r="F335">
        <v>0</v>
      </c>
      <c r="G335">
        <v>1510913</v>
      </c>
      <c r="H335" t="s">
        <v>43</v>
      </c>
      <c r="I335">
        <v>9</v>
      </c>
      <c r="J335">
        <v>2021</v>
      </c>
      <c r="K335">
        <v>21</v>
      </c>
    </row>
    <row r="336" spans="1:11" x14ac:dyDescent="0.3">
      <c r="A336" t="s">
        <v>362</v>
      </c>
      <c r="B336" t="s">
        <v>14</v>
      </c>
      <c r="C336">
        <v>335</v>
      </c>
      <c r="D336">
        <v>44449</v>
      </c>
      <c r="E336">
        <v>716165</v>
      </c>
      <c r="F336">
        <v>0</v>
      </c>
      <c r="G336">
        <v>716165</v>
      </c>
      <c r="H336" t="s">
        <v>43</v>
      </c>
      <c r="I336">
        <v>9</v>
      </c>
      <c r="J336">
        <v>2021</v>
      </c>
      <c r="K336">
        <v>21</v>
      </c>
    </row>
    <row r="337" spans="1:11" x14ac:dyDescent="0.3">
      <c r="A337" t="s">
        <v>363</v>
      </c>
      <c r="B337" t="s">
        <v>15</v>
      </c>
      <c r="C337">
        <v>336</v>
      </c>
      <c r="D337">
        <v>44449</v>
      </c>
      <c r="E337">
        <v>750677</v>
      </c>
      <c r="F337">
        <v>75067.7</v>
      </c>
      <c r="G337">
        <v>825744.70000000007</v>
      </c>
      <c r="H337" t="s">
        <v>44</v>
      </c>
      <c r="I337">
        <v>9</v>
      </c>
      <c r="J337">
        <v>2021</v>
      </c>
      <c r="K337">
        <v>21</v>
      </c>
    </row>
    <row r="338" spans="1:11" x14ac:dyDescent="0.3">
      <c r="A338" t="s">
        <v>364</v>
      </c>
      <c r="B338" t="s">
        <v>0</v>
      </c>
      <c r="C338">
        <v>337</v>
      </c>
      <c r="D338">
        <v>44479</v>
      </c>
      <c r="E338">
        <v>1168537</v>
      </c>
      <c r="F338">
        <v>0</v>
      </c>
      <c r="G338">
        <v>1168537</v>
      </c>
      <c r="H338" t="s">
        <v>43</v>
      </c>
      <c r="I338">
        <v>10</v>
      </c>
      <c r="J338">
        <v>2021</v>
      </c>
      <c r="K338">
        <v>22</v>
      </c>
    </row>
    <row r="339" spans="1:11" x14ac:dyDescent="0.3">
      <c r="A339" t="s">
        <v>365</v>
      </c>
      <c r="B339" t="s">
        <v>1</v>
      </c>
      <c r="C339">
        <v>338</v>
      </c>
      <c r="D339">
        <v>44479</v>
      </c>
      <c r="E339">
        <v>1631025</v>
      </c>
      <c r="F339">
        <v>163102.5</v>
      </c>
      <c r="G339">
        <v>1794127.5000000002</v>
      </c>
      <c r="H339" t="s">
        <v>44</v>
      </c>
      <c r="I339">
        <v>10</v>
      </c>
      <c r="J339">
        <v>2021</v>
      </c>
      <c r="K339">
        <v>22</v>
      </c>
    </row>
    <row r="340" spans="1:11" x14ac:dyDescent="0.3">
      <c r="A340" t="s">
        <v>366</v>
      </c>
      <c r="B340" t="s">
        <v>2</v>
      </c>
      <c r="C340">
        <v>339</v>
      </c>
      <c r="D340">
        <v>44479</v>
      </c>
      <c r="E340">
        <v>1125939</v>
      </c>
      <c r="F340">
        <v>0</v>
      </c>
      <c r="G340">
        <v>1125939</v>
      </c>
      <c r="H340" t="s">
        <v>43</v>
      </c>
      <c r="I340">
        <v>10</v>
      </c>
      <c r="J340">
        <v>2021</v>
      </c>
      <c r="K340">
        <v>22</v>
      </c>
    </row>
    <row r="341" spans="1:11" x14ac:dyDescent="0.3">
      <c r="A341" t="s">
        <v>367</v>
      </c>
      <c r="B341" t="s">
        <v>3</v>
      </c>
      <c r="C341">
        <v>340</v>
      </c>
      <c r="D341">
        <v>44479</v>
      </c>
      <c r="E341">
        <v>2261360</v>
      </c>
      <c r="F341">
        <v>226136</v>
      </c>
      <c r="G341">
        <v>2487496</v>
      </c>
      <c r="H341" t="s">
        <v>44</v>
      </c>
      <c r="I341">
        <v>10</v>
      </c>
      <c r="J341">
        <v>2021</v>
      </c>
      <c r="K341">
        <v>22</v>
      </c>
    </row>
    <row r="342" spans="1:11" x14ac:dyDescent="0.3">
      <c r="A342" t="s">
        <v>368</v>
      </c>
      <c r="B342" t="s">
        <v>4</v>
      </c>
      <c r="C342">
        <v>341</v>
      </c>
      <c r="D342">
        <v>44479</v>
      </c>
      <c r="E342">
        <v>1865980</v>
      </c>
      <c r="F342">
        <v>0</v>
      </c>
      <c r="G342">
        <v>1865980</v>
      </c>
      <c r="H342" t="s">
        <v>43</v>
      </c>
      <c r="I342">
        <v>10</v>
      </c>
      <c r="J342">
        <v>2021</v>
      </c>
      <c r="K342">
        <v>22</v>
      </c>
    </row>
    <row r="343" spans="1:11" x14ac:dyDescent="0.3">
      <c r="A343" t="s">
        <v>369</v>
      </c>
      <c r="B343" t="s">
        <v>5</v>
      </c>
      <c r="C343">
        <v>342</v>
      </c>
      <c r="D343">
        <v>44479</v>
      </c>
      <c r="E343">
        <v>2012918</v>
      </c>
      <c r="F343">
        <v>201291.80000000002</v>
      </c>
      <c r="G343">
        <v>2214209.8000000003</v>
      </c>
      <c r="H343" t="s">
        <v>44</v>
      </c>
      <c r="I343">
        <v>10</v>
      </c>
      <c r="J343">
        <v>2021</v>
      </c>
      <c r="K343">
        <v>22</v>
      </c>
    </row>
    <row r="344" spans="1:11" x14ac:dyDescent="0.3">
      <c r="A344" t="s">
        <v>370</v>
      </c>
      <c r="B344" t="s">
        <v>6</v>
      </c>
      <c r="C344">
        <v>343</v>
      </c>
      <c r="D344">
        <v>44479</v>
      </c>
      <c r="E344">
        <v>1848468</v>
      </c>
      <c r="F344">
        <v>0</v>
      </c>
      <c r="G344">
        <v>1848468</v>
      </c>
      <c r="H344" t="s">
        <v>43</v>
      </c>
      <c r="I344">
        <v>10</v>
      </c>
      <c r="J344">
        <v>2021</v>
      </c>
      <c r="K344">
        <v>22</v>
      </c>
    </row>
    <row r="345" spans="1:11" x14ac:dyDescent="0.3">
      <c r="A345" t="s">
        <v>371</v>
      </c>
      <c r="B345" t="s">
        <v>7</v>
      </c>
      <c r="C345">
        <v>344</v>
      </c>
      <c r="D345">
        <v>44479</v>
      </c>
      <c r="E345">
        <v>333849</v>
      </c>
      <c r="F345">
        <v>33384.9</v>
      </c>
      <c r="G345">
        <v>367233.9</v>
      </c>
      <c r="H345" t="s">
        <v>44</v>
      </c>
      <c r="I345">
        <v>10</v>
      </c>
      <c r="J345">
        <v>2021</v>
      </c>
      <c r="K345">
        <v>22</v>
      </c>
    </row>
    <row r="346" spans="1:11" x14ac:dyDescent="0.3">
      <c r="A346" t="s">
        <v>372</v>
      </c>
      <c r="B346" t="s">
        <v>8</v>
      </c>
      <c r="C346">
        <v>345</v>
      </c>
      <c r="D346">
        <v>44479</v>
      </c>
      <c r="E346">
        <v>1561520</v>
      </c>
      <c r="F346">
        <v>156152</v>
      </c>
      <c r="G346">
        <v>1717672.0000000002</v>
      </c>
      <c r="H346" t="s">
        <v>44</v>
      </c>
      <c r="I346">
        <v>10</v>
      </c>
      <c r="J346">
        <v>2021</v>
      </c>
      <c r="K346">
        <v>22</v>
      </c>
    </row>
    <row r="347" spans="1:11" x14ac:dyDescent="0.3">
      <c r="A347" t="s">
        <v>373</v>
      </c>
      <c r="B347" t="s">
        <v>9</v>
      </c>
      <c r="C347">
        <v>346</v>
      </c>
      <c r="D347">
        <v>44479</v>
      </c>
      <c r="E347">
        <v>1333181</v>
      </c>
      <c r="F347">
        <v>133318.1</v>
      </c>
      <c r="G347">
        <v>1466499.1</v>
      </c>
      <c r="H347" t="s">
        <v>44</v>
      </c>
      <c r="I347">
        <v>10</v>
      </c>
      <c r="J347">
        <v>2021</v>
      </c>
      <c r="K347">
        <v>22</v>
      </c>
    </row>
    <row r="348" spans="1:11" x14ac:dyDescent="0.3">
      <c r="A348" t="s">
        <v>374</v>
      </c>
      <c r="B348" t="s">
        <v>10</v>
      </c>
      <c r="C348">
        <v>347</v>
      </c>
      <c r="D348">
        <v>44479</v>
      </c>
      <c r="E348">
        <v>1064760</v>
      </c>
      <c r="F348">
        <v>0</v>
      </c>
      <c r="G348">
        <v>1064760</v>
      </c>
      <c r="H348" t="s">
        <v>43</v>
      </c>
      <c r="I348">
        <v>10</v>
      </c>
      <c r="J348">
        <v>2021</v>
      </c>
      <c r="K348">
        <v>22</v>
      </c>
    </row>
    <row r="349" spans="1:11" x14ac:dyDescent="0.3">
      <c r="A349" t="s">
        <v>375</v>
      </c>
      <c r="B349" t="s">
        <v>11</v>
      </c>
      <c r="C349">
        <v>348</v>
      </c>
      <c r="D349">
        <v>44479</v>
      </c>
      <c r="E349">
        <v>968792</v>
      </c>
      <c r="F349">
        <v>96879.200000000012</v>
      </c>
      <c r="G349">
        <v>1065671.2000000002</v>
      </c>
      <c r="H349" t="s">
        <v>44</v>
      </c>
      <c r="I349">
        <v>10</v>
      </c>
      <c r="J349">
        <v>2021</v>
      </c>
      <c r="K349">
        <v>22</v>
      </c>
    </row>
    <row r="350" spans="1:11" x14ac:dyDescent="0.3">
      <c r="A350" t="s">
        <v>376</v>
      </c>
      <c r="B350" t="s">
        <v>12</v>
      </c>
      <c r="C350">
        <v>349</v>
      </c>
      <c r="D350">
        <v>44479</v>
      </c>
      <c r="E350">
        <v>1516933</v>
      </c>
      <c r="F350">
        <v>151693.30000000002</v>
      </c>
      <c r="G350">
        <v>1668626.3</v>
      </c>
      <c r="H350" t="s">
        <v>44</v>
      </c>
      <c r="I350">
        <v>10</v>
      </c>
      <c r="J350">
        <v>2021</v>
      </c>
      <c r="K350">
        <v>22</v>
      </c>
    </row>
    <row r="351" spans="1:11" x14ac:dyDescent="0.3">
      <c r="A351" t="s">
        <v>377</v>
      </c>
      <c r="B351" t="s">
        <v>13</v>
      </c>
      <c r="C351">
        <v>350</v>
      </c>
      <c r="D351">
        <v>44479</v>
      </c>
      <c r="E351">
        <v>2192500</v>
      </c>
      <c r="F351">
        <v>219250</v>
      </c>
      <c r="G351">
        <v>2411750</v>
      </c>
      <c r="H351" t="s">
        <v>44</v>
      </c>
      <c r="I351">
        <v>10</v>
      </c>
      <c r="J351">
        <v>2021</v>
      </c>
      <c r="K351">
        <v>22</v>
      </c>
    </row>
    <row r="352" spans="1:11" x14ac:dyDescent="0.3">
      <c r="A352" t="s">
        <v>378</v>
      </c>
      <c r="B352" t="s">
        <v>14</v>
      </c>
      <c r="C352">
        <v>351</v>
      </c>
      <c r="D352">
        <v>44479</v>
      </c>
      <c r="E352">
        <v>2358471</v>
      </c>
      <c r="F352">
        <v>235847.1</v>
      </c>
      <c r="G352">
        <v>2594318.1</v>
      </c>
      <c r="H352" t="s">
        <v>44</v>
      </c>
      <c r="I352">
        <v>10</v>
      </c>
      <c r="J352">
        <v>2021</v>
      </c>
      <c r="K352">
        <v>22</v>
      </c>
    </row>
    <row r="353" spans="1:11" x14ac:dyDescent="0.3">
      <c r="A353" t="s">
        <v>379</v>
      </c>
      <c r="B353" t="s">
        <v>15</v>
      </c>
      <c r="C353">
        <v>352</v>
      </c>
      <c r="D353">
        <v>44479</v>
      </c>
      <c r="E353">
        <v>1792059</v>
      </c>
      <c r="F353">
        <v>0</v>
      </c>
      <c r="G353">
        <v>1792059</v>
      </c>
      <c r="H353" t="s">
        <v>43</v>
      </c>
      <c r="I353">
        <v>10</v>
      </c>
      <c r="J353">
        <v>2021</v>
      </c>
      <c r="K353">
        <v>22</v>
      </c>
    </row>
    <row r="354" spans="1:11" x14ac:dyDescent="0.3">
      <c r="A354" t="s">
        <v>380</v>
      </c>
      <c r="B354" t="s">
        <v>0</v>
      </c>
      <c r="C354">
        <v>353</v>
      </c>
      <c r="D354">
        <v>44510</v>
      </c>
      <c r="E354">
        <v>536785</v>
      </c>
      <c r="F354">
        <v>53678.5</v>
      </c>
      <c r="G354">
        <v>590463.5</v>
      </c>
      <c r="H354" t="s">
        <v>44</v>
      </c>
      <c r="I354">
        <v>11</v>
      </c>
      <c r="J354">
        <v>2021</v>
      </c>
      <c r="K354">
        <v>23</v>
      </c>
    </row>
    <row r="355" spans="1:11" x14ac:dyDescent="0.3">
      <c r="A355" t="s">
        <v>381</v>
      </c>
      <c r="B355" t="s">
        <v>1</v>
      </c>
      <c r="C355">
        <v>354</v>
      </c>
      <c r="D355">
        <v>44510</v>
      </c>
      <c r="E355">
        <v>2004984</v>
      </c>
      <c r="F355">
        <v>200498.40000000002</v>
      </c>
      <c r="G355">
        <v>2205482.4000000004</v>
      </c>
      <c r="H355" t="s">
        <v>44</v>
      </c>
      <c r="I355">
        <v>11</v>
      </c>
      <c r="J355">
        <v>2021</v>
      </c>
      <c r="K355">
        <v>23</v>
      </c>
    </row>
    <row r="356" spans="1:11" x14ac:dyDescent="0.3">
      <c r="A356" t="s">
        <v>382</v>
      </c>
      <c r="B356" t="s">
        <v>2</v>
      </c>
      <c r="C356">
        <v>355</v>
      </c>
      <c r="D356">
        <v>44510</v>
      </c>
      <c r="E356">
        <v>1398817</v>
      </c>
      <c r="F356">
        <v>0</v>
      </c>
      <c r="G356">
        <v>1398817</v>
      </c>
      <c r="H356" t="s">
        <v>43</v>
      </c>
      <c r="I356">
        <v>11</v>
      </c>
      <c r="J356">
        <v>2021</v>
      </c>
      <c r="K356">
        <v>23</v>
      </c>
    </row>
    <row r="357" spans="1:11" x14ac:dyDescent="0.3">
      <c r="A357" t="s">
        <v>383</v>
      </c>
      <c r="B357" t="s">
        <v>3</v>
      </c>
      <c r="C357">
        <v>356</v>
      </c>
      <c r="D357">
        <v>44510</v>
      </c>
      <c r="E357">
        <v>368804</v>
      </c>
      <c r="F357">
        <v>36880.400000000001</v>
      </c>
      <c r="G357">
        <v>405684.4</v>
      </c>
      <c r="H357" t="s">
        <v>44</v>
      </c>
      <c r="I357">
        <v>11</v>
      </c>
      <c r="J357">
        <v>2021</v>
      </c>
      <c r="K357">
        <v>23</v>
      </c>
    </row>
    <row r="358" spans="1:11" x14ac:dyDescent="0.3">
      <c r="A358" t="s">
        <v>384</v>
      </c>
      <c r="B358" t="s">
        <v>4</v>
      </c>
      <c r="C358">
        <v>357</v>
      </c>
      <c r="D358">
        <v>44510</v>
      </c>
      <c r="E358">
        <v>1664249</v>
      </c>
      <c r="F358">
        <v>0</v>
      </c>
      <c r="G358">
        <v>1664249</v>
      </c>
      <c r="H358" t="s">
        <v>43</v>
      </c>
      <c r="I358">
        <v>11</v>
      </c>
      <c r="J358">
        <v>2021</v>
      </c>
      <c r="K358">
        <v>23</v>
      </c>
    </row>
    <row r="359" spans="1:11" x14ac:dyDescent="0.3">
      <c r="A359" t="s">
        <v>385</v>
      </c>
      <c r="B359" t="s">
        <v>5</v>
      </c>
      <c r="C359">
        <v>358</v>
      </c>
      <c r="D359">
        <v>44510</v>
      </c>
      <c r="E359">
        <v>886897</v>
      </c>
      <c r="F359">
        <v>0</v>
      </c>
      <c r="G359">
        <v>886897</v>
      </c>
      <c r="H359" t="s">
        <v>43</v>
      </c>
      <c r="I359">
        <v>11</v>
      </c>
      <c r="J359">
        <v>2021</v>
      </c>
      <c r="K359">
        <v>23</v>
      </c>
    </row>
    <row r="360" spans="1:11" x14ac:dyDescent="0.3">
      <c r="A360" t="s">
        <v>386</v>
      </c>
      <c r="B360" t="s">
        <v>6</v>
      </c>
      <c r="C360">
        <v>359</v>
      </c>
      <c r="D360">
        <v>44510</v>
      </c>
      <c r="E360">
        <v>1623750</v>
      </c>
      <c r="F360">
        <v>162375</v>
      </c>
      <c r="G360">
        <v>1786125.0000000002</v>
      </c>
      <c r="H360" t="s">
        <v>44</v>
      </c>
      <c r="I360">
        <v>11</v>
      </c>
      <c r="J360">
        <v>2021</v>
      </c>
      <c r="K360">
        <v>23</v>
      </c>
    </row>
    <row r="361" spans="1:11" x14ac:dyDescent="0.3">
      <c r="A361" t="s">
        <v>387</v>
      </c>
      <c r="B361" t="s">
        <v>7</v>
      </c>
      <c r="C361">
        <v>360</v>
      </c>
      <c r="D361">
        <v>44510</v>
      </c>
      <c r="E361">
        <v>1267746</v>
      </c>
      <c r="F361">
        <v>0</v>
      </c>
      <c r="G361">
        <v>1267746</v>
      </c>
      <c r="H361" t="s">
        <v>43</v>
      </c>
      <c r="I361">
        <v>11</v>
      </c>
      <c r="J361">
        <v>2021</v>
      </c>
      <c r="K361">
        <v>23</v>
      </c>
    </row>
    <row r="362" spans="1:11" x14ac:dyDescent="0.3">
      <c r="A362" t="s">
        <v>388</v>
      </c>
      <c r="B362" t="s">
        <v>8</v>
      </c>
      <c r="C362">
        <v>361</v>
      </c>
      <c r="D362">
        <v>44510</v>
      </c>
      <c r="E362">
        <v>1443350</v>
      </c>
      <c r="F362">
        <v>144335</v>
      </c>
      <c r="G362">
        <v>1587685.0000000002</v>
      </c>
      <c r="H362" t="s">
        <v>44</v>
      </c>
      <c r="I362">
        <v>11</v>
      </c>
      <c r="J362">
        <v>2021</v>
      </c>
      <c r="K362">
        <v>23</v>
      </c>
    </row>
    <row r="363" spans="1:11" x14ac:dyDescent="0.3">
      <c r="A363" t="s">
        <v>389</v>
      </c>
      <c r="B363" t="s">
        <v>9</v>
      </c>
      <c r="C363">
        <v>362</v>
      </c>
      <c r="D363">
        <v>44510</v>
      </c>
      <c r="E363">
        <v>267764</v>
      </c>
      <c r="F363">
        <v>26776.400000000001</v>
      </c>
      <c r="G363">
        <v>294540.40000000002</v>
      </c>
      <c r="H363" t="s">
        <v>44</v>
      </c>
      <c r="I363">
        <v>11</v>
      </c>
      <c r="J363">
        <v>2021</v>
      </c>
      <c r="K363">
        <v>23</v>
      </c>
    </row>
    <row r="364" spans="1:11" x14ac:dyDescent="0.3">
      <c r="A364" t="s">
        <v>390</v>
      </c>
      <c r="B364" t="s">
        <v>10</v>
      </c>
      <c r="C364">
        <v>363</v>
      </c>
      <c r="D364">
        <v>44510</v>
      </c>
      <c r="E364">
        <v>255648</v>
      </c>
      <c r="F364">
        <v>25564.800000000003</v>
      </c>
      <c r="G364">
        <v>281212.80000000005</v>
      </c>
      <c r="H364" t="s">
        <v>44</v>
      </c>
      <c r="I364">
        <v>11</v>
      </c>
      <c r="J364">
        <v>2021</v>
      </c>
      <c r="K364">
        <v>23</v>
      </c>
    </row>
    <row r="365" spans="1:11" x14ac:dyDescent="0.3">
      <c r="A365" t="s">
        <v>391</v>
      </c>
      <c r="B365" t="s">
        <v>11</v>
      </c>
      <c r="C365">
        <v>364</v>
      </c>
      <c r="D365">
        <v>44510</v>
      </c>
      <c r="E365">
        <v>1624002</v>
      </c>
      <c r="F365">
        <v>162400.20000000001</v>
      </c>
      <c r="G365">
        <v>1786402.2000000002</v>
      </c>
      <c r="H365" t="s">
        <v>44</v>
      </c>
      <c r="I365">
        <v>11</v>
      </c>
      <c r="J365">
        <v>2021</v>
      </c>
      <c r="K365">
        <v>23</v>
      </c>
    </row>
    <row r="366" spans="1:11" x14ac:dyDescent="0.3">
      <c r="A366" t="s">
        <v>392</v>
      </c>
      <c r="B366" t="s">
        <v>12</v>
      </c>
      <c r="C366">
        <v>365</v>
      </c>
      <c r="D366">
        <v>44510</v>
      </c>
      <c r="E366">
        <v>1231708</v>
      </c>
      <c r="F366">
        <v>0</v>
      </c>
      <c r="G366">
        <v>1231708</v>
      </c>
      <c r="H366" t="s">
        <v>43</v>
      </c>
      <c r="I366">
        <v>11</v>
      </c>
      <c r="J366">
        <v>2021</v>
      </c>
      <c r="K366">
        <v>23</v>
      </c>
    </row>
    <row r="367" spans="1:11" x14ac:dyDescent="0.3">
      <c r="A367" t="s">
        <v>393</v>
      </c>
      <c r="B367" t="s">
        <v>13</v>
      </c>
      <c r="C367">
        <v>366</v>
      </c>
      <c r="D367">
        <v>44510</v>
      </c>
      <c r="E367">
        <v>1515689</v>
      </c>
      <c r="F367">
        <v>151568.9</v>
      </c>
      <c r="G367">
        <v>1667257.9000000001</v>
      </c>
      <c r="H367" t="s">
        <v>44</v>
      </c>
      <c r="I367">
        <v>11</v>
      </c>
      <c r="J367">
        <v>2021</v>
      </c>
      <c r="K367">
        <v>23</v>
      </c>
    </row>
    <row r="368" spans="1:11" x14ac:dyDescent="0.3">
      <c r="A368" t="s">
        <v>394</v>
      </c>
      <c r="B368" t="s">
        <v>14</v>
      </c>
      <c r="C368">
        <v>367</v>
      </c>
      <c r="D368">
        <v>44510</v>
      </c>
      <c r="E368">
        <v>2330553</v>
      </c>
      <c r="F368">
        <v>233055.30000000002</v>
      </c>
      <c r="G368">
        <v>2563608.3000000003</v>
      </c>
      <c r="H368" t="s">
        <v>44</v>
      </c>
      <c r="I368">
        <v>11</v>
      </c>
      <c r="J368">
        <v>2021</v>
      </c>
      <c r="K368">
        <v>23</v>
      </c>
    </row>
    <row r="369" spans="1:11" x14ac:dyDescent="0.3">
      <c r="A369" t="s">
        <v>395</v>
      </c>
      <c r="B369" t="s">
        <v>15</v>
      </c>
      <c r="C369">
        <v>368</v>
      </c>
      <c r="D369">
        <v>44510</v>
      </c>
      <c r="E369">
        <v>1229799</v>
      </c>
      <c r="F369">
        <v>0</v>
      </c>
      <c r="G369">
        <v>1229799</v>
      </c>
      <c r="H369" t="s">
        <v>43</v>
      </c>
      <c r="I369">
        <v>11</v>
      </c>
      <c r="J369">
        <v>2021</v>
      </c>
      <c r="K369">
        <v>23</v>
      </c>
    </row>
    <row r="370" spans="1:11" x14ac:dyDescent="0.3">
      <c r="A370" t="s">
        <v>396</v>
      </c>
      <c r="B370" t="s">
        <v>0</v>
      </c>
      <c r="C370">
        <v>369</v>
      </c>
      <c r="D370">
        <v>44540</v>
      </c>
      <c r="E370">
        <v>2259811</v>
      </c>
      <c r="F370">
        <v>225981.1</v>
      </c>
      <c r="G370">
        <v>2485792.1</v>
      </c>
      <c r="H370" t="s">
        <v>44</v>
      </c>
      <c r="I370">
        <v>12</v>
      </c>
      <c r="J370">
        <v>2021</v>
      </c>
      <c r="K370">
        <v>24</v>
      </c>
    </row>
    <row r="371" spans="1:11" x14ac:dyDescent="0.3">
      <c r="A371" t="s">
        <v>397</v>
      </c>
      <c r="B371" t="s">
        <v>1</v>
      </c>
      <c r="C371">
        <v>370</v>
      </c>
      <c r="D371">
        <v>44540</v>
      </c>
      <c r="E371">
        <v>339512</v>
      </c>
      <c r="F371">
        <v>33951.200000000004</v>
      </c>
      <c r="G371">
        <v>373463.2</v>
      </c>
      <c r="H371" t="s">
        <v>44</v>
      </c>
      <c r="I371">
        <v>12</v>
      </c>
      <c r="J371">
        <v>2021</v>
      </c>
      <c r="K371">
        <v>24</v>
      </c>
    </row>
    <row r="372" spans="1:11" x14ac:dyDescent="0.3">
      <c r="A372" t="s">
        <v>398</v>
      </c>
      <c r="B372" t="s">
        <v>2</v>
      </c>
      <c r="C372">
        <v>371</v>
      </c>
      <c r="D372">
        <v>44540</v>
      </c>
      <c r="E372">
        <v>2048989</v>
      </c>
      <c r="F372">
        <v>0</v>
      </c>
      <c r="G372">
        <v>2048989</v>
      </c>
      <c r="H372" t="s">
        <v>43</v>
      </c>
      <c r="I372">
        <v>12</v>
      </c>
      <c r="J372">
        <v>2021</v>
      </c>
      <c r="K372">
        <v>24</v>
      </c>
    </row>
    <row r="373" spans="1:11" x14ac:dyDescent="0.3">
      <c r="A373" t="s">
        <v>399</v>
      </c>
      <c r="B373" t="s">
        <v>3</v>
      </c>
      <c r="C373">
        <v>372</v>
      </c>
      <c r="D373">
        <v>44540</v>
      </c>
      <c r="E373">
        <v>385972</v>
      </c>
      <c r="F373">
        <v>0</v>
      </c>
      <c r="G373">
        <v>385972</v>
      </c>
      <c r="H373" t="s">
        <v>43</v>
      </c>
      <c r="I373">
        <v>12</v>
      </c>
      <c r="J373">
        <v>2021</v>
      </c>
      <c r="K373">
        <v>24</v>
      </c>
    </row>
    <row r="374" spans="1:11" x14ac:dyDescent="0.3">
      <c r="A374" t="s">
        <v>400</v>
      </c>
      <c r="B374" t="s">
        <v>4</v>
      </c>
      <c r="C374">
        <v>373</v>
      </c>
      <c r="D374">
        <v>44540</v>
      </c>
      <c r="E374">
        <v>1548180</v>
      </c>
      <c r="F374">
        <v>154818</v>
      </c>
      <c r="G374">
        <v>1702998.0000000002</v>
      </c>
      <c r="H374" t="s">
        <v>44</v>
      </c>
      <c r="I374">
        <v>12</v>
      </c>
      <c r="J374">
        <v>2021</v>
      </c>
      <c r="K374">
        <v>24</v>
      </c>
    </row>
    <row r="375" spans="1:11" x14ac:dyDescent="0.3">
      <c r="A375" t="s">
        <v>401</v>
      </c>
      <c r="B375" t="s">
        <v>5</v>
      </c>
      <c r="C375">
        <v>374</v>
      </c>
      <c r="D375">
        <v>44540</v>
      </c>
      <c r="E375">
        <v>2361182</v>
      </c>
      <c r="F375">
        <v>236118.2</v>
      </c>
      <c r="G375">
        <v>2597300.2000000002</v>
      </c>
      <c r="H375" t="s">
        <v>44</v>
      </c>
      <c r="I375">
        <v>12</v>
      </c>
      <c r="J375">
        <v>2021</v>
      </c>
      <c r="K375">
        <v>24</v>
      </c>
    </row>
    <row r="376" spans="1:11" x14ac:dyDescent="0.3">
      <c r="A376" t="s">
        <v>402</v>
      </c>
      <c r="B376" t="s">
        <v>6</v>
      </c>
      <c r="C376">
        <v>375</v>
      </c>
      <c r="D376">
        <v>44540</v>
      </c>
      <c r="E376">
        <v>2336921</v>
      </c>
      <c r="F376">
        <v>0</v>
      </c>
      <c r="G376">
        <v>2336921</v>
      </c>
      <c r="H376" t="s">
        <v>43</v>
      </c>
      <c r="I376">
        <v>12</v>
      </c>
      <c r="J376">
        <v>2021</v>
      </c>
      <c r="K376">
        <v>24</v>
      </c>
    </row>
    <row r="377" spans="1:11" x14ac:dyDescent="0.3">
      <c r="A377" t="s">
        <v>403</v>
      </c>
      <c r="B377" t="s">
        <v>7</v>
      </c>
      <c r="C377">
        <v>376</v>
      </c>
      <c r="D377">
        <v>44540</v>
      </c>
      <c r="E377">
        <v>2089147</v>
      </c>
      <c r="F377">
        <v>208914.7</v>
      </c>
      <c r="G377">
        <v>2298061.7000000002</v>
      </c>
      <c r="H377" t="s">
        <v>44</v>
      </c>
      <c r="I377">
        <v>12</v>
      </c>
      <c r="J377">
        <v>2021</v>
      </c>
      <c r="K377">
        <v>24</v>
      </c>
    </row>
    <row r="378" spans="1:11" x14ac:dyDescent="0.3">
      <c r="A378" t="s">
        <v>404</v>
      </c>
      <c r="B378" t="s">
        <v>8</v>
      </c>
      <c r="C378">
        <v>377</v>
      </c>
      <c r="D378">
        <v>44540</v>
      </c>
      <c r="E378">
        <v>391738</v>
      </c>
      <c r="F378">
        <v>39173.800000000003</v>
      </c>
      <c r="G378">
        <v>430911.80000000005</v>
      </c>
      <c r="H378" t="s">
        <v>44</v>
      </c>
      <c r="I378">
        <v>12</v>
      </c>
      <c r="J378">
        <v>2021</v>
      </c>
      <c r="K378">
        <v>24</v>
      </c>
    </row>
    <row r="379" spans="1:11" x14ac:dyDescent="0.3">
      <c r="A379" t="s">
        <v>405</v>
      </c>
      <c r="B379" t="s">
        <v>9</v>
      </c>
      <c r="C379">
        <v>378</v>
      </c>
      <c r="D379">
        <v>44540</v>
      </c>
      <c r="E379">
        <v>766150</v>
      </c>
      <c r="F379">
        <v>76615</v>
      </c>
      <c r="G379">
        <v>842765.00000000012</v>
      </c>
      <c r="H379" t="s">
        <v>44</v>
      </c>
      <c r="I379">
        <v>12</v>
      </c>
      <c r="J379">
        <v>2021</v>
      </c>
      <c r="K379">
        <v>24</v>
      </c>
    </row>
    <row r="380" spans="1:11" x14ac:dyDescent="0.3">
      <c r="A380" t="s">
        <v>406</v>
      </c>
      <c r="B380" t="s">
        <v>10</v>
      </c>
      <c r="C380">
        <v>379</v>
      </c>
      <c r="D380">
        <v>44540</v>
      </c>
      <c r="E380">
        <v>580704</v>
      </c>
      <c r="F380">
        <v>58070.400000000001</v>
      </c>
      <c r="G380">
        <v>638774.4</v>
      </c>
      <c r="H380" t="s">
        <v>44</v>
      </c>
      <c r="I380">
        <v>12</v>
      </c>
      <c r="J380">
        <v>2021</v>
      </c>
      <c r="K380">
        <v>24</v>
      </c>
    </row>
    <row r="381" spans="1:11" x14ac:dyDescent="0.3">
      <c r="A381" t="s">
        <v>407</v>
      </c>
      <c r="B381" t="s">
        <v>11</v>
      </c>
      <c r="C381">
        <v>380</v>
      </c>
      <c r="D381">
        <v>44540</v>
      </c>
      <c r="E381">
        <v>2012302</v>
      </c>
      <c r="F381">
        <v>0</v>
      </c>
      <c r="G381">
        <v>2012302</v>
      </c>
      <c r="H381" t="s">
        <v>43</v>
      </c>
      <c r="I381">
        <v>12</v>
      </c>
      <c r="J381">
        <v>2021</v>
      </c>
      <c r="K381">
        <v>24</v>
      </c>
    </row>
    <row r="382" spans="1:11" x14ac:dyDescent="0.3">
      <c r="A382" t="s">
        <v>408</v>
      </c>
      <c r="B382" t="s">
        <v>12</v>
      </c>
      <c r="C382">
        <v>381</v>
      </c>
      <c r="D382">
        <v>44540</v>
      </c>
      <c r="E382">
        <v>1618175</v>
      </c>
      <c r="F382">
        <v>161817.5</v>
      </c>
      <c r="G382">
        <v>1779992.5000000002</v>
      </c>
      <c r="H382" t="s">
        <v>44</v>
      </c>
      <c r="I382">
        <v>12</v>
      </c>
      <c r="J382">
        <v>2021</v>
      </c>
      <c r="K382">
        <v>24</v>
      </c>
    </row>
    <row r="383" spans="1:11" x14ac:dyDescent="0.3">
      <c r="A383" t="s">
        <v>409</v>
      </c>
      <c r="B383" t="s">
        <v>13</v>
      </c>
      <c r="C383">
        <v>382</v>
      </c>
      <c r="D383">
        <v>44540</v>
      </c>
      <c r="E383">
        <v>1657343</v>
      </c>
      <c r="F383">
        <v>165734.30000000002</v>
      </c>
      <c r="G383">
        <v>1823077.3</v>
      </c>
      <c r="H383" t="s">
        <v>44</v>
      </c>
      <c r="I383">
        <v>12</v>
      </c>
      <c r="J383">
        <v>2021</v>
      </c>
      <c r="K383">
        <v>24</v>
      </c>
    </row>
    <row r="384" spans="1:11" x14ac:dyDescent="0.3">
      <c r="A384" t="s">
        <v>410</v>
      </c>
      <c r="B384" t="s">
        <v>14</v>
      </c>
      <c r="C384">
        <v>383</v>
      </c>
      <c r="D384">
        <v>44540</v>
      </c>
      <c r="E384">
        <v>771651</v>
      </c>
      <c r="F384">
        <v>0</v>
      </c>
      <c r="G384">
        <v>771651</v>
      </c>
      <c r="H384" t="s">
        <v>43</v>
      </c>
      <c r="I384">
        <v>12</v>
      </c>
      <c r="J384">
        <v>2021</v>
      </c>
      <c r="K384">
        <v>24</v>
      </c>
    </row>
    <row r="385" spans="1:11" x14ac:dyDescent="0.3">
      <c r="A385" t="s">
        <v>411</v>
      </c>
      <c r="B385" t="s">
        <v>15</v>
      </c>
      <c r="C385">
        <v>384</v>
      </c>
      <c r="D385">
        <v>44540</v>
      </c>
      <c r="E385">
        <v>2051977</v>
      </c>
      <c r="F385">
        <v>0</v>
      </c>
      <c r="G385">
        <v>2051977</v>
      </c>
      <c r="H385" t="s">
        <v>43</v>
      </c>
      <c r="I385">
        <v>12</v>
      </c>
      <c r="J385">
        <v>2021</v>
      </c>
      <c r="K385">
        <v>24</v>
      </c>
    </row>
    <row r="386" spans="1:11" x14ac:dyDescent="0.3">
      <c r="A386" t="s">
        <v>412</v>
      </c>
      <c r="B386" t="s">
        <v>0</v>
      </c>
      <c r="C386">
        <v>385</v>
      </c>
      <c r="D386">
        <v>44571</v>
      </c>
      <c r="E386">
        <v>2283404</v>
      </c>
      <c r="F386">
        <v>0</v>
      </c>
      <c r="G386">
        <v>2283404</v>
      </c>
      <c r="H386" t="s">
        <v>43</v>
      </c>
      <c r="I386">
        <v>1</v>
      </c>
      <c r="J386">
        <v>2022</v>
      </c>
      <c r="K386">
        <v>25</v>
      </c>
    </row>
    <row r="387" spans="1:11" x14ac:dyDescent="0.3">
      <c r="A387" t="s">
        <v>413</v>
      </c>
      <c r="B387" t="s">
        <v>1</v>
      </c>
      <c r="C387">
        <v>386</v>
      </c>
      <c r="D387">
        <v>44571</v>
      </c>
      <c r="E387">
        <v>1042028</v>
      </c>
      <c r="F387">
        <v>104202.8</v>
      </c>
      <c r="G387">
        <v>1146230.8</v>
      </c>
      <c r="H387" t="s">
        <v>44</v>
      </c>
      <c r="I387">
        <v>1</v>
      </c>
      <c r="J387">
        <v>2022</v>
      </c>
      <c r="K387">
        <v>25</v>
      </c>
    </row>
    <row r="388" spans="1:11" x14ac:dyDescent="0.3">
      <c r="A388" t="s">
        <v>414</v>
      </c>
      <c r="B388" t="s">
        <v>2</v>
      </c>
      <c r="C388">
        <v>387</v>
      </c>
      <c r="D388">
        <v>44571</v>
      </c>
      <c r="E388">
        <v>2298519</v>
      </c>
      <c r="F388">
        <v>229851.90000000002</v>
      </c>
      <c r="G388">
        <v>2528370.9000000004</v>
      </c>
      <c r="H388" t="s">
        <v>44</v>
      </c>
      <c r="I388">
        <v>1</v>
      </c>
      <c r="J388">
        <v>2022</v>
      </c>
      <c r="K388">
        <v>25</v>
      </c>
    </row>
    <row r="389" spans="1:11" x14ac:dyDescent="0.3">
      <c r="A389" t="s">
        <v>415</v>
      </c>
      <c r="B389" t="s">
        <v>3</v>
      </c>
      <c r="C389">
        <v>388</v>
      </c>
      <c r="D389">
        <v>44571</v>
      </c>
      <c r="E389">
        <v>1635284</v>
      </c>
      <c r="F389">
        <v>163528.40000000002</v>
      </c>
      <c r="G389">
        <v>1798812.4000000001</v>
      </c>
      <c r="H389" t="s">
        <v>44</v>
      </c>
      <c r="I389">
        <v>1</v>
      </c>
      <c r="J389">
        <v>2022</v>
      </c>
      <c r="K389">
        <v>25</v>
      </c>
    </row>
    <row r="390" spans="1:11" x14ac:dyDescent="0.3">
      <c r="A390" t="s">
        <v>416</v>
      </c>
      <c r="B390" t="s">
        <v>4</v>
      </c>
      <c r="C390">
        <v>389</v>
      </c>
      <c r="D390">
        <v>44571</v>
      </c>
      <c r="E390">
        <v>1761741</v>
      </c>
      <c r="F390">
        <v>0</v>
      </c>
      <c r="G390">
        <v>1761741</v>
      </c>
      <c r="H390" t="s">
        <v>43</v>
      </c>
      <c r="I390">
        <v>1</v>
      </c>
      <c r="J390">
        <v>2022</v>
      </c>
      <c r="K390">
        <v>25</v>
      </c>
    </row>
    <row r="391" spans="1:11" x14ac:dyDescent="0.3">
      <c r="A391" t="s">
        <v>417</v>
      </c>
      <c r="B391" t="s">
        <v>5</v>
      </c>
      <c r="C391">
        <v>390</v>
      </c>
      <c r="D391">
        <v>44571</v>
      </c>
      <c r="E391">
        <v>1150931</v>
      </c>
      <c r="F391">
        <v>0</v>
      </c>
      <c r="G391">
        <v>1150931</v>
      </c>
      <c r="H391" t="s">
        <v>43</v>
      </c>
      <c r="I391">
        <v>1</v>
      </c>
      <c r="J391">
        <v>2022</v>
      </c>
      <c r="K391">
        <v>25</v>
      </c>
    </row>
    <row r="392" spans="1:11" x14ac:dyDescent="0.3">
      <c r="A392" t="s">
        <v>418</v>
      </c>
      <c r="B392" t="s">
        <v>6</v>
      </c>
      <c r="C392">
        <v>391</v>
      </c>
      <c r="D392">
        <v>44571</v>
      </c>
      <c r="E392">
        <v>253841</v>
      </c>
      <c r="F392">
        <v>25384.100000000002</v>
      </c>
      <c r="G392">
        <v>279225.10000000003</v>
      </c>
      <c r="H392" t="s">
        <v>44</v>
      </c>
      <c r="I392">
        <v>1</v>
      </c>
      <c r="J392">
        <v>2022</v>
      </c>
      <c r="K392">
        <v>25</v>
      </c>
    </row>
    <row r="393" spans="1:11" x14ac:dyDescent="0.3">
      <c r="A393" t="s">
        <v>419</v>
      </c>
      <c r="B393" t="s">
        <v>7</v>
      </c>
      <c r="C393">
        <v>392</v>
      </c>
      <c r="D393">
        <v>44571</v>
      </c>
      <c r="E393">
        <v>1744025</v>
      </c>
      <c r="F393">
        <v>174402.5</v>
      </c>
      <c r="G393">
        <v>1918427.5000000002</v>
      </c>
      <c r="H393" t="s">
        <v>44</v>
      </c>
      <c r="I393">
        <v>1</v>
      </c>
      <c r="J393">
        <v>2022</v>
      </c>
      <c r="K393">
        <v>25</v>
      </c>
    </row>
    <row r="394" spans="1:11" x14ac:dyDescent="0.3">
      <c r="A394" t="s">
        <v>420</v>
      </c>
      <c r="B394" t="s">
        <v>8</v>
      </c>
      <c r="C394">
        <v>393</v>
      </c>
      <c r="D394">
        <v>44571</v>
      </c>
      <c r="E394">
        <v>2285659</v>
      </c>
      <c r="F394">
        <v>228565.90000000002</v>
      </c>
      <c r="G394">
        <v>2514224.9000000004</v>
      </c>
      <c r="H394" t="s">
        <v>44</v>
      </c>
      <c r="I394">
        <v>1</v>
      </c>
      <c r="J394">
        <v>2022</v>
      </c>
      <c r="K394">
        <v>25</v>
      </c>
    </row>
    <row r="395" spans="1:11" x14ac:dyDescent="0.3">
      <c r="A395" t="s">
        <v>421</v>
      </c>
      <c r="B395" t="s">
        <v>9</v>
      </c>
      <c r="C395">
        <v>394</v>
      </c>
      <c r="D395">
        <v>44571</v>
      </c>
      <c r="E395">
        <v>1137902</v>
      </c>
      <c r="F395">
        <v>0</v>
      </c>
      <c r="G395">
        <v>1137902</v>
      </c>
      <c r="H395" t="s">
        <v>43</v>
      </c>
      <c r="I395">
        <v>1</v>
      </c>
      <c r="J395">
        <v>2022</v>
      </c>
      <c r="K395">
        <v>25</v>
      </c>
    </row>
    <row r="396" spans="1:11" x14ac:dyDescent="0.3">
      <c r="A396" t="s">
        <v>422</v>
      </c>
      <c r="B396" t="s">
        <v>10</v>
      </c>
      <c r="C396">
        <v>395</v>
      </c>
      <c r="D396">
        <v>44571</v>
      </c>
      <c r="E396">
        <v>434201</v>
      </c>
      <c r="F396">
        <v>43420.100000000006</v>
      </c>
      <c r="G396">
        <v>477621.10000000003</v>
      </c>
      <c r="H396" t="s">
        <v>44</v>
      </c>
      <c r="I396">
        <v>1</v>
      </c>
      <c r="J396">
        <v>2022</v>
      </c>
      <c r="K396">
        <v>25</v>
      </c>
    </row>
    <row r="397" spans="1:11" x14ac:dyDescent="0.3">
      <c r="A397" t="s">
        <v>423</v>
      </c>
      <c r="B397" t="s">
        <v>11</v>
      </c>
      <c r="C397">
        <v>396</v>
      </c>
      <c r="D397">
        <v>44571</v>
      </c>
      <c r="E397">
        <v>1906816</v>
      </c>
      <c r="F397">
        <v>190681.60000000001</v>
      </c>
      <c r="G397">
        <v>2097497.6</v>
      </c>
      <c r="H397" t="s">
        <v>44</v>
      </c>
      <c r="I397">
        <v>1</v>
      </c>
      <c r="J397">
        <v>2022</v>
      </c>
      <c r="K397">
        <v>25</v>
      </c>
    </row>
    <row r="398" spans="1:11" x14ac:dyDescent="0.3">
      <c r="A398" t="s">
        <v>424</v>
      </c>
      <c r="B398" t="s">
        <v>12</v>
      </c>
      <c r="C398">
        <v>397</v>
      </c>
      <c r="D398">
        <v>44571</v>
      </c>
      <c r="E398">
        <v>481849</v>
      </c>
      <c r="F398">
        <v>0</v>
      </c>
      <c r="G398">
        <v>481849</v>
      </c>
      <c r="H398" t="s">
        <v>43</v>
      </c>
      <c r="I398">
        <v>1</v>
      </c>
      <c r="J398">
        <v>2022</v>
      </c>
      <c r="K398">
        <v>25</v>
      </c>
    </row>
    <row r="399" spans="1:11" x14ac:dyDescent="0.3">
      <c r="A399" t="s">
        <v>425</v>
      </c>
      <c r="B399" t="s">
        <v>13</v>
      </c>
      <c r="C399">
        <v>398</v>
      </c>
      <c r="D399">
        <v>44571</v>
      </c>
      <c r="E399">
        <v>1390731</v>
      </c>
      <c r="F399">
        <v>0</v>
      </c>
      <c r="G399">
        <v>1390731</v>
      </c>
      <c r="H399" t="s">
        <v>43</v>
      </c>
      <c r="I399">
        <v>1</v>
      </c>
      <c r="J399">
        <v>2022</v>
      </c>
      <c r="K399">
        <v>25</v>
      </c>
    </row>
    <row r="400" spans="1:11" x14ac:dyDescent="0.3">
      <c r="A400" t="s">
        <v>426</v>
      </c>
      <c r="B400" t="s">
        <v>14</v>
      </c>
      <c r="C400">
        <v>399</v>
      </c>
      <c r="D400">
        <v>44571</v>
      </c>
      <c r="E400">
        <v>901262</v>
      </c>
      <c r="F400">
        <v>90126.200000000012</v>
      </c>
      <c r="G400">
        <v>991388.20000000007</v>
      </c>
      <c r="H400" t="s">
        <v>44</v>
      </c>
      <c r="I400">
        <v>1</v>
      </c>
      <c r="J400">
        <v>2022</v>
      </c>
      <c r="K400">
        <v>25</v>
      </c>
    </row>
    <row r="401" spans="1:11" x14ac:dyDescent="0.3">
      <c r="A401" t="s">
        <v>427</v>
      </c>
      <c r="B401" t="s">
        <v>15</v>
      </c>
      <c r="C401">
        <v>400</v>
      </c>
      <c r="D401">
        <v>44571</v>
      </c>
      <c r="E401">
        <v>667484</v>
      </c>
      <c r="F401">
        <v>0</v>
      </c>
      <c r="G401">
        <v>667484</v>
      </c>
      <c r="H401" t="s">
        <v>43</v>
      </c>
      <c r="I401">
        <v>1</v>
      </c>
      <c r="J401">
        <v>2022</v>
      </c>
      <c r="K401">
        <v>25</v>
      </c>
    </row>
    <row r="402" spans="1:11" x14ac:dyDescent="0.3">
      <c r="A402" t="s">
        <v>428</v>
      </c>
      <c r="B402" t="s">
        <v>0</v>
      </c>
      <c r="C402">
        <v>401</v>
      </c>
      <c r="D402">
        <v>44602</v>
      </c>
      <c r="E402">
        <v>2219781</v>
      </c>
      <c r="F402">
        <v>0</v>
      </c>
      <c r="G402">
        <v>2219781</v>
      </c>
      <c r="H402" t="s">
        <v>43</v>
      </c>
      <c r="I402">
        <v>2</v>
      </c>
      <c r="J402">
        <v>2022</v>
      </c>
      <c r="K402">
        <v>26</v>
      </c>
    </row>
    <row r="403" spans="1:11" x14ac:dyDescent="0.3">
      <c r="A403" t="s">
        <v>429</v>
      </c>
      <c r="B403" t="s">
        <v>1</v>
      </c>
      <c r="C403">
        <v>402</v>
      </c>
      <c r="D403">
        <v>44602</v>
      </c>
      <c r="E403">
        <v>1047630</v>
      </c>
      <c r="F403">
        <v>0</v>
      </c>
      <c r="G403">
        <v>1047630</v>
      </c>
      <c r="H403" t="s">
        <v>43</v>
      </c>
      <c r="I403">
        <v>2</v>
      </c>
      <c r="J403">
        <v>2022</v>
      </c>
      <c r="K403">
        <v>26</v>
      </c>
    </row>
    <row r="404" spans="1:11" x14ac:dyDescent="0.3">
      <c r="A404" t="s">
        <v>430</v>
      </c>
      <c r="B404" t="s">
        <v>2</v>
      </c>
      <c r="C404">
        <v>403</v>
      </c>
      <c r="D404">
        <v>44602</v>
      </c>
      <c r="E404">
        <v>1376922</v>
      </c>
      <c r="F404">
        <v>0</v>
      </c>
      <c r="G404">
        <v>1376922</v>
      </c>
      <c r="H404" t="s">
        <v>43</v>
      </c>
      <c r="I404">
        <v>2</v>
      </c>
      <c r="J404">
        <v>2022</v>
      </c>
      <c r="K404">
        <v>26</v>
      </c>
    </row>
    <row r="405" spans="1:11" x14ac:dyDescent="0.3">
      <c r="A405" t="s">
        <v>431</v>
      </c>
      <c r="B405" t="s">
        <v>3</v>
      </c>
      <c r="C405">
        <v>404</v>
      </c>
      <c r="D405">
        <v>44602</v>
      </c>
      <c r="E405">
        <v>1103023</v>
      </c>
      <c r="F405">
        <v>110302.3</v>
      </c>
      <c r="G405">
        <v>1213325.3</v>
      </c>
      <c r="H405" t="s">
        <v>44</v>
      </c>
      <c r="I405">
        <v>2</v>
      </c>
      <c r="J405">
        <v>2022</v>
      </c>
      <c r="K405">
        <v>26</v>
      </c>
    </row>
    <row r="406" spans="1:11" x14ac:dyDescent="0.3">
      <c r="A406" t="s">
        <v>432</v>
      </c>
      <c r="B406" t="s">
        <v>4</v>
      </c>
      <c r="C406">
        <v>405</v>
      </c>
      <c r="D406">
        <v>44602</v>
      </c>
      <c r="E406">
        <v>538035</v>
      </c>
      <c r="F406">
        <v>53803.5</v>
      </c>
      <c r="G406">
        <v>591838.5</v>
      </c>
      <c r="H406" t="s">
        <v>44</v>
      </c>
      <c r="I406">
        <v>2</v>
      </c>
      <c r="J406">
        <v>2022</v>
      </c>
      <c r="K406">
        <v>26</v>
      </c>
    </row>
    <row r="407" spans="1:11" x14ac:dyDescent="0.3">
      <c r="A407" t="s">
        <v>433</v>
      </c>
      <c r="B407" t="s">
        <v>5</v>
      </c>
      <c r="C407">
        <v>406</v>
      </c>
      <c r="D407">
        <v>44602</v>
      </c>
      <c r="E407">
        <v>1062988</v>
      </c>
      <c r="F407">
        <v>0</v>
      </c>
      <c r="G407">
        <v>1062988</v>
      </c>
      <c r="H407" t="s">
        <v>43</v>
      </c>
      <c r="I407">
        <v>2</v>
      </c>
      <c r="J407">
        <v>2022</v>
      </c>
      <c r="K407">
        <v>26</v>
      </c>
    </row>
    <row r="408" spans="1:11" x14ac:dyDescent="0.3">
      <c r="A408" t="s">
        <v>434</v>
      </c>
      <c r="B408" t="s">
        <v>6</v>
      </c>
      <c r="C408">
        <v>407</v>
      </c>
      <c r="D408">
        <v>44602</v>
      </c>
      <c r="E408">
        <v>289258</v>
      </c>
      <c r="F408">
        <v>28925.800000000003</v>
      </c>
      <c r="G408">
        <v>318183.80000000005</v>
      </c>
      <c r="H408" t="s">
        <v>44</v>
      </c>
      <c r="I408">
        <v>2</v>
      </c>
      <c r="J408">
        <v>2022</v>
      </c>
      <c r="K408">
        <v>26</v>
      </c>
    </row>
    <row r="409" spans="1:11" x14ac:dyDescent="0.3">
      <c r="A409" t="s">
        <v>435</v>
      </c>
      <c r="B409" t="s">
        <v>7</v>
      </c>
      <c r="C409">
        <v>408</v>
      </c>
      <c r="D409">
        <v>44602</v>
      </c>
      <c r="E409">
        <v>1546387</v>
      </c>
      <c r="F409">
        <v>154638.70000000001</v>
      </c>
      <c r="G409">
        <v>1701025.7000000002</v>
      </c>
      <c r="H409" t="s">
        <v>44</v>
      </c>
      <c r="I409">
        <v>2</v>
      </c>
      <c r="J409">
        <v>2022</v>
      </c>
      <c r="K409">
        <v>26</v>
      </c>
    </row>
    <row r="410" spans="1:11" x14ac:dyDescent="0.3">
      <c r="A410" t="s">
        <v>436</v>
      </c>
      <c r="B410" t="s">
        <v>8</v>
      </c>
      <c r="C410">
        <v>409</v>
      </c>
      <c r="D410">
        <v>44602</v>
      </c>
      <c r="E410">
        <v>955501</v>
      </c>
      <c r="F410">
        <v>95550.1</v>
      </c>
      <c r="G410">
        <v>1051051.1000000001</v>
      </c>
      <c r="H410" t="s">
        <v>44</v>
      </c>
      <c r="I410">
        <v>2</v>
      </c>
      <c r="J410">
        <v>2022</v>
      </c>
      <c r="K410">
        <v>26</v>
      </c>
    </row>
    <row r="411" spans="1:11" x14ac:dyDescent="0.3">
      <c r="A411" t="s">
        <v>437</v>
      </c>
      <c r="B411" t="s">
        <v>9</v>
      </c>
      <c r="C411">
        <v>410</v>
      </c>
      <c r="D411">
        <v>44602</v>
      </c>
      <c r="E411">
        <v>958480</v>
      </c>
      <c r="F411">
        <v>95848</v>
      </c>
      <c r="G411">
        <v>1054328</v>
      </c>
      <c r="H411" t="s">
        <v>44</v>
      </c>
      <c r="I411">
        <v>2</v>
      </c>
      <c r="J411">
        <v>2022</v>
      </c>
      <c r="K411">
        <v>26</v>
      </c>
    </row>
    <row r="412" spans="1:11" x14ac:dyDescent="0.3">
      <c r="A412" t="s">
        <v>438</v>
      </c>
      <c r="B412" t="s">
        <v>10</v>
      </c>
      <c r="C412">
        <v>411</v>
      </c>
      <c r="D412">
        <v>44602</v>
      </c>
      <c r="E412">
        <v>1446119</v>
      </c>
      <c r="F412">
        <v>144611.9</v>
      </c>
      <c r="G412">
        <v>1590730.9000000001</v>
      </c>
      <c r="H412" t="s">
        <v>44</v>
      </c>
      <c r="I412">
        <v>2</v>
      </c>
      <c r="J412">
        <v>2022</v>
      </c>
      <c r="K412">
        <v>26</v>
      </c>
    </row>
    <row r="413" spans="1:11" x14ac:dyDescent="0.3">
      <c r="A413" t="s">
        <v>439</v>
      </c>
      <c r="B413" t="s">
        <v>11</v>
      </c>
      <c r="C413">
        <v>412</v>
      </c>
      <c r="D413">
        <v>44602</v>
      </c>
      <c r="E413">
        <v>1183349</v>
      </c>
      <c r="F413">
        <v>118334.90000000001</v>
      </c>
      <c r="G413">
        <v>1301683.9000000001</v>
      </c>
      <c r="H413" t="s">
        <v>44</v>
      </c>
      <c r="I413">
        <v>2</v>
      </c>
      <c r="J413">
        <v>2022</v>
      </c>
      <c r="K413">
        <v>26</v>
      </c>
    </row>
    <row r="414" spans="1:11" x14ac:dyDescent="0.3">
      <c r="A414" t="s">
        <v>440</v>
      </c>
      <c r="B414" t="s">
        <v>12</v>
      </c>
      <c r="C414">
        <v>413</v>
      </c>
      <c r="D414">
        <v>44602</v>
      </c>
      <c r="E414">
        <v>2164665</v>
      </c>
      <c r="F414">
        <v>216466.5</v>
      </c>
      <c r="G414">
        <v>2381131.5</v>
      </c>
      <c r="H414" t="s">
        <v>44</v>
      </c>
      <c r="I414">
        <v>2</v>
      </c>
      <c r="J414">
        <v>2022</v>
      </c>
      <c r="K414">
        <v>26</v>
      </c>
    </row>
    <row r="415" spans="1:11" x14ac:dyDescent="0.3">
      <c r="A415" t="s">
        <v>441</v>
      </c>
      <c r="B415" t="s">
        <v>13</v>
      </c>
      <c r="C415">
        <v>414</v>
      </c>
      <c r="D415">
        <v>44602</v>
      </c>
      <c r="E415">
        <v>890355</v>
      </c>
      <c r="F415">
        <v>89035.5</v>
      </c>
      <c r="G415">
        <v>979390.50000000012</v>
      </c>
      <c r="H415" t="s">
        <v>44</v>
      </c>
      <c r="I415">
        <v>2</v>
      </c>
      <c r="J415">
        <v>2022</v>
      </c>
      <c r="K415">
        <v>26</v>
      </c>
    </row>
    <row r="416" spans="1:11" x14ac:dyDescent="0.3">
      <c r="A416" t="s">
        <v>442</v>
      </c>
      <c r="B416" t="s">
        <v>14</v>
      </c>
      <c r="C416">
        <v>415</v>
      </c>
      <c r="D416">
        <v>44602</v>
      </c>
      <c r="E416">
        <v>610295</v>
      </c>
      <c r="F416">
        <v>0</v>
      </c>
      <c r="G416">
        <v>610295</v>
      </c>
      <c r="H416" t="s">
        <v>43</v>
      </c>
      <c r="I416">
        <v>2</v>
      </c>
      <c r="J416">
        <v>2022</v>
      </c>
      <c r="K416">
        <v>26</v>
      </c>
    </row>
    <row r="417" spans="1:11" x14ac:dyDescent="0.3">
      <c r="A417" t="s">
        <v>443</v>
      </c>
      <c r="B417" t="s">
        <v>15</v>
      </c>
      <c r="C417">
        <v>416</v>
      </c>
      <c r="D417">
        <v>44602</v>
      </c>
      <c r="E417">
        <v>280296</v>
      </c>
      <c r="F417">
        <v>0</v>
      </c>
      <c r="G417">
        <v>280296</v>
      </c>
      <c r="H417" t="s">
        <v>43</v>
      </c>
      <c r="I417">
        <v>2</v>
      </c>
      <c r="J417">
        <v>2022</v>
      </c>
      <c r="K417">
        <v>26</v>
      </c>
    </row>
    <row r="418" spans="1:11" x14ac:dyDescent="0.3">
      <c r="A418" t="s">
        <v>444</v>
      </c>
      <c r="B418" t="s">
        <v>0</v>
      </c>
      <c r="C418">
        <v>417</v>
      </c>
      <c r="D418">
        <v>44630</v>
      </c>
      <c r="E418">
        <v>1451385</v>
      </c>
      <c r="F418">
        <v>0</v>
      </c>
      <c r="G418">
        <v>1451385</v>
      </c>
      <c r="H418" t="s">
        <v>43</v>
      </c>
      <c r="I418">
        <v>3</v>
      </c>
      <c r="J418">
        <v>2022</v>
      </c>
      <c r="K418">
        <v>27</v>
      </c>
    </row>
    <row r="419" spans="1:11" x14ac:dyDescent="0.3">
      <c r="A419" t="s">
        <v>445</v>
      </c>
      <c r="B419" t="s">
        <v>1</v>
      </c>
      <c r="C419">
        <v>418</v>
      </c>
      <c r="D419">
        <v>44630</v>
      </c>
      <c r="E419">
        <v>1722552</v>
      </c>
      <c r="F419">
        <v>172255.2</v>
      </c>
      <c r="G419">
        <v>1894807.2000000002</v>
      </c>
      <c r="H419" t="s">
        <v>44</v>
      </c>
      <c r="I419">
        <v>3</v>
      </c>
      <c r="J419">
        <v>2022</v>
      </c>
      <c r="K419">
        <v>27</v>
      </c>
    </row>
    <row r="420" spans="1:11" x14ac:dyDescent="0.3">
      <c r="A420" t="s">
        <v>446</v>
      </c>
      <c r="B420" t="s">
        <v>2</v>
      </c>
      <c r="C420">
        <v>419</v>
      </c>
      <c r="D420">
        <v>44630</v>
      </c>
      <c r="E420">
        <v>1404649</v>
      </c>
      <c r="F420">
        <v>140464.9</v>
      </c>
      <c r="G420">
        <v>1545113.9000000001</v>
      </c>
      <c r="H420" t="s">
        <v>44</v>
      </c>
      <c r="I420">
        <v>3</v>
      </c>
      <c r="J420">
        <v>2022</v>
      </c>
      <c r="K420">
        <v>27</v>
      </c>
    </row>
    <row r="421" spans="1:11" x14ac:dyDescent="0.3">
      <c r="A421" t="s">
        <v>447</v>
      </c>
      <c r="B421" t="s">
        <v>3</v>
      </c>
      <c r="C421">
        <v>420</v>
      </c>
      <c r="D421">
        <v>44630</v>
      </c>
      <c r="E421">
        <v>2281582</v>
      </c>
      <c r="F421">
        <v>0</v>
      </c>
      <c r="G421">
        <v>2281582</v>
      </c>
      <c r="H421" t="s">
        <v>43</v>
      </c>
      <c r="I421">
        <v>3</v>
      </c>
      <c r="J421">
        <v>2022</v>
      </c>
      <c r="K421">
        <v>27</v>
      </c>
    </row>
    <row r="422" spans="1:11" x14ac:dyDescent="0.3">
      <c r="A422" t="s">
        <v>448</v>
      </c>
      <c r="B422" t="s">
        <v>4</v>
      </c>
      <c r="C422">
        <v>421</v>
      </c>
      <c r="D422">
        <v>44630</v>
      </c>
      <c r="E422">
        <v>1436202</v>
      </c>
      <c r="F422">
        <v>143620.20000000001</v>
      </c>
      <c r="G422">
        <v>1579822.2000000002</v>
      </c>
      <c r="H422" t="s">
        <v>44</v>
      </c>
      <c r="I422">
        <v>3</v>
      </c>
      <c r="J422">
        <v>2022</v>
      </c>
      <c r="K422">
        <v>27</v>
      </c>
    </row>
    <row r="423" spans="1:11" x14ac:dyDescent="0.3">
      <c r="A423" t="s">
        <v>449</v>
      </c>
      <c r="B423" t="s">
        <v>5</v>
      </c>
      <c r="C423">
        <v>422</v>
      </c>
      <c r="D423">
        <v>44630</v>
      </c>
      <c r="E423">
        <v>1572865</v>
      </c>
      <c r="F423">
        <v>157286.5</v>
      </c>
      <c r="G423">
        <v>1730151.5000000002</v>
      </c>
      <c r="H423" t="s">
        <v>44</v>
      </c>
      <c r="I423">
        <v>3</v>
      </c>
      <c r="J423">
        <v>2022</v>
      </c>
      <c r="K423">
        <v>27</v>
      </c>
    </row>
    <row r="424" spans="1:11" x14ac:dyDescent="0.3">
      <c r="A424" t="s">
        <v>450</v>
      </c>
      <c r="B424" t="s">
        <v>6</v>
      </c>
      <c r="C424">
        <v>423</v>
      </c>
      <c r="D424">
        <v>44630</v>
      </c>
      <c r="E424">
        <v>2439472</v>
      </c>
      <c r="F424">
        <v>0</v>
      </c>
      <c r="G424">
        <v>2439472</v>
      </c>
      <c r="H424" t="s">
        <v>43</v>
      </c>
      <c r="I424">
        <v>3</v>
      </c>
      <c r="J424">
        <v>2022</v>
      </c>
      <c r="K424">
        <v>27</v>
      </c>
    </row>
    <row r="425" spans="1:11" x14ac:dyDescent="0.3">
      <c r="A425" t="s">
        <v>451</v>
      </c>
      <c r="B425" t="s">
        <v>7</v>
      </c>
      <c r="C425">
        <v>424</v>
      </c>
      <c r="D425">
        <v>44630</v>
      </c>
      <c r="E425">
        <v>2413929</v>
      </c>
      <c r="F425">
        <v>0</v>
      </c>
      <c r="G425">
        <v>2413929</v>
      </c>
      <c r="H425" t="s">
        <v>43</v>
      </c>
      <c r="I425">
        <v>3</v>
      </c>
      <c r="J425">
        <v>2022</v>
      </c>
      <c r="K425">
        <v>27</v>
      </c>
    </row>
    <row r="426" spans="1:11" x14ac:dyDescent="0.3">
      <c r="A426" t="s">
        <v>452</v>
      </c>
      <c r="B426" t="s">
        <v>8</v>
      </c>
      <c r="C426">
        <v>425</v>
      </c>
      <c r="D426">
        <v>44630</v>
      </c>
      <c r="E426">
        <v>483094</v>
      </c>
      <c r="F426">
        <v>0</v>
      </c>
      <c r="G426">
        <v>483094</v>
      </c>
      <c r="H426" t="s">
        <v>43</v>
      </c>
      <c r="I426">
        <v>3</v>
      </c>
      <c r="J426">
        <v>2022</v>
      </c>
      <c r="K426">
        <v>27</v>
      </c>
    </row>
    <row r="427" spans="1:11" x14ac:dyDescent="0.3">
      <c r="A427" t="s">
        <v>453</v>
      </c>
      <c r="B427" t="s">
        <v>9</v>
      </c>
      <c r="C427">
        <v>426</v>
      </c>
      <c r="D427">
        <v>44630</v>
      </c>
      <c r="E427">
        <v>396536</v>
      </c>
      <c r="F427">
        <v>0</v>
      </c>
      <c r="G427">
        <v>396536</v>
      </c>
      <c r="H427" t="s">
        <v>43</v>
      </c>
      <c r="I427">
        <v>3</v>
      </c>
      <c r="J427">
        <v>2022</v>
      </c>
      <c r="K427">
        <v>27</v>
      </c>
    </row>
    <row r="428" spans="1:11" x14ac:dyDescent="0.3">
      <c r="A428" t="s">
        <v>454</v>
      </c>
      <c r="B428" t="s">
        <v>10</v>
      </c>
      <c r="C428">
        <v>427</v>
      </c>
      <c r="D428">
        <v>44630</v>
      </c>
      <c r="E428">
        <v>1625642</v>
      </c>
      <c r="F428">
        <v>0</v>
      </c>
      <c r="G428">
        <v>1625642</v>
      </c>
      <c r="H428" t="s">
        <v>43</v>
      </c>
      <c r="I428">
        <v>3</v>
      </c>
      <c r="J428">
        <v>2022</v>
      </c>
      <c r="K428">
        <v>27</v>
      </c>
    </row>
    <row r="429" spans="1:11" x14ac:dyDescent="0.3">
      <c r="A429" t="s">
        <v>455</v>
      </c>
      <c r="B429" t="s">
        <v>11</v>
      </c>
      <c r="C429">
        <v>428</v>
      </c>
      <c r="D429">
        <v>44630</v>
      </c>
      <c r="E429">
        <v>2254338</v>
      </c>
      <c r="F429">
        <v>225433.80000000002</v>
      </c>
      <c r="G429">
        <v>2479771.8000000003</v>
      </c>
      <c r="H429" t="s">
        <v>44</v>
      </c>
      <c r="I429">
        <v>3</v>
      </c>
      <c r="J429">
        <v>2022</v>
      </c>
      <c r="K429">
        <v>27</v>
      </c>
    </row>
    <row r="430" spans="1:11" x14ac:dyDescent="0.3">
      <c r="A430" t="s">
        <v>456</v>
      </c>
      <c r="B430" t="s">
        <v>12</v>
      </c>
      <c r="C430">
        <v>429</v>
      </c>
      <c r="D430">
        <v>44630</v>
      </c>
      <c r="E430">
        <v>1373933</v>
      </c>
      <c r="F430">
        <v>0</v>
      </c>
      <c r="G430">
        <v>1373933</v>
      </c>
      <c r="H430" t="s">
        <v>43</v>
      </c>
      <c r="I430">
        <v>3</v>
      </c>
      <c r="J430">
        <v>2022</v>
      </c>
      <c r="K430">
        <v>27</v>
      </c>
    </row>
    <row r="431" spans="1:11" x14ac:dyDescent="0.3">
      <c r="A431" t="s">
        <v>457</v>
      </c>
      <c r="B431" t="s">
        <v>13</v>
      </c>
      <c r="C431">
        <v>430</v>
      </c>
      <c r="D431">
        <v>44630</v>
      </c>
      <c r="E431">
        <v>2271517</v>
      </c>
      <c r="F431">
        <v>0</v>
      </c>
      <c r="G431">
        <v>2271517</v>
      </c>
      <c r="H431" t="s">
        <v>43</v>
      </c>
      <c r="I431">
        <v>3</v>
      </c>
      <c r="J431">
        <v>2022</v>
      </c>
      <c r="K431">
        <v>27</v>
      </c>
    </row>
    <row r="432" spans="1:11" x14ac:dyDescent="0.3">
      <c r="A432" t="s">
        <v>458</v>
      </c>
      <c r="B432" t="s">
        <v>14</v>
      </c>
      <c r="C432">
        <v>431</v>
      </c>
      <c r="D432">
        <v>44630</v>
      </c>
      <c r="E432">
        <v>2060434</v>
      </c>
      <c r="F432">
        <v>206043.40000000002</v>
      </c>
      <c r="G432">
        <v>2266477.4000000004</v>
      </c>
      <c r="H432" t="s">
        <v>44</v>
      </c>
      <c r="I432">
        <v>3</v>
      </c>
      <c r="J432">
        <v>2022</v>
      </c>
      <c r="K432">
        <v>27</v>
      </c>
    </row>
    <row r="433" spans="1:11" x14ac:dyDescent="0.3">
      <c r="A433" t="s">
        <v>459</v>
      </c>
      <c r="B433" t="s">
        <v>15</v>
      </c>
      <c r="C433">
        <v>432</v>
      </c>
      <c r="D433">
        <v>44630</v>
      </c>
      <c r="E433">
        <v>1315912</v>
      </c>
      <c r="F433">
        <v>0</v>
      </c>
      <c r="G433">
        <v>1315912</v>
      </c>
      <c r="H433" t="s">
        <v>43</v>
      </c>
      <c r="I433">
        <v>3</v>
      </c>
      <c r="J433">
        <v>2022</v>
      </c>
      <c r="K433">
        <v>27</v>
      </c>
    </row>
    <row r="434" spans="1:11" x14ac:dyDescent="0.3">
      <c r="A434" t="s">
        <v>460</v>
      </c>
      <c r="B434" t="s">
        <v>0</v>
      </c>
      <c r="C434">
        <v>433</v>
      </c>
      <c r="D434">
        <v>44661</v>
      </c>
      <c r="E434">
        <v>730788</v>
      </c>
      <c r="F434">
        <v>73078.8</v>
      </c>
      <c r="G434">
        <v>803866.8</v>
      </c>
      <c r="H434" t="s">
        <v>44</v>
      </c>
      <c r="I434">
        <v>4</v>
      </c>
      <c r="J434">
        <v>2022</v>
      </c>
      <c r="K434">
        <v>28</v>
      </c>
    </row>
    <row r="435" spans="1:11" x14ac:dyDescent="0.3">
      <c r="A435" t="s">
        <v>461</v>
      </c>
      <c r="B435" t="s">
        <v>1</v>
      </c>
      <c r="C435">
        <v>434</v>
      </c>
      <c r="D435">
        <v>44661</v>
      </c>
      <c r="E435">
        <v>1367291</v>
      </c>
      <c r="F435">
        <v>0</v>
      </c>
      <c r="G435">
        <v>1367291</v>
      </c>
      <c r="H435" t="s">
        <v>43</v>
      </c>
      <c r="I435">
        <v>4</v>
      </c>
      <c r="J435">
        <v>2022</v>
      </c>
      <c r="K435">
        <v>28</v>
      </c>
    </row>
    <row r="436" spans="1:11" x14ac:dyDescent="0.3">
      <c r="A436" t="s">
        <v>462</v>
      </c>
      <c r="B436" t="s">
        <v>2</v>
      </c>
      <c r="C436">
        <v>435</v>
      </c>
      <c r="D436">
        <v>44661</v>
      </c>
      <c r="E436">
        <v>250083</v>
      </c>
      <c r="F436">
        <v>25008.300000000003</v>
      </c>
      <c r="G436">
        <v>275091.30000000005</v>
      </c>
      <c r="H436" t="s">
        <v>44</v>
      </c>
      <c r="I436">
        <v>4</v>
      </c>
      <c r="J436">
        <v>2022</v>
      </c>
      <c r="K436">
        <v>28</v>
      </c>
    </row>
    <row r="437" spans="1:11" x14ac:dyDescent="0.3">
      <c r="A437" t="s">
        <v>463</v>
      </c>
      <c r="B437" t="s">
        <v>3</v>
      </c>
      <c r="C437">
        <v>436</v>
      </c>
      <c r="D437">
        <v>44661</v>
      </c>
      <c r="E437">
        <v>2015933</v>
      </c>
      <c r="F437">
        <v>201593.30000000002</v>
      </c>
      <c r="G437">
        <v>2217526.3000000003</v>
      </c>
      <c r="H437" t="s">
        <v>44</v>
      </c>
      <c r="I437">
        <v>4</v>
      </c>
      <c r="J437">
        <v>2022</v>
      </c>
      <c r="K437">
        <v>28</v>
      </c>
    </row>
    <row r="438" spans="1:11" x14ac:dyDescent="0.3">
      <c r="A438" t="s">
        <v>464</v>
      </c>
      <c r="B438" t="s">
        <v>4</v>
      </c>
      <c r="C438">
        <v>437</v>
      </c>
      <c r="D438">
        <v>44661</v>
      </c>
      <c r="E438">
        <v>482953</v>
      </c>
      <c r="F438">
        <v>48295.3</v>
      </c>
      <c r="G438">
        <v>531248.30000000005</v>
      </c>
      <c r="H438" t="s">
        <v>44</v>
      </c>
      <c r="I438">
        <v>4</v>
      </c>
      <c r="J438">
        <v>2022</v>
      </c>
      <c r="K438">
        <v>28</v>
      </c>
    </row>
    <row r="439" spans="1:11" x14ac:dyDescent="0.3">
      <c r="A439" t="s">
        <v>465</v>
      </c>
      <c r="B439" t="s">
        <v>5</v>
      </c>
      <c r="C439">
        <v>438</v>
      </c>
      <c r="D439">
        <v>44661</v>
      </c>
      <c r="E439">
        <v>1457084</v>
      </c>
      <c r="F439">
        <v>0</v>
      </c>
      <c r="G439">
        <v>1457084</v>
      </c>
      <c r="H439" t="s">
        <v>43</v>
      </c>
      <c r="I439">
        <v>4</v>
      </c>
      <c r="J439">
        <v>2022</v>
      </c>
      <c r="K439">
        <v>28</v>
      </c>
    </row>
    <row r="440" spans="1:11" x14ac:dyDescent="0.3">
      <c r="A440" t="s">
        <v>466</v>
      </c>
      <c r="B440" t="s">
        <v>6</v>
      </c>
      <c r="C440">
        <v>439</v>
      </c>
      <c r="D440">
        <v>44661</v>
      </c>
      <c r="E440">
        <v>2463810</v>
      </c>
      <c r="F440">
        <v>246381</v>
      </c>
      <c r="G440">
        <v>2710191</v>
      </c>
      <c r="H440" t="s">
        <v>44</v>
      </c>
      <c r="I440">
        <v>4</v>
      </c>
      <c r="J440">
        <v>2022</v>
      </c>
      <c r="K440">
        <v>28</v>
      </c>
    </row>
    <row r="441" spans="1:11" x14ac:dyDescent="0.3">
      <c r="A441" t="s">
        <v>467</v>
      </c>
      <c r="B441" t="s">
        <v>7</v>
      </c>
      <c r="C441">
        <v>440</v>
      </c>
      <c r="D441">
        <v>44661</v>
      </c>
      <c r="E441">
        <v>2364212</v>
      </c>
      <c r="F441">
        <v>236421.2</v>
      </c>
      <c r="G441">
        <v>2600633.2000000002</v>
      </c>
      <c r="H441" t="s">
        <v>44</v>
      </c>
      <c r="I441">
        <v>4</v>
      </c>
      <c r="J441">
        <v>2022</v>
      </c>
      <c r="K441">
        <v>28</v>
      </c>
    </row>
    <row r="442" spans="1:11" x14ac:dyDescent="0.3">
      <c r="A442" t="s">
        <v>468</v>
      </c>
      <c r="B442" t="s">
        <v>8</v>
      </c>
      <c r="C442">
        <v>441</v>
      </c>
      <c r="D442">
        <v>44661</v>
      </c>
      <c r="E442">
        <v>890613</v>
      </c>
      <c r="F442">
        <v>89061.3</v>
      </c>
      <c r="G442">
        <v>979674.3</v>
      </c>
      <c r="H442" t="s">
        <v>44</v>
      </c>
      <c r="I442">
        <v>4</v>
      </c>
      <c r="J442">
        <v>2022</v>
      </c>
      <c r="K442">
        <v>28</v>
      </c>
    </row>
    <row r="443" spans="1:11" x14ac:dyDescent="0.3">
      <c r="A443" t="s">
        <v>469</v>
      </c>
      <c r="B443" t="s">
        <v>9</v>
      </c>
      <c r="C443">
        <v>442</v>
      </c>
      <c r="D443">
        <v>44661</v>
      </c>
      <c r="E443">
        <v>331615</v>
      </c>
      <c r="F443">
        <v>0</v>
      </c>
      <c r="G443">
        <v>331615</v>
      </c>
      <c r="H443" t="s">
        <v>43</v>
      </c>
      <c r="I443">
        <v>4</v>
      </c>
      <c r="J443">
        <v>2022</v>
      </c>
      <c r="K443">
        <v>28</v>
      </c>
    </row>
    <row r="444" spans="1:11" x14ac:dyDescent="0.3">
      <c r="A444" t="s">
        <v>470</v>
      </c>
      <c r="B444" t="s">
        <v>10</v>
      </c>
      <c r="C444">
        <v>443</v>
      </c>
      <c r="D444">
        <v>44661</v>
      </c>
      <c r="E444">
        <v>853773</v>
      </c>
      <c r="F444">
        <v>0</v>
      </c>
      <c r="G444">
        <v>853773</v>
      </c>
      <c r="H444" t="s">
        <v>43</v>
      </c>
      <c r="I444">
        <v>4</v>
      </c>
      <c r="J444">
        <v>2022</v>
      </c>
      <c r="K444">
        <v>28</v>
      </c>
    </row>
    <row r="445" spans="1:11" x14ac:dyDescent="0.3">
      <c r="A445" t="s">
        <v>471</v>
      </c>
      <c r="B445" t="s">
        <v>11</v>
      </c>
      <c r="C445">
        <v>444</v>
      </c>
      <c r="D445">
        <v>44661</v>
      </c>
      <c r="E445">
        <v>1447861</v>
      </c>
      <c r="F445">
        <v>144786.1</v>
      </c>
      <c r="G445">
        <v>1592647.1</v>
      </c>
      <c r="H445" t="s">
        <v>44</v>
      </c>
      <c r="I445">
        <v>4</v>
      </c>
      <c r="J445">
        <v>2022</v>
      </c>
      <c r="K445">
        <v>28</v>
      </c>
    </row>
    <row r="446" spans="1:11" x14ac:dyDescent="0.3">
      <c r="A446" t="s">
        <v>472</v>
      </c>
      <c r="B446" t="s">
        <v>12</v>
      </c>
      <c r="C446">
        <v>445</v>
      </c>
      <c r="D446">
        <v>44661</v>
      </c>
      <c r="E446">
        <v>2441378</v>
      </c>
      <c r="F446">
        <v>0</v>
      </c>
      <c r="G446">
        <v>2441378</v>
      </c>
      <c r="H446" t="s">
        <v>43</v>
      </c>
      <c r="I446">
        <v>4</v>
      </c>
      <c r="J446">
        <v>2022</v>
      </c>
      <c r="K446">
        <v>28</v>
      </c>
    </row>
    <row r="447" spans="1:11" x14ac:dyDescent="0.3">
      <c r="A447" t="s">
        <v>473</v>
      </c>
      <c r="B447" t="s">
        <v>13</v>
      </c>
      <c r="C447">
        <v>446</v>
      </c>
      <c r="D447">
        <v>44661</v>
      </c>
      <c r="E447">
        <v>2171623</v>
      </c>
      <c r="F447">
        <v>0</v>
      </c>
      <c r="G447">
        <v>2171623</v>
      </c>
      <c r="H447" t="s">
        <v>43</v>
      </c>
      <c r="I447">
        <v>4</v>
      </c>
      <c r="J447">
        <v>2022</v>
      </c>
      <c r="K447">
        <v>28</v>
      </c>
    </row>
    <row r="448" spans="1:11" x14ac:dyDescent="0.3">
      <c r="A448" t="s">
        <v>474</v>
      </c>
      <c r="B448" t="s">
        <v>14</v>
      </c>
      <c r="C448">
        <v>447</v>
      </c>
      <c r="D448">
        <v>44661</v>
      </c>
      <c r="E448">
        <v>426116</v>
      </c>
      <c r="F448">
        <v>0</v>
      </c>
      <c r="G448">
        <v>426116</v>
      </c>
      <c r="H448" t="s">
        <v>43</v>
      </c>
      <c r="I448">
        <v>4</v>
      </c>
      <c r="J448">
        <v>2022</v>
      </c>
      <c r="K448">
        <v>28</v>
      </c>
    </row>
    <row r="449" spans="1:11" x14ac:dyDescent="0.3">
      <c r="A449" t="s">
        <v>475</v>
      </c>
      <c r="B449" t="s">
        <v>15</v>
      </c>
      <c r="C449">
        <v>448</v>
      </c>
      <c r="D449">
        <v>44661</v>
      </c>
      <c r="E449">
        <v>2045685</v>
      </c>
      <c r="F449">
        <v>0</v>
      </c>
      <c r="G449">
        <v>2045685</v>
      </c>
      <c r="H449" t="s">
        <v>43</v>
      </c>
      <c r="I449">
        <v>4</v>
      </c>
      <c r="J449">
        <v>2022</v>
      </c>
      <c r="K449">
        <v>28</v>
      </c>
    </row>
    <row r="450" spans="1:11" x14ac:dyDescent="0.3">
      <c r="A450" t="s">
        <v>476</v>
      </c>
      <c r="B450" t="s">
        <v>0</v>
      </c>
      <c r="C450">
        <v>449</v>
      </c>
      <c r="D450">
        <v>44691</v>
      </c>
      <c r="E450">
        <v>1680330</v>
      </c>
      <c r="F450">
        <v>168033</v>
      </c>
      <c r="G450">
        <v>1848363.0000000002</v>
      </c>
      <c r="H450" t="s">
        <v>44</v>
      </c>
      <c r="I450">
        <v>5</v>
      </c>
      <c r="J450">
        <v>2022</v>
      </c>
      <c r="K450">
        <v>29</v>
      </c>
    </row>
    <row r="451" spans="1:11" x14ac:dyDescent="0.3">
      <c r="A451" t="s">
        <v>477</v>
      </c>
      <c r="B451" t="s">
        <v>1</v>
      </c>
      <c r="C451">
        <v>450</v>
      </c>
      <c r="D451">
        <v>44691</v>
      </c>
      <c r="E451">
        <v>1999661</v>
      </c>
      <c r="F451">
        <v>199966.1</v>
      </c>
      <c r="G451">
        <v>2199627.1</v>
      </c>
      <c r="H451" t="s">
        <v>44</v>
      </c>
      <c r="I451">
        <v>5</v>
      </c>
      <c r="J451">
        <v>2022</v>
      </c>
      <c r="K451">
        <v>29</v>
      </c>
    </row>
    <row r="452" spans="1:11" x14ac:dyDescent="0.3">
      <c r="A452" t="s">
        <v>478</v>
      </c>
      <c r="B452" t="s">
        <v>2</v>
      </c>
      <c r="C452">
        <v>451</v>
      </c>
      <c r="D452">
        <v>44691</v>
      </c>
      <c r="E452">
        <v>560492</v>
      </c>
      <c r="F452">
        <v>56049.200000000004</v>
      </c>
      <c r="G452">
        <v>616541.20000000007</v>
      </c>
      <c r="H452" t="s">
        <v>44</v>
      </c>
      <c r="I452">
        <v>5</v>
      </c>
      <c r="J452">
        <v>2022</v>
      </c>
      <c r="K452">
        <v>29</v>
      </c>
    </row>
    <row r="453" spans="1:11" x14ac:dyDescent="0.3">
      <c r="A453" t="s">
        <v>479</v>
      </c>
      <c r="B453" t="s">
        <v>3</v>
      </c>
      <c r="C453">
        <v>452</v>
      </c>
      <c r="D453">
        <v>44691</v>
      </c>
      <c r="E453">
        <v>490599</v>
      </c>
      <c r="F453">
        <v>49059.9</v>
      </c>
      <c r="G453">
        <v>539658.9</v>
      </c>
      <c r="H453" t="s">
        <v>44</v>
      </c>
      <c r="I453">
        <v>5</v>
      </c>
      <c r="J453">
        <v>2022</v>
      </c>
      <c r="K453">
        <v>29</v>
      </c>
    </row>
    <row r="454" spans="1:11" x14ac:dyDescent="0.3">
      <c r="A454" t="s">
        <v>480</v>
      </c>
      <c r="B454" t="s">
        <v>4</v>
      </c>
      <c r="C454">
        <v>453</v>
      </c>
      <c r="D454">
        <v>44691</v>
      </c>
      <c r="E454">
        <v>1664359</v>
      </c>
      <c r="F454">
        <v>0</v>
      </c>
      <c r="G454">
        <v>1664359</v>
      </c>
      <c r="H454" t="s">
        <v>43</v>
      </c>
      <c r="I454">
        <v>5</v>
      </c>
      <c r="J454">
        <v>2022</v>
      </c>
      <c r="K454">
        <v>29</v>
      </c>
    </row>
    <row r="455" spans="1:11" x14ac:dyDescent="0.3">
      <c r="A455" t="s">
        <v>481</v>
      </c>
      <c r="B455" t="s">
        <v>5</v>
      </c>
      <c r="C455">
        <v>454</v>
      </c>
      <c r="D455">
        <v>44691</v>
      </c>
      <c r="E455">
        <v>1648638</v>
      </c>
      <c r="F455">
        <v>164863.80000000002</v>
      </c>
      <c r="G455">
        <v>1813501.8</v>
      </c>
      <c r="H455" t="s">
        <v>44</v>
      </c>
      <c r="I455">
        <v>5</v>
      </c>
      <c r="J455">
        <v>2022</v>
      </c>
      <c r="K455">
        <v>29</v>
      </c>
    </row>
    <row r="456" spans="1:11" x14ac:dyDescent="0.3">
      <c r="A456" t="s">
        <v>482</v>
      </c>
      <c r="B456" t="s">
        <v>6</v>
      </c>
      <c r="C456">
        <v>455</v>
      </c>
      <c r="D456">
        <v>44691</v>
      </c>
      <c r="E456">
        <v>2475142</v>
      </c>
      <c r="F456">
        <v>0</v>
      </c>
      <c r="G456">
        <v>2475142</v>
      </c>
      <c r="H456" t="s">
        <v>43</v>
      </c>
      <c r="I456">
        <v>5</v>
      </c>
      <c r="J456">
        <v>2022</v>
      </c>
      <c r="K456">
        <v>29</v>
      </c>
    </row>
    <row r="457" spans="1:11" x14ac:dyDescent="0.3">
      <c r="A457" t="s">
        <v>483</v>
      </c>
      <c r="B457" t="s">
        <v>7</v>
      </c>
      <c r="C457">
        <v>456</v>
      </c>
      <c r="D457">
        <v>44691</v>
      </c>
      <c r="E457">
        <v>710640</v>
      </c>
      <c r="F457">
        <v>0</v>
      </c>
      <c r="G457">
        <v>710640</v>
      </c>
      <c r="H457" t="s">
        <v>43</v>
      </c>
      <c r="I457">
        <v>5</v>
      </c>
      <c r="J457">
        <v>2022</v>
      </c>
      <c r="K457">
        <v>29</v>
      </c>
    </row>
    <row r="458" spans="1:11" x14ac:dyDescent="0.3">
      <c r="A458" t="s">
        <v>484</v>
      </c>
      <c r="B458" t="s">
        <v>8</v>
      </c>
      <c r="C458">
        <v>457</v>
      </c>
      <c r="D458">
        <v>44691</v>
      </c>
      <c r="E458">
        <v>501070</v>
      </c>
      <c r="F458">
        <v>50107</v>
      </c>
      <c r="G458">
        <v>551177</v>
      </c>
      <c r="H458" t="s">
        <v>44</v>
      </c>
      <c r="I458">
        <v>5</v>
      </c>
      <c r="J458">
        <v>2022</v>
      </c>
      <c r="K458">
        <v>29</v>
      </c>
    </row>
    <row r="459" spans="1:11" x14ac:dyDescent="0.3">
      <c r="A459" t="s">
        <v>485</v>
      </c>
      <c r="B459" t="s">
        <v>9</v>
      </c>
      <c r="C459">
        <v>458</v>
      </c>
      <c r="D459">
        <v>44691</v>
      </c>
      <c r="E459">
        <v>1200952</v>
      </c>
      <c r="F459">
        <v>0</v>
      </c>
      <c r="G459">
        <v>1200952</v>
      </c>
      <c r="H459" t="s">
        <v>43</v>
      </c>
      <c r="I459">
        <v>5</v>
      </c>
      <c r="J459">
        <v>2022</v>
      </c>
      <c r="K459">
        <v>29</v>
      </c>
    </row>
    <row r="460" spans="1:11" x14ac:dyDescent="0.3">
      <c r="A460" t="s">
        <v>486</v>
      </c>
      <c r="B460" t="s">
        <v>10</v>
      </c>
      <c r="C460">
        <v>459</v>
      </c>
      <c r="D460">
        <v>44691</v>
      </c>
      <c r="E460">
        <v>1939248</v>
      </c>
      <c r="F460">
        <v>193924.80000000002</v>
      </c>
      <c r="G460">
        <v>2133172.8000000003</v>
      </c>
      <c r="H460" t="s">
        <v>44</v>
      </c>
      <c r="I460">
        <v>5</v>
      </c>
      <c r="J460">
        <v>2022</v>
      </c>
      <c r="K460">
        <v>29</v>
      </c>
    </row>
    <row r="461" spans="1:11" x14ac:dyDescent="0.3">
      <c r="A461" t="s">
        <v>487</v>
      </c>
      <c r="B461" t="s">
        <v>11</v>
      </c>
      <c r="C461">
        <v>460</v>
      </c>
      <c r="D461">
        <v>44691</v>
      </c>
      <c r="E461">
        <v>494254</v>
      </c>
      <c r="F461">
        <v>49425.4</v>
      </c>
      <c r="G461">
        <v>543679.4</v>
      </c>
      <c r="H461" t="s">
        <v>44</v>
      </c>
      <c r="I461">
        <v>5</v>
      </c>
      <c r="J461">
        <v>2022</v>
      </c>
      <c r="K461">
        <v>29</v>
      </c>
    </row>
    <row r="462" spans="1:11" x14ac:dyDescent="0.3">
      <c r="A462" t="s">
        <v>488</v>
      </c>
      <c r="B462" t="s">
        <v>12</v>
      </c>
      <c r="C462">
        <v>461</v>
      </c>
      <c r="D462">
        <v>44691</v>
      </c>
      <c r="E462">
        <v>1315621</v>
      </c>
      <c r="F462">
        <v>0</v>
      </c>
      <c r="G462">
        <v>1315621</v>
      </c>
      <c r="H462" t="s">
        <v>43</v>
      </c>
      <c r="I462">
        <v>5</v>
      </c>
      <c r="J462">
        <v>2022</v>
      </c>
      <c r="K462">
        <v>29</v>
      </c>
    </row>
    <row r="463" spans="1:11" x14ac:dyDescent="0.3">
      <c r="A463" t="s">
        <v>489</v>
      </c>
      <c r="B463" t="s">
        <v>13</v>
      </c>
      <c r="C463">
        <v>462</v>
      </c>
      <c r="D463">
        <v>44691</v>
      </c>
      <c r="E463">
        <v>1672349</v>
      </c>
      <c r="F463">
        <v>0</v>
      </c>
      <c r="G463">
        <v>1672349</v>
      </c>
      <c r="H463" t="s">
        <v>43</v>
      </c>
      <c r="I463">
        <v>5</v>
      </c>
      <c r="J463">
        <v>2022</v>
      </c>
      <c r="K463">
        <v>29</v>
      </c>
    </row>
    <row r="464" spans="1:11" x14ac:dyDescent="0.3">
      <c r="A464" t="s">
        <v>490</v>
      </c>
      <c r="B464" t="s">
        <v>14</v>
      </c>
      <c r="C464">
        <v>463</v>
      </c>
      <c r="D464">
        <v>44691</v>
      </c>
      <c r="E464">
        <v>742240</v>
      </c>
      <c r="F464">
        <v>74224</v>
      </c>
      <c r="G464">
        <v>816464.00000000012</v>
      </c>
      <c r="H464" t="s">
        <v>44</v>
      </c>
      <c r="I464">
        <v>5</v>
      </c>
      <c r="J464">
        <v>2022</v>
      </c>
      <c r="K464">
        <v>29</v>
      </c>
    </row>
    <row r="465" spans="1:11" x14ac:dyDescent="0.3">
      <c r="A465" t="s">
        <v>491</v>
      </c>
      <c r="B465" t="s">
        <v>15</v>
      </c>
      <c r="C465">
        <v>464</v>
      </c>
      <c r="D465">
        <v>44691</v>
      </c>
      <c r="E465">
        <v>1234891</v>
      </c>
      <c r="F465">
        <v>0</v>
      </c>
      <c r="G465">
        <v>1234891</v>
      </c>
      <c r="H465" t="s">
        <v>43</v>
      </c>
      <c r="I465">
        <v>5</v>
      </c>
      <c r="J465">
        <v>2022</v>
      </c>
      <c r="K465">
        <v>29</v>
      </c>
    </row>
    <row r="466" spans="1:11" x14ac:dyDescent="0.3">
      <c r="A466" t="s">
        <v>492</v>
      </c>
      <c r="B466" t="s">
        <v>0</v>
      </c>
      <c r="C466">
        <v>465</v>
      </c>
      <c r="D466">
        <v>44722</v>
      </c>
      <c r="E466">
        <v>1471792</v>
      </c>
      <c r="F466">
        <v>147179.20000000001</v>
      </c>
      <c r="G466">
        <v>1618971.2000000002</v>
      </c>
      <c r="H466" t="s">
        <v>44</v>
      </c>
      <c r="I466">
        <v>6</v>
      </c>
      <c r="J466">
        <v>2022</v>
      </c>
      <c r="K466">
        <v>30</v>
      </c>
    </row>
    <row r="467" spans="1:11" x14ac:dyDescent="0.3">
      <c r="A467" t="s">
        <v>493</v>
      </c>
      <c r="B467" t="s">
        <v>1</v>
      </c>
      <c r="C467">
        <v>466</v>
      </c>
      <c r="D467">
        <v>44722</v>
      </c>
      <c r="E467">
        <v>2296953</v>
      </c>
      <c r="F467">
        <v>0</v>
      </c>
      <c r="G467">
        <v>2296953</v>
      </c>
      <c r="H467" t="s">
        <v>43</v>
      </c>
      <c r="I467">
        <v>6</v>
      </c>
      <c r="J467">
        <v>2022</v>
      </c>
      <c r="K467">
        <v>30</v>
      </c>
    </row>
    <row r="468" spans="1:11" x14ac:dyDescent="0.3">
      <c r="A468" t="s">
        <v>494</v>
      </c>
      <c r="B468" t="s">
        <v>2</v>
      </c>
      <c r="C468">
        <v>467</v>
      </c>
      <c r="D468">
        <v>44722</v>
      </c>
      <c r="E468">
        <v>1398454</v>
      </c>
      <c r="F468">
        <v>139845.4</v>
      </c>
      <c r="G468">
        <v>1538299.4000000001</v>
      </c>
      <c r="H468" t="s">
        <v>44</v>
      </c>
      <c r="I468">
        <v>6</v>
      </c>
      <c r="J468">
        <v>2022</v>
      </c>
      <c r="K468">
        <v>30</v>
      </c>
    </row>
    <row r="469" spans="1:11" x14ac:dyDescent="0.3">
      <c r="A469" t="s">
        <v>495</v>
      </c>
      <c r="B469" t="s">
        <v>3</v>
      </c>
      <c r="C469">
        <v>468</v>
      </c>
      <c r="D469">
        <v>44722</v>
      </c>
      <c r="E469">
        <v>1814552</v>
      </c>
      <c r="F469">
        <v>181455.2</v>
      </c>
      <c r="G469">
        <v>1996007.2000000002</v>
      </c>
      <c r="H469" t="s">
        <v>44</v>
      </c>
      <c r="I469">
        <v>6</v>
      </c>
      <c r="J469">
        <v>2022</v>
      </c>
      <c r="K469">
        <v>30</v>
      </c>
    </row>
    <row r="470" spans="1:11" x14ac:dyDescent="0.3">
      <c r="A470" t="s">
        <v>496</v>
      </c>
      <c r="B470" t="s">
        <v>4</v>
      </c>
      <c r="C470">
        <v>469</v>
      </c>
      <c r="D470">
        <v>44722</v>
      </c>
      <c r="E470">
        <v>982405</v>
      </c>
      <c r="F470">
        <v>0</v>
      </c>
      <c r="G470">
        <v>982405</v>
      </c>
      <c r="H470" t="s">
        <v>43</v>
      </c>
      <c r="I470">
        <v>6</v>
      </c>
      <c r="J470">
        <v>2022</v>
      </c>
      <c r="K470">
        <v>30</v>
      </c>
    </row>
    <row r="471" spans="1:11" x14ac:dyDescent="0.3">
      <c r="A471" t="s">
        <v>497</v>
      </c>
      <c r="B471" t="s">
        <v>5</v>
      </c>
      <c r="C471">
        <v>470</v>
      </c>
      <c r="D471">
        <v>44722</v>
      </c>
      <c r="E471">
        <v>618492</v>
      </c>
      <c r="F471">
        <v>0</v>
      </c>
      <c r="G471">
        <v>618492</v>
      </c>
      <c r="H471" t="s">
        <v>43</v>
      </c>
      <c r="I471">
        <v>6</v>
      </c>
      <c r="J471">
        <v>2022</v>
      </c>
      <c r="K471">
        <v>30</v>
      </c>
    </row>
    <row r="472" spans="1:11" x14ac:dyDescent="0.3">
      <c r="A472" t="s">
        <v>498</v>
      </c>
      <c r="B472" t="s">
        <v>6</v>
      </c>
      <c r="C472">
        <v>471</v>
      </c>
      <c r="D472">
        <v>44722</v>
      </c>
      <c r="E472">
        <v>636226</v>
      </c>
      <c r="F472">
        <v>0</v>
      </c>
      <c r="G472">
        <v>636226</v>
      </c>
      <c r="H472" t="s">
        <v>43</v>
      </c>
      <c r="I472">
        <v>6</v>
      </c>
      <c r="J472">
        <v>2022</v>
      </c>
      <c r="K472">
        <v>30</v>
      </c>
    </row>
    <row r="473" spans="1:11" x14ac:dyDescent="0.3">
      <c r="A473" t="s">
        <v>499</v>
      </c>
      <c r="B473" t="s">
        <v>7</v>
      </c>
      <c r="C473">
        <v>472</v>
      </c>
      <c r="D473">
        <v>44722</v>
      </c>
      <c r="E473">
        <v>1529245</v>
      </c>
      <c r="F473">
        <v>152924.5</v>
      </c>
      <c r="G473">
        <v>1682169.5000000002</v>
      </c>
      <c r="H473" t="s">
        <v>44</v>
      </c>
      <c r="I473">
        <v>6</v>
      </c>
      <c r="J473">
        <v>2022</v>
      </c>
      <c r="K473">
        <v>30</v>
      </c>
    </row>
    <row r="474" spans="1:11" x14ac:dyDescent="0.3">
      <c r="A474" t="s">
        <v>500</v>
      </c>
      <c r="B474" t="s">
        <v>8</v>
      </c>
      <c r="C474">
        <v>473</v>
      </c>
      <c r="D474">
        <v>44722</v>
      </c>
      <c r="E474">
        <v>739954</v>
      </c>
      <c r="F474">
        <v>0</v>
      </c>
      <c r="G474">
        <v>739954</v>
      </c>
      <c r="H474" t="s">
        <v>43</v>
      </c>
      <c r="I474">
        <v>6</v>
      </c>
      <c r="J474">
        <v>2022</v>
      </c>
      <c r="K474">
        <v>30</v>
      </c>
    </row>
    <row r="475" spans="1:11" x14ac:dyDescent="0.3">
      <c r="A475" t="s">
        <v>501</v>
      </c>
      <c r="B475" t="s">
        <v>9</v>
      </c>
      <c r="C475">
        <v>474</v>
      </c>
      <c r="D475">
        <v>44722</v>
      </c>
      <c r="E475">
        <v>1452493</v>
      </c>
      <c r="F475">
        <v>145249.30000000002</v>
      </c>
      <c r="G475">
        <v>1597742.3</v>
      </c>
      <c r="H475" t="s">
        <v>44</v>
      </c>
      <c r="I475">
        <v>6</v>
      </c>
      <c r="J475">
        <v>2022</v>
      </c>
      <c r="K475">
        <v>30</v>
      </c>
    </row>
    <row r="476" spans="1:11" x14ac:dyDescent="0.3">
      <c r="A476" t="s">
        <v>502</v>
      </c>
      <c r="B476" t="s">
        <v>10</v>
      </c>
      <c r="C476">
        <v>475</v>
      </c>
      <c r="D476">
        <v>44722</v>
      </c>
      <c r="E476">
        <v>672300</v>
      </c>
      <c r="F476">
        <v>67230</v>
      </c>
      <c r="G476">
        <v>739530.00000000012</v>
      </c>
      <c r="H476" t="s">
        <v>44</v>
      </c>
      <c r="I476">
        <v>6</v>
      </c>
      <c r="J476">
        <v>2022</v>
      </c>
      <c r="K476">
        <v>30</v>
      </c>
    </row>
    <row r="477" spans="1:11" x14ac:dyDescent="0.3">
      <c r="A477" t="s">
        <v>503</v>
      </c>
      <c r="B477" t="s">
        <v>11</v>
      </c>
      <c r="C477">
        <v>476</v>
      </c>
      <c r="D477">
        <v>44722</v>
      </c>
      <c r="E477">
        <v>2078349</v>
      </c>
      <c r="F477">
        <v>207834.90000000002</v>
      </c>
      <c r="G477">
        <v>2286183.9000000004</v>
      </c>
      <c r="H477" t="s">
        <v>44</v>
      </c>
      <c r="I477">
        <v>6</v>
      </c>
      <c r="J477">
        <v>2022</v>
      </c>
      <c r="K477">
        <v>30</v>
      </c>
    </row>
    <row r="478" spans="1:11" x14ac:dyDescent="0.3">
      <c r="A478" t="s">
        <v>504</v>
      </c>
      <c r="B478" t="s">
        <v>12</v>
      </c>
      <c r="C478">
        <v>477</v>
      </c>
      <c r="D478">
        <v>44722</v>
      </c>
      <c r="E478">
        <v>281342</v>
      </c>
      <c r="F478">
        <v>0</v>
      </c>
      <c r="G478">
        <v>281342</v>
      </c>
      <c r="H478" t="s">
        <v>43</v>
      </c>
      <c r="I478">
        <v>6</v>
      </c>
      <c r="J478">
        <v>2022</v>
      </c>
      <c r="K478">
        <v>30</v>
      </c>
    </row>
    <row r="479" spans="1:11" x14ac:dyDescent="0.3">
      <c r="A479" t="s">
        <v>505</v>
      </c>
      <c r="B479" t="s">
        <v>13</v>
      </c>
      <c r="C479">
        <v>478</v>
      </c>
      <c r="D479">
        <v>44722</v>
      </c>
      <c r="E479">
        <v>2374185</v>
      </c>
      <c r="F479">
        <v>0</v>
      </c>
      <c r="G479">
        <v>2374185</v>
      </c>
      <c r="H479" t="s">
        <v>43</v>
      </c>
      <c r="I479">
        <v>6</v>
      </c>
      <c r="J479">
        <v>2022</v>
      </c>
      <c r="K479">
        <v>30</v>
      </c>
    </row>
    <row r="480" spans="1:11" x14ac:dyDescent="0.3">
      <c r="A480" t="s">
        <v>506</v>
      </c>
      <c r="B480" t="s">
        <v>14</v>
      </c>
      <c r="C480">
        <v>479</v>
      </c>
      <c r="D480">
        <v>44722</v>
      </c>
      <c r="E480">
        <v>542108</v>
      </c>
      <c r="F480">
        <v>54210.8</v>
      </c>
      <c r="G480">
        <v>596318.80000000005</v>
      </c>
      <c r="H480" t="s">
        <v>44</v>
      </c>
      <c r="I480">
        <v>6</v>
      </c>
      <c r="J480">
        <v>2022</v>
      </c>
      <c r="K480">
        <v>30</v>
      </c>
    </row>
    <row r="481" spans="1:11" x14ac:dyDescent="0.3">
      <c r="A481" t="s">
        <v>507</v>
      </c>
      <c r="B481" t="s">
        <v>15</v>
      </c>
      <c r="C481">
        <v>480</v>
      </c>
      <c r="D481">
        <v>44722</v>
      </c>
      <c r="E481">
        <v>924391</v>
      </c>
      <c r="F481">
        <v>0</v>
      </c>
      <c r="G481">
        <v>924391</v>
      </c>
      <c r="H481" t="s">
        <v>43</v>
      </c>
      <c r="I481">
        <v>6</v>
      </c>
      <c r="J481">
        <v>2022</v>
      </c>
      <c r="K481">
        <v>30</v>
      </c>
    </row>
    <row r="482" spans="1:11" x14ac:dyDescent="0.3">
      <c r="A482" t="s">
        <v>508</v>
      </c>
      <c r="B482" t="s">
        <v>0</v>
      </c>
      <c r="C482">
        <v>481</v>
      </c>
      <c r="D482">
        <v>44752</v>
      </c>
      <c r="E482">
        <v>1519386</v>
      </c>
      <c r="F482">
        <v>151938.6</v>
      </c>
      <c r="G482">
        <v>1671324.6</v>
      </c>
      <c r="H482" t="s">
        <v>44</v>
      </c>
      <c r="I482">
        <v>7</v>
      </c>
      <c r="J482">
        <v>2022</v>
      </c>
      <c r="K482">
        <v>31</v>
      </c>
    </row>
    <row r="483" spans="1:11" x14ac:dyDescent="0.3">
      <c r="A483" t="s">
        <v>509</v>
      </c>
      <c r="B483" t="s">
        <v>1</v>
      </c>
      <c r="C483">
        <v>482</v>
      </c>
      <c r="D483">
        <v>44752</v>
      </c>
      <c r="E483">
        <v>1847578</v>
      </c>
      <c r="F483">
        <v>0</v>
      </c>
      <c r="G483">
        <v>1847578</v>
      </c>
      <c r="H483" t="s">
        <v>43</v>
      </c>
      <c r="I483">
        <v>7</v>
      </c>
      <c r="J483">
        <v>2022</v>
      </c>
      <c r="K483">
        <v>31</v>
      </c>
    </row>
    <row r="484" spans="1:11" x14ac:dyDescent="0.3">
      <c r="A484" t="s">
        <v>510</v>
      </c>
      <c r="B484" t="s">
        <v>2</v>
      </c>
      <c r="C484">
        <v>483</v>
      </c>
      <c r="D484">
        <v>44752</v>
      </c>
      <c r="E484">
        <v>2172027</v>
      </c>
      <c r="F484">
        <v>217202.7</v>
      </c>
      <c r="G484">
        <v>2389229.7000000002</v>
      </c>
      <c r="H484" t="s">
        <v>44</v>
      </c>
      <c r="I484">
        <v>7</v>
      </c>
      <c r="J484">
        <v>2022</v>
      </c>
      <c r="K484">
        <v>31</v>
      </c>
    </row>
    <row r="485" spans="1:11" x14ac:dyDescent="0.3">
      <c r="A485" t="s">
        <v>511</v>
      </c>
      <c r="B485" t="s">
        <v>3</v>
      </c>
      <c r="C485">
        <v>484</v>
      </c>
      <c r="D485">
        <v>44752</v>
      </c>
      <c r="E485">
        <v>632986</v>
      </c>
      <c r="F485">
        <v>63298.600000000006</v>
      </c>
      <c r="G485">
        <v>696284.60000000009</v>
      </c>
      <c r="H485" t="s">
        <v>44</v>
      </c>
      <c r="I485">
        <v>7</v>
      </c>
      <c r="J485">
        <v>2022</v>
      </c>
      <c r="K485">
        <v>31</v>
      </c>
    </row>
    <row r="486" spans="1:11" x14ac:dyDescent="0.3">
      <c r="A486" t="s">
        <v>512</v>
      </c>
      <c r="B486" t="s">
        <v>4</v>
      </c>
      <c r="C486">
        <v>485</v>
      </c>
      <c r="D486">
        <v>44752</v>
      </c>
      <c r="E486">
        <v>680751</v>
      </c>
      <c r="F486">
        <v>0</v>
      </c>
      <c r="G486">
        <v>680751</v>
      </c>
      <c r="H486" t="s">
        <v>43</v>
      </c>
      <c r="I486">
        <v>7</v>
      </c>
      <c r="J486">
        <v>2022</v>
      </c>
      <c r="K486">
        <v>31</v>
      </c>
    </row>
    <row r="487" spans="1:11" x14ac:dyDescent="0.3">
      <c r="A487" t="s">
        <v>513</v>
      </c>
      <c r="B487" t="s">
        <v>5</v>
      </c>
      <c r="C487">
        <v>486</v>
      </c>
      <c r="D487">
        <v>44752</v>
      </c>
      <c r="E487">
        <v>2419355</v>
      </c>
      <c r="F487">
        <v>241935.5</v>
      </c>
      <c r="G487">
        <v>2661290.5</v>
      </c>
      <c r="H487" t="s">
        <v>44</v>
      </c>
      <c r="I487">
        <v>7</v>
      </c>
      <c r="J487">
        <v>2022</v>
      </c>
      <c r="K487">
        <v>31</v>
      </c>
    </row>
    <row r="488" spans="1:11" x14ac:dyDescent="0.3">
      <c r="A488" t="s">
        <v>514</v>
      </c>
      <c r="B488" t="s">
        <v>6</v>
      </c>
      <c r="C488">
        <v>487</v>
      </c>
      <c r="D488">
        <v>44752</v>
      </c>
      <c r="E488">
        <v>2307470</v>
      </c>
      <c r="F488">
        <v>0</v>
      </c>
      <c r="G488">
        <v>2307470</v>
      </c>
      <c r="H488" t="s">
        <v>43</v>
      </c>
      <c r="I488">
        <v>7</v>
      </c>
      <c r="J488">
        <v>2022</v>
      </c>
      <c r="K488">
        <v>31</v>
      </c>
    </row>
    <row r="489" spans="1:11" x14ac:dyDescent="0.3">
      <c r="A489" t="s">
        <v>515</v>
      </c>
      <c r="B489" t="s">
        <v>7</v>
      </c>
      <c r="C489">
        <v>488</v>
      </c>
      <c r="D489">
        <v>44752</v>
      </c>
      <c r="E489">
        <v>769100</v>
      </c>
      <c r="F489">
        <v>76910</v>
      </c>
      <c r="G489">
        <v>846010.00000000012</v>
      </c>
      <c r="H489" t="s">
        <v>44</v>
      </c>
      <c r="I489">
        <v>7</v>
      </c>
      <c r="J489">
        <v>2022</v>
      </c>
      <c r="K489">
        <v>31</v>
      </c>
    </row>
    <row r="490" spans="1:11" x14ac:dyDescent="0.3">
      <c r="A490" t="s">
        <v>516</v>
      </c>
      <c r="B490" t="s">
        <v>8</v>
      </c>
      <c r="C490">
        <v>489</v>
      </c>
      <c r="D490">
        <v>44752</v>
      </c>
      <c r="E490">
        <v>753847</v>
      </c>
      <c r="F490">
        <v>0</v>
      </c>
      <c r="G490">
        <v>753847</v>
      </c>
      <c r="H490" t="s">
        <v>43</v>
      </c>
      <c r="I490">
        <v>7</v>
      </c>
      <c r="J490">
        <v>2022</v>
      </c>
      <c r="K490">
        <v>31</v>
      </c>
    </row>
    <row r="491" spans="1:11" x14ac:dyDescent="0.3">
      <c r="A491" t="s">
        <v>517</v>
      </c>
      <c r="B491" t="s">
        <v>9</v>
      </c>
      <c r="C491">
        <v>490</v>
      </c>
      <c r="D491">
        <v>44752</v>
      </c>
      <c r="E491">
        <v>1795605</v>
      </c>
      <c r="F491">
        <v>0</v>
      </c>
      <c r="G491">
        <v>1795605</v>
      </c>
      <c r="H491" t="s">
        <v>43</v>
      </c>
      <c r="I491">
        <v>7</v>
      </c>
      <c r="J491">
        <v>2022</v>
      </c>
      <c r="K491">
        <v>31</v>
      </c>
    </row>
    <row r="492" spans="1:11" x14ac:dyDescent="0.3">
      <c r="A492" t="s">
        <v>518</v>
      </c>
      <c r="B492" t="s">
        <v>10</v>
      </c>
      <c r="C492">
        <v>491</v>
      </c>
      <c r="D492">
        <v>44752</v>
      </c>
      <c r="E492">
        <v>1117486</v>
      </c>
      <c r="F492">
        <v>111748.6</v>
      </c>
      <c r="G492">
        <v>1229234.6000000001</v>
      </c>
      <c r="H492" t="s">
        <v>44</v>
      </c>
      <c r="I492">
        <v>7</v>
      </c>
      <c r="J492">
        <v>2022</v>
      </c>
      <c r="K492">
        <v>31</v>
      </c>
    </row>
    <row r="493" spans="1:11" x14ac:dyDescent="0.3">
      <c r="A493" t="s">
        <v>519</v>
      </c>
      <c r="B493" t="s">
        <v>11</v>
      </c>
      <c r="C493">
        <v>492</v>
      </c>
      <c r="D493">
        <v>44752</v>
      </c>
      <c r="E493">
        <v>1861271</v>
      </c>
      <c r="F493">
        <v>186127.1</v>
      </c>
      <c r="G493">
        <v>2047398.1</v>
      </c>
      <c r="H493" t="s">
        <v>44</v>
      </c>
      <c r="I493">
        <v>7</v>
      </c>
      <c r="J493">
        <v>2022</v>
      </c>
      <c r="K493">
        <v>31</v>
      </c>
    </row>
    <row r="494" spans="1:11" x14ac:dyDescent="0.3">
      <c r="A494" t="s">
        <v>520</v>
      </c>
      <c r="B494" t="s">
        <v>12</v>
      </c>
      <c r="C494">
        <v>493</v>
      </c>
      <c r="D494">
        <v>44752</v>
      </c>
      <c r="E494">
        <v>1647463</v>
      </c>
      <c r="F494">
        <v>0</v>
      </c>
      <c r="G494">
        <v>1647463</v>
      </c>
      <c r="H494" t="s">
        <v>43</v>
      </c>
      <c r="I494">
        <v>7</v>
      </c>
      <c r="J494">
        <v>2022</v>
      </c>
      <c r="K494">
        <v>31</v>
      </c>
    </row>
    <row r="495" spans="1:11" x14ac:dyDescent="0.3">
      <c r="A495" t="s">
        <v>521</v>
      </c>
      <c r="B495" t="s">
        <v>13</v>
      </c>
      <c r="C495">
        <v>494</v>
      </c>
      <c r="D495">
        <v>44752</v>
      </c>
      <c r="E495">
        <v>1087118</v>
      </c>
      <c r="F495">
        <v>0</v>
      </c>
      <c r="G495">
        <v>1087118</v>
      </c>
      <c r="H495" t="s">
        <v>43</v>
      </c>
      <c r="I495">
        <v>7</v>
      </c>
      <c r="J495">
        <v>2022</v>
      </c>
      <c r="K495">
        <v>31</v>
      </c>
    </row>
    <row r="496" spans="1:11" x14ac:dyDescent="0.3">
      <c r="A496" t="s">
        <v>522</v>
      </c>
      <c r="B496" t="s">
        <v>14</v>
      </c>
      <c r="C496">
        <v>495</v>
      </c>
      <c r="D496">
        <v>44752</v>
      </c>
      <c r="E496">
        <v>1669310</v>
      </c>
      <c r="F496">
        <v>0</v>
      </c>
      <c r="G496">
        <v>1669310</v>
      </c>
      <c r="H496" t="s">
        <v>43</v>
      </c>
      <c r="I496">
        <v>7</v>
      </c>
      <c r="J496">
        <v>2022</v>
      </c>
      <c r="K496">
        <v>31</v>
      </c>
    </row>
    <row r="497" spans="1:11" x14ac:dyDescent="0.3">
      <c r="A497" t="s">
        <v>523</v>
      </c>
      <c r="B497" t="s">
        <v>15</v>
      </c>
      <c r="C497">
        <v>496</v>
      </c>
      <c r="D497">
        <v>44752</v>
      </c>
      <c r="E497">
        <v>970470</v>
      </c>
      <c r="F497">
        <v>0</v>
      </c>
      <c r="G497">
        <v>970470</v>
      </c>
      <c r="H497" t="s">
        <v>43</v>
      </c>
      <c r="I497">
        <v>7</v>
      </c>
      <c r="J497">
        <v>2022</v>
      </c>
      <c r="K497">
        <v>31</v>
      </c>
    </row>
    <row r="498" spans="1:11" x14ac:dyDescent="0.3">
      <c r="A498" t="s">
        <v>524</v>
      </c>
      <c r="B498" t="s">
        <v>0</v>
      </c>
      <c r="C498">
        <v>497</v>
      </c>
      <c r="D498">
        <v>44783</v>
      </c>
      <c r="E498">
        <v>1078721</v>
      </c>
      <c r="F498">
        <v>0</v>
      </c>
      <c r="G498">
        <v>1078721</v>
      </c>
      <c r="H498" t="s">
        <v>43</v>
      </c>
      <c r="I498">
        <v>8</v>
      </c>
      <c r="J498">
        <v>2022</v>
      </c>
      <c r="K498">
        <v>32</v>
      </c>
    </row>
    <row r="499" spans="1:11" x14ac:dyDescent="0.3">
      <c r="A499" t="s">
        <v>525</v>
      </c>
      <c r="B499" t="s">
        <v>1</v>
      </c>
      <c r="C499">
        <v>498</v>
      </c>
      <c r="D499">
        <v>44783</v>
      </c>
      <c r="E499">
        <v>1605446</v>
      </c>
      <c r="F499">
        <v>160544.6</v>
      </c>
      <c r="G499">
        <v>1765990.6</v>
      </c>
      <c r="H499" t="s">
        <v>44</v>
      </c>
      <c r="I499">
        <v>8</v>
      </c>
      <c r="J499">
        <v>2022</v>
      </c>
      <c r="K499">
        <v>32</v>
      </c>
    </row>
    <row r="500" spans="1:11" x14ac:dyDescent="0.3">
      <c r="A500" t="s">
        <v>526</v>
      </c>
      <c r="B500" t="s">
        <v>2</v>
      </c>
      <c r="C500">
        <v>499</v>
      </c>
      <c r="D500">
        <v>44783</v>
      </c>
      <c r="E500">
        <v>1408110</v>
      </c>
      <c r="F500">
        <v>140811</v>
      </c>
      <c r="G500">
        <v>1548921.0000000002</v>
      </c>
      <c r="H500" t="s">
        <v>44</v>
      </c>
      <c r="I500">
        <v>8</v>
      </c>
      <c r="J500">
        <v>2022</v>
      </c>
      <c r="K500">
        <v>32</v>
      </c>
    </row>
    <row r="501" spans="1:11" x14ac:dyDescent="0.3">
      <c r="A501" t="s">
        <v>527</v>
      </c>
      <c r="B501" t="s">
        <v>3</v>
      </c>
      <c r="C501">
        <v>500</v>
      </c>
      <c r="D501">
        <v>44783</v>
      </c>
      <c r="E501">
        <v>443719</v>
      </c>
      <c r="F501">
        <v>44371.9</v>
      </c>
      <c r="G501">
        <v>488090.9</v>
      </c>
      <c r="H501" t="s">
        <v>44</v>
      </c>
      <c r="I501">
        <v>8</v>
      </c>
      <c r="J501">
        <v>2022</v>
      </c>
      <c r="K501">
        <v>32</v>
      </c>
    </row>
    <row r="502" spans="1:11" x14ac:dyDescent="0.3">
      <c r="A502" t="s">
        <v>528</v>
      </c>
      <c r="B502" t="s">
        <v>4</v>
      </c>
      <c r="C502">
        <v>501</v>
      </c>
      <c r="D502">
        <v>44783</v>
      </c>
      <c r="E502">
        <v>1716603</v>
      </c>
      <c r="F502">
        <v>171660.30000000002</v>
      </c>
      <c r="G502">
        <v>1888263.3</v>
      </c>
      <c r="H502" t="s">
        <v>44</v>
      </c>
      <c r="I502">
        <v>8</v>
      </c>
      <c r="J502">
        <v>2022</v>
      </c>
      <c r="K502">
        <v>32</v>
      </c>
    </row>
    <row r="503" spans="1:11" x14ac:dyDescent="0.3">
      <c r="A503" t="s">
        <v>529</v>
      </c>
      <c r="B503" t="s">
        <v>5</v>
      </c>
      <c r="C503">
        <v>502</v>
      </c>
      <c r="D503">
        <v>44783</v>
      </c>
      <c r="E503">
        <v>775557</v>
      </c>
      <c r="F503">
        <v>77555.7</v>
      </c>
      <c r="G503">
        <v>853112.70000000007</v>
      </c>
      <c r="H503" t="s">
        <v>44</v>
      </c>
      <c r="I503">
        <v>8</v>
      </c>
      <c r="J503">
        <v>2022</v>
      </c>
      <c r="K503">
        <v>32</v>
      </c>
    </row>
    <row r="504" spans="1:11" x14ac:dyDescent="0.3">
      <c r="A504" t="s">
        <v>530</v>
      </c>
      <c r="B504" t="s">
        <v>6</v>
      </c>
      <c r="C504">
        <v>503</v>
      </c>
      <c r="D504">
        <v>44783</v>
      </c>
      <c r="E504">
        <v>1106245</v>
      </c>
      <c r="F504">
        <v>0</v>
      </c>
      <c r="G504">
        <v>1106245</v>
      </c>
      <c r="H504" t="s">
        <v>43</v>
      </c>
      <c r="I504">
        <v>8</v>
      </c>
      <c r="J504">
        <v>2022</v>
      </c>
      <c r="K504">
        <v>32</v>
      </c>
    </row>
    <row r="505" spans="1:11" x14ac:dyDescent="0.3">
      <c r="A505" t="s">
        <v>531</v>
      </c>
      <c r="B505" t="s">
        <v>7</v>
      </c>
      <c r="C505">
        <v>504</v>
      </c>
      <c r="D505">
        <v>44783</v>
      </c>
      <c r="E505">
        <v>591041</v>
      </c>
      <c r="F505">
        <v>0</v>
      </c>
      <c r="G505">
        <v>591041</v>
      </c>
      <c r="H505" t="s">
        <v>43</v>
      </c>
      <c r="I505">
        <v>8</v>
      </c>
      <c r="J505">
        <v>2022</v>
      </c>
      <c r="K505">
        <v>32</v>
      </c>
    </row>
    <row r="506" spans="1:11" x14ac:dyDescent="0.3">
      <c r="A506" t="s">
        <v>532</v>
      </c>
      <c r="B506" t="s">
        <v>8</v>
      </c>
      <c r="C506">
        <v>505</v>
      </c>
      <c r="D506">
        <v>44783</v>
      </c>
      <c r="E506">
        <v>1220638</v>
      </c>
      <c r="F506">
        <v>0</v>
      </c>
      <c r="G506">
        <v>1220638</v>
      </c>
      <c r="H506" t="s">
        <v>43</v>
      </c>
      <c r="I506">
        <v>8</v>
      </c>
      <c r="J506">
        <v>2022</v>
      </c>
      <c r="K506">
        <v>32</v>
      </c>
    </row>
    <row r="507" spans="1:11" x14ac:dyDescent="0.3">
      <c r="A507" t="s">
        <v>533</v>
      </c>
      <c r="B507" t="s">
        <v>9</v>
      </c>
      <c r="C507">
        <v>506</v>
      </c>
      <c r="D507">
        <v>44783</v>
      </c>
      <c r="E507">
        <v>1692602</v>
      </c>
      <c r="F507">
        <v>169260.2</v>
      </c>
      <c r="G507">
        <v>1861862.2000000002</v>
      </c>
      <c r="H507" t="s">
        <v>44</v>
      </c>
      <c r="I507">
        <v>8</v>
      </c>
      <c r="J507">
        <v>2022</v>
      </c>
      <c r="K507">
        <v>32</v>
      </c>
    </row>
    <row r="508" spans="1:11" x14ac:dyDescent="0.3">
      <c r="A508" t="s">
        <v>534</v>
      </c>
      <c r="B508" t="s">
        <v>10</v>
      </c>
      <c r="C508">
        <v>507</v>
      </c>
      <c r="D508">
        <v>44783</v>
      </c>
      <c r="E508">
        <v>994094</v>
      </c>
      <c r="F508">
        <v>99409.400000000009</v>
      </c>
      <c r="G508">
        <v>1093503.4000000001</v>
      </c>
      <c r="H508" t="s">
        <v>44</v>
      </c>
      <c r="I508">
        <v>8</v>
      </c>
      <c r="J508">
        <v>2022</v>
      </c>
      <c r="K508">
        <v>32</v>
      </c>
    </row>
    <row r="509" spans="1:11" x14ac:dyDescent="0.3">
      <c r="A509" t="s">
        <v>535</v>
      </c>
      <c r="B509" t="s">
        <v>11</v>
      </c>
      <c r="C509">
        <v>508</v>
      </c>
      <c r="D509">
        <v>44783</v>
      </c>
      <c r="E509">
        <v>1981959</v>
      </c>
      <c r="F509">
        <v>0</v>
      </c>
      <c r="G509">
        <v>1981959</v>
      </c>
      <c r="H509" t="s">
        <v>43</v>
      </c>
      <c r="I509">
        <v>8</v>
      </c>
      <c r="J509">
        <v>2022</v>
      </c>
      <c r="K509">
        <v>32</v>
      </c>
    </row>
    <row r="510" spans="1:11" x14ac:dyDescent="0.3">
      <c r="A510" t="s">
        <v>536</v>
      </c>
      <c r="B510" t="s">
        <v>12</v>
      </c>
      <c r="C510">
        <v>509</v>
      </c>
      <c r="D510">
        <v>44783</v>
      </c>
      <c r="E510">
        <v>1012199</v>
      </c>
      <c r="F510">
        <v>0</v>
      </c>
      <c r="G510">
        <v>1012199</v>
      </c>
      <c r="H510" t="s">
        <v>43</v>
      </c>
      <c r="I510">
        <v>8</v>
      </c>
      <c r="J510">
        <v>2022</v>
      </c>
      <c r="K510">
        <v>32</v>
      </c>
    </row>
    <row r="511" spans="1:11" x14ac:dyDescent="0.3">
      <c r="A511" t="s">
        <v>537</v>
      </c>
      <c r="B511" t="s">
        <v>13</v>
      </c>
      <c r="C511">
        <v>510</v>
      </c>
      <c r="D511">
        <v>44783</v>
      </c>
      <c r="E511">
        <v>666663</v>
      </c>
      <c r="F511">
        <v>0</v>
      </c>
      <c r="G511">
        <v>666663</v>
      </c>
      <c r="H511" t="s">
        <v>43</v>
      </c>
      <c r="I511">
        <v>8</v>
      </c>
      <c r="J511">
        <v>2022</v>
      </c>
      <c r="K511">
        <v>32</v>
      </c>
    </row>
    <row r="512" spans="1:11" x14ac:dyDescent="0.3">
      <c r="A512" t="s">
        <v>538</v>
      </c>
      <c r="B512" t="s">
        <v>14</v>
      </c>
      <c r="C512">
        <v>511</v>
      </c>
      <c r="D512">
        <v>44783</v>
      </c>
      <c r="E512">
        <v>918421</v>
      </c>
      <c r="F512">
        <v>0</v>
      </c>
      <c r="G512">
        <v>918421</v>
      </c>
      <c r="H512" t="s">
        <v>43</v>
      </c>
      <c r="I512">
        <v>8</v>
      </c>
      <c r="J512">
        <v>2022</v>
      </c>
      <c r="K512">
        <v>32</v>
      </c>
    </row>
    <row r="513" spans="1:11" x14ac:dyDescent="0.3">
      <c r="A513" t="s">
        <v>539</v>
      </c>
      <c r="B513" t="s">
        <v>15</v>
      </c>
      <c r="C513">
        <v>512</v>
      </c>
      <c r="D513">
        <v>44783</v>
      </c>
      <c r="E513">
        <v>1952881</v>
      </c>
      <c r="F513">
        <v>0</v>
      </c>
      <c r="G513">
        <v>1952881</v>
      </c>
      <c r="H513" t="s">
        <v>43</v>
      </c>
      <c r="I513">
        <v>8</v>
      </c>
      <c r="J513">
        <v>2022</v>
      </c>
      <c r="K513">
        <v>32</v>
      </c>
    </row>
    <row r="514" spans="1:11" x14ac:dyDescent="0.3">
      <c r="A514" t="s">
        <v>540</v>
      </c>
      <c r="B514" t="s">
        <v>0</v>
      </c>
      <c r="C514">
        <v>513</v>
      </c>
      <c r="D514">
        <v>44814</v>
      </c>
      <c r="E514">
        <v>2099519</v>
      </c>
      <c r="F514">
        <v>0</v>
      </c>
      <c r="G514">
        <v>2099519</v>
      </c>
      <c r="H514" t="s">
        <v>43</v>
      </c>
      <c r="I514">
        <v>9</v>
      </c>
      <c r="J514">
        <v>2022</v>
      </c>
      <c r="K514">
        <v>33</v>
      </c>
    </row>
    <row r="515" spans="1:11" x14ac:dyDescent="0.3">
      <c r="A515" t="s">
        <v>541</v>
      </c>
      <c r="B515" t="s">
        <v>1</v>
      </c>
      <c r="C515">
        <v>514</v>
      </c>
      <c r="D515">
        <v>44814</v>
      </c>
      <c r="E515">
        <v>2251542</v>
      </c>
      <c r="F515">
        <v>0</v>
      </c>
      <c r="G515">
        <v>2251542</v>
      </c>
      <c r="H515" t="s">
        <v>43</v>
      </c>
      <c r="I515">
        <v>9</v>
      </c>
      <c r="J515">
        <v>2022</v>
      </c>
      <c r="K515">
        <v>33</v>
      </c>
    </row>
    <row r="516" spans="1:11" x14ac:dyDescent="0.3">
      <c r="A516" t="s">
        <v>542</v>
      </c>
      <c r="B516" t="s">
        <v>2</v>
      </c>
      <c r="C516">
        <v>515</v>
      </c>
      <c r="D516">
        <v>44814</v>
      </c>
      <c r="E516">
        <v>358120</v>
      </c>
      <c r="F516">
        <v>35812</v>
      </c>
      <c r="G516">
        <v>393932.00000000006</v>
      </c>
      <c r="H516" t="s">
        <v>44</v>
      </c>
      <c r="I516">
        <v>9</v>
      </c>
      <c r="J516">
        <v>2022</v>
      </c>
      <c r="K516">
        <v>33</v>
      </c>
    </row>
    <row r="517" spans="1:11" x14ac:dyDescent="0.3">
      <c r="A517" t="s">
        <v>543</v>
      </c>
      <c r="B517" t="s">
        <v>3</v>
      </c>
      <c r="C517">
        <v>516</v>
      </c>
      <c r="D517">
        <v>44814</v>
      </c>
      <c r="E517">
        <v>746771</v>
      </c>
      <c r="F517">
        <v>74677.100000000006</v>
      </c>
      <c r="G517">
        <v>821448.10000000009</v>
      </c>
      <c r="H517" t="s">
        <v>44</v>
      </c>
      <c r="I517">
        <v>9</v>
      </c>
      <c r="J517">
        <v>2022</v>
      </c>
      <c r="K517">
        <v>33</v>
      </c>
    </row>
    <row r="518" spans="1:11" x14ac:dyDescent="0.3">
      <c r="A518" t="s">
        <v>544</v>
      </c>
      <c r="B518" t="s">
        <v>4</v>
      </c>
      <c r="C518">
        <v>517</v>
      </c>
      <c r="D518">
        <v>44814</v>
      </c>
      <c r="E518">
        <v>464475</v>
      </c>
      <c r="F518">
        <v>46447.5</v>
      </c>
      <c r="G518">
        <v>510922.50000000006</v>
      </c>
      <c r="H518" t="s">
        <v>44</v>
      </c>
      <c r="I518">
        <v>9</v>
      </c>
      <c r="J518">
        <v>2022</v>
      </c>
      <c r="K518">
        <v>33</v>
      </c>
    </row>
    <row r="519" spans="1:11" x14ac:dyDescent="0.3">
      <c r="A519" t="s">
        <v>545</v>
      </c>
      <c r="B519" t="s">
        <v>5</v>
      </c>
      <c r="C519">
        <v>518</v>
      </c>
      <c r="D519">
        <v>44814</v>
      </c>
      <c r="E519">
        <v>871119</v>
      </c>
      <c r="F519">
        <v>87111.900000000009</v>
      </c>
      <c r="G519">
        <v>958230.9</v>
      </c>
      <c r="H519" t="s">
        <v>44</v>
      </c>
      <c r="I519">
        <v>9</v>
      </c>
      <c r="J519">
        <v>2022</v>
      </c>
      <c r="K519">
        <v>33</v>
      </c>
    </row>
    <row r="520" spans="1:11" x14ac:dyDescent="0.3">
      <c r="A520" t="s">
        <v>546</v>
      </c>
      <c r="B520" t="s">
        <v>6</v>
      </c>
      <c r="C520">
        <v>519</v>
      </c>
      <c r="D520">
        <v>44814</v>
      </c>
      <c r="E520">
        <v>1629335</v>
      </c>
      <c r="F520">
        <v>162933.5</v>
      </c>
      <c r="G520">
        <v>1792268.5000000002</v>
      </c>
      <c r="H520" t="s">
        <v>44</v>
      </c>
      <c r="I520">
        <v>9</v>
      </c>
      <c r="J520">
        <v>2022</v>
      </c>
      <c r="K520">
        <v>33</v>
      </c>
    </row>
    <row r="521" spans="1:11" x14ac:dyDescent="0.3">
      <c r="A521" t="s">
        <v>547</v>
      </c>
      <c r="B521" t="s">
        <v>7</v>
      </c>
      <c r="C521">
        <v>520</v>
      </c>
      <c r="D521">
        <v>44814</v>
      </c>
      <c r="E521">
        <v>937449</v>
      </c>
      <c r="F521">
        <v>93744.900000000009</v>
      </c>
      <c r="G521">
        <v>1031193.9000000001</v>
      </c>
      <c r="H521" t="s">
        <v>44</v>
      </c>
      <c r="I521">
        <v>9</v>
      </c>
      <c r="J521">
        <v>2022</v>
      </c>
      <c r="K521">
        <v>33</v>
      </c>
    </row>
    <row r="522" spans="1:11" x14ac:dyDescent="0.3">
      <c r="A522" t="s">
        <v>548</v>
      </c>
      <c r="B522" t="s">
        <v>8</v>
      </c>
      <c r="C522">
        <v>521</v>
      </c>
      <c r="D522">
        <v>44814</v>
      </c>
      <c r="E522">
        <v>1465423</v>
      </c>
      <c r="F522">
        <v>0</v>
      </c>
      <c r="G522">
        <v>1465423</v>
      </c>
      <c r="H522" t="s">
        <v>43</v>
      </c>
      <c r="I522">
        <v>9</v>
      </c>
      <c r="J522">
        <v>2022</v>
      </c>
      <c r="K522">
        <v>33</v>
      </c>
    </row>
    <row r="523" spans="1:11" x14ac:dyDescent="0.3">
      <c r="A523" t="s">
        <v>549</v>
      </c>
      <c r="B523" t="s">
        <v>9</v>
      </c>
      <c r="C523">
        <v>522</v>
      </c>
      <c r="D523">
        <v>44814</v>
      </c>
      <c r="E523">
        <v>2081280</v>
      </c>
      <c r="F523">
        <v>0</v>
      </c>
      <c r="G523">
        <v>2081280</v>
      </c>
      <c r="H523" t="s">
        <v>43</v>
      </c>
      <c r="I523">
        <v>9</v>
      </c>
      <c r="J523">
        <v>2022</v>
      </c>
      <c r="K523">
        <v>33</v>
      </c>
    </row>
    <row r="524" spans="1:11" x14ac:dyDescent="0.3">
      <c r="A524" t="s">
        <v>550</v>
      </c>
      <c r="B524" t="s">
        <v>10</v>
      </c>
      <c r="C524">
        <v>523</v>
      </c>
      <c r="D524">
        <v>44814</v>
      </c>
      <c r="E524">
        <v>1598531</v>
      </c>
      <c r="F524">
        <v>159853.1</v>
      </c>
      <c r="G524">
        <v>1758384.1</v>
      </c>
      <c r="H524" t="s">
        <v>44</v>
      </c>
      <c r="I524">
        <v>9</v>
      </c>
      <c r="J524">
        <v>2022</v>
      </c>
      <c r="K524">
        <v>33</v>
      </c>
    </row>
    <row r="525" spans="1:11" x14ac:dyDescent="0.3">
      <c r="A525" t="s">
        <v>551</v>
      </c>
      <c r="B525" t="s">
        <v>11</v>
      </c>
      <c r="C525">
        <v>524</v>
      </c>
      <c r="D525">
        <v>44814</v>
      </c>
      <c r="E525">
        <v>1590828</v>
      </c>
      <c r="F525">
        <v>159082.80000000002</v>
      </c>
      <c r="G525">
        <v>1749910.8</v>
      </c>
      <c r="H525" t="s">
        <v>44</v>
      </c>
      <c r="I525">
        <v>9</v>
      </c>
      <c r="J525">
        <v>2022</v>
      </c>
      <c r="K525">
        <v>33</v>
      </c>
    </row>
    <row r="526" spans="1:11" x14ac:dyDescent="0.3">
      <c r="A526" t="s">
        <v>552</v>
      </c>
      <c r="B526" t="s">
        <v>12</v>
      </c>
      <c r="C526">
        <v>525</v>
      </c>
      <c r="D526">
        <v>44814</v>
      </c>
      <c r="E526">
        <v>2378272</v>
      </c>
      <c r="F526">
        <v>237827.20000000001</v>
      </c>
      <c r="G526">
        <v>2616099.2000000002</v>
      </c>
      <c r="H526" t="s">
        <v>44</v>
      </c>
      <c r="I526">
        <v>9</v>
      </c>
      <c r="J526">
        <v>2022</v>
      </c>
      <c r="K526">
        <v>33</v>
      </c>
    </row>
    <row r="527" spans="1:11" x14ac:dyDescent="0.3">
      <c r="A527" t="s">
        <v>553</v>
      </c>
      <c r="B527" t="s">
        <v>13</v>
      </c>
      <c r="C527">
        <v>526</v>
      </c>
      <c r="D527">
        <v>44814</v>
      </c>
      <c r="E527">
        <v>1647798</v>
      </c>
      <c r="F527">
        <v>0</v>
      </c>
      <c r="G527">
        <v>1647798</v>
      </c>
      <c r="H527" t="s">
        <v>43</v>
      </c>
      <c r="I527">
        <v>9</v>
      </c>
      <c r="J527">
        <v>2022</v>
      </c>
      <c r="K527">
        <v>33</v>
      </c>
    </row>
    <row r="528" spans="1:11" x14ac:dyDescent="0.3">
      <c r="A528" t="s">
        <v>554</v>
      </c>
      <c r="B528" t="s">
        <v>14</v>
      </c>
      <c r="C528">
        <v>527</v>
      </c>
      <c r="D528">
        <v>44814</v>
      </c>
      <c r="E528">
        <v>1938083</v>
      </c>
      <c r="F528">
        <v>193808.30000000002</v>
      </c>
      <c r="G528">
        <v>2131891.3000000003</v>
      </c>
      <c r="H528" t="s">
        <v>44</v>
      </c>
      <c r="I528">
        <v>9</v>
      </c>
      <c r="J528">
        <v>2022</v>
      </c>
      <c r="K528">
        <v>33</v>
      </c>
    </row>
    <row r="529" spans="1:11" x14ac:dyDescent="0.3">
      <c r="A529" t="s">
        <v>555</v>
      </c>
      <c r="B529" t="s">
        <v>15</v>
      </c>
      <c r="C529">
        <v>528</v>
      </c>
      <c r="D529">
        <v>44814</v>
      </c>
      <c r="E529">
        <v>1222661</v>
      </c>
      <c r="F529">
        <v>122266.1</v>
      </c>
      <c r="G529">
        <v>1344927.1</v>
      </c>
      <c r="H529" t="s">
        <v>44</v>
      </c>
      <c r="I529">
        <v>9</v>
      </c>
      <c r="J529">
        <v>2022</v>
      </c>
      <c r="K529">
        <v>33</v>
      </c>
    </row>
    <row r="530" spans="1:11" x14ac:dyDescent="0.3">
      <c r="A530" t="s">
        <v>556</v>
      </c>
      <c r="B530" t="s">
        <v>0</v>
      </c>
      <c r="C530">
        <v>529</v>
      </c>
      <c r="D530">
        <v>44844</v>
      </c>
      <c r="E530">
        <v>602891</v>
      </c>
      <c r="F530">
        <v>60289.100000000006</v>
      </c>
      <c r="G530">
        <v>663180.10000000009</v>
      </c>
      <c r="H530" t="s">
        <v>44</v>
      </c>
      <c r="I530">
        <v>10</v>
      </c>
      <c r="J530">
        <v>2022</v>
      </c>
      <c r="K530">
        <v>34</v>
      </c>
    </row>
    <row r="531" spans="1:11" x14ac:dyDescent="0.3">
      <c r="A531" t="s">
        <v>557</v>
      </c>
      <c r="B531" t="s">
        <v>1</v>
      </c>
      <c r="C531">
        <v>530</v>
      </c>
      <c r="D531">
        <v>44844</v>
      </c>
      <c r="E531">
        <v>1868710</v>
      </c>
      <c r="F531">
        <v>0</v>
      </c>
      <c r="G531">
        <v>1868710</v>
      </c>
      <c r="H531" t="s">
        <v>43</v>
      </c>
      <c r="I531">
        <v>10</v>
      </c>
      <c r="J531">
        <v>2022</v>
      </c>
      <c r="K531">
        <v>34</v>
      </c>
    </row>
    <row r="532" spans="1:11" x14ac:dyDescent="0.3">
      <c r="A532" t="s">
        <v>558</v>
      </c>
      <c r="B532" t="s">
        <v>2</v>
      </c>
      <c r="C532">
        <v>531</v>
      </c>
      <c r="D532">
        <v>44844</v>
      </c>
      <c r="E532">
        <v>2491714</v>
      </c>
      <c r="F532">
        <v>249171.40000000002</v>
      </c>
      <c r="G532">
        <v>2740885.4000000004</v>
      </c>
      <c r="H532" t="s">
        <v>44</v>
      </c>
      <c r="I532">
        <v>10</v>
      </c>
      <c r="J532">
        <v>2022</v>
      </c>
      <c r="K532">
        <v>34</v>
      </c>
    </row>
    <row r="533" spans="1:11" x14ac:dyDescent="0.3">
      <c r="A533" t="s">
        <v>559</v>
      </c>
      <c r="B533" t="s">
        <v>3</v>
      </c>
      <c r="C533">
        <v>532</v>
      </c>
      <c r="D533">
        <v>44844</v>
      </c>
      <c r="E533">
        <v>1625780</v>
      </c>
      <c r="F533">
        <v>162578</v>
      </c>
      <c r="G533">
        <v>1788358.0000000002</v>
      </c>
      <c r="H533" t="s">
        <v>44</v>
      </c>
      <c r="I533">
        <v>10</v>
      </c>
      <c r="J533">
        <v>2022</v>
      </c>
      <c r="K533">
        <v>34</v>
      </c>
    </row>
    <row r="534" spans="1:11" x14ac:dyDescent="0.3">
      <c r="A534" t="s">
        <v>560</v>
      </c>
      <c r="B534" t="s">
        <v>4</v>
      </c>
      <c r="C534">
        <v>533</v>
      </c>
      <c r="D534">
        <v>44844</v>
      </c>
      <c r="E534">
        <v>1264564</v>
      </c>
      <c r="F534">
        <v>0</v>
      </c>
      <c r="G534">
        <v>1264564</v>
      </c>
      <c r="H534" t="s">
        <v>43</v>
      </c>
      <c r="I534">
        <v>10</v>
      </c>
      <c r="J534">
        <v>2022</v>
      </c>
      <c r="K534">
        <v>34</v>
      </c>
    </row>
    <row r="535" spans="1:11" x14ac:dyDescent="0.3">
      <c r="A535" t="s">
        <v>561</v>
      </c>
      <c r="B535" t="s">
        <v>5</v>
      </c>
      <c r="C535">
        <v>534</v>
      </c>
      <c r="D535">
        <v>44844</v>
      </c>
      <c r="E535">
        <v>379726</v>
      </c>
      <c r="F535">
        <v>37972.6</v>
      </c>
      <c r="G535">
        <v>417698.60000000003</v>
      </c>
      <c r="H535" t="s">
        <v>44</v>
      </c>
      <c r="I535">
        <v>10</v>
      </c>
      <c r="J535">
        <v>2022</v>
      </c>
      <c r="K535">
        <v>34</v>
      </c>
    </row>
    <row r="536" spans="1:11" x14ac:dyDescent="0.3">
      <c r="A536" t="s">
        <v>562</v>
      </c>
      <c r="B536" t="s">
        <v>6</v>
      </c>
      <c r="C536">
        <v>535</v>
      </c>
      <c r="D536">
        <v>44844</v>
      </c>
      <c r="E536">
        <v>465061</v>
      </c>
      <c r="F536">
        <v>46506.100000000006</v>
      </c>
      <c r="G536">
        <v>511567.10000000003</v>
      </c>
      <c r="H536" t="s">
        <v>44</v>
      </c>
      <c r="I536">
        <v>10</v>
      </c>
      <c r="J536">
        <v>2022</v>
      </c>
      <c r="K536">
        <v>34</v>
      </c>
    </row>
    <row r="537" spans="1:11" x14ac:dyDescent="0.3">
      <c r="A537" t="s">
        <v>563</v>
      </c>
      <c r="B537" t="s">
        <v>7</v>
      </c>
      <c r="C537">
        <v>536</v>
      </c>
      <c r="D537">
        <v>44844</v>
      </c>
      <c r="E537">
        <v>1997910</v>
      </c>
      <c r="F537">
        <v>199791</v>
      </c>
      <c r="G537">
        <v>2197701</v>
      </c>
      <c r="H537" t="s">
        <v>44</v>
      </c>
      <c r="I537">
        <v>10</v>
      </c>
      <c r="J537">
        <v>2022</v>
      </c>
      <c r="K537">
        <v>34</v>
      </c>
    </row>
    <row r="538" spans="1:11" x14ac:dyDescent="0.3">
      <c r="A538" t="s">
        <v>564</v>
      </c>
      <c r="B538" t="s">
        <v>8</v>
      </c>
      <c r="C538">
        <v>537</v>
      </c>
      <c r="D538">
        <v>44844</v>
      </c>
      <c r="E538">
        <v>2118064</v>
      </c>
      <c r="F538">
        <v>211806.40000000002</v>
      </c>
      <c r="G538">
        <v>2329870.4000000004</v>
      </c>
      <c r="H538" t="s">
        <v>44</v>
      </c>
      <c r="I538">
        <v>10</v>
      </c>
      <c r="J538">
        <v>2022</v>
      </c>
      <c r="K538">
        <v>34</v>
      </c>
    </row>
    <row r="539" spans="1:11" x14ac:dyDescent="0.3">
      <c r="A539" t="s">
        <v>565</v>
      </c>
      <c r="B539" t="s">
        <v>9</v>
      </c>
      <c r="C539">
        <v>538</v>
      </c>
      <c r="D539">
        <v>44844</v>
      </c>
      <c r="E539">
        <v>694622</v>
      </c>
      <c r="F539">
        <v>0</v>
      </c>
      <c r="G539">
        <v>694622</v>
      </c>
      <c r="H539" t="s">
        <v>43</v>
      </c>
      <c r="I539">
        <v>10</v>
      </c>
      <c r="J539">
        <v>2022</v>
      </c>
      <c r="K539">
        <v>34</v>
      </c>
    </row>
    <row r="540" spans="1:11" x14ac:dyDescent="0.3">
      <c r="A540" t="s">
        <v>566</v>
      </c>
      <c r="B540" t="s">
        <v>10</v>
      </c>
      <c r="C540">
        <v>539</v>
      </c>
      <c r="D540">
        <v>44844</v>
      </c>
      <c r="E540">
        <v>1982818</v>
      </c>
      <c r="F540">
        <v>198281.80000000002</v>
      </c>
      <c r="G540">
        <v>2181099.8000000003</v>
      </c>
      <c r="H540" t="s">
        <v>44</v>
      </c>
      <c r="I540">
        <v>10</v>
      </c>
      <c r="J540">
        <v>2022</v>
      </c>
      <c r="K540">
        <v>34</v>
      </c>
    </row>
    <row r="541" spans="1:11" x14ac:dyDescent="0.3">
      <c r="A541" t="s">
        <v>567</v>
      </c>
      <c r="B541" t="s">
        <v>11</v>
      </c>
      <c r="C541">
        <v>540</v>
      </c>
      <c r="D541">
        <v>44844</v>
      </c>
      <c r="E541">
        <v>1180522</v>
      </c>
      <c r="F541">
        <v>0</v>
      </c>
      <c r="G541">
        <v>1180522</v>
      </c>
      <c r="H541" t="s">
        <v>43</v>
      </c>
      <c r="I541">
        <v>10</v>
      </c>
      <c r="J541">
        <v>2022</v>
      </c>
      <c r="K541">
        <v>34</v>
      </c>
    </row>
    <row r="542" spans="1:11" x14ac:dyDescent="0.3">
      <c r="A542" t="s">
        <v>568</v>
      </c>
      <c r="B542" t="s">
        <v>12</v>
      </c>
      <c r="C542">
        <v>541</v>
      </c>
      <c r="D542">
        <v>44844</v>
      </c>
      <c r="E542">
        <v>2256873</v>
      </c>
      <c r="F542">
        <v>225687.30000000002</v>
      </c>
      <c r="G542">
        <v>2482560.3000000003</v>
      </c>
      <c r="H542" t="s">
        <v>44</v>
      </c>
      <c r="I542">
        <v>10</v>
      </c>
      <c r="J542">
        <v>2022</v>
      </c>
      <c r="K542">
        <v>34</v>
      </c>
    </row>
    <row r="543" spans="1:11" x14ac:dyDescent="0.3">
      <c r="A543" t="s">
        <v>569</v>
      </c>
      <c r="B543" t="s">
        <v>13</v>
      </c>
      <c r="C543">
        <v>542</v>
      </c>
      <c r="D543">
        <v>44844</v>
      </c>
      <c r="E543">
        <v>1643682</v>
      </c>
      <c r="F543">
        <v>0</v>
      </c>
      <c r="G543">
        <v>1643682</v>
      </c>
      <c r="H543" t="s">
        <v>43</v>
      </c>
      <c r="I543">
        <v>10</v>
      </c>
      <c r="J543">
        <v>2022</v>
      </c>
      <c r="K543">
        <v>34</v>
      </c>
    </row>
    <row r="544" spans="1:11" x14ac:dyDescent="0.3">
      <c r="A544" t="s">
        <v>570</v>
      </c>
      <c r="B544" t="s">
        <v>14</v>
      </c>
      <c r="C544">
        <v>543</v>
      </c>
      <c r="D544">
        <v>44844</v>
      </c>
      <c r="E544">
        <v>2492739</v>
      </c>
      <c r="F544">
        <v>0</v>
      </c>
      <c r="G544">
        <v>2492739</v>
      </c>
      <c r="H544" t="s">
        <v>43</v>
      </c>
      <c r="I544">
        <v>10</v>
      </c>
      <c r="J544">
        <v>2022</v>
      </c>
      <c r="K544">
        <v>34</v>
      </c>
    </row>
    <row r="545" spans="1:11" x14ac:dyDescent="0.3">
      <c r="A545" t="s">
        <v>571</v>
      </c>
      <c r="B545" t="s">
        <v>15</v>
      </c>
      <c r="C545">
        <v>544</v>
      </c>
      <c r="D545">
        <v>44844</v>
      </c>
      <c r="E545">
        <v>1967509</v>
      </c>
      <c r="F545">
        <v>196750.90000000002</v>
      </c>
      <c r="G545">
        <v>2164259.9000000004</v>
      </c>
      <c r="H545" t="s">
        <v>44</v>
      </c>
      <c r="I545">
        <v>10</v>
      </c>
      <c r="J545">
        <v>2022</v>
      </c>
      <c r="K545">
        <v>34</v>
      </c>
    </row>
    <row r="546" spans="1:11" x14ac:dyDescent="0.3">
      <c r="A546" t="s">
        <v>572</v>
      </c>
      <c r="B546" t="s">
        <v>0</v>
      </c>
      <c r="C546">
        <v>545</v>
      </c>
      <c r="D546">
        <v>44875</v>
      </c>
      <c r="E546">
        <v>1184450</v>
      </c>
      <c r="F546">
        <v>118445</v>
      </c>
      <c r="G546">
        <v>1302895</v>
      </c>
      <c r="H546" t="s">
        <v>44</v>
      </c>
      <c r="I546">
        <v>11</v>
      </c>
      <c r="J546">
        <v>2022</v>
      </c>
      <c r="K546">
        <v>35</v>
      </c>
    </row>
    <row r="547" spans="1:11" x14ac:dyDescent="0.3">
      <c r="A547" t="s">
        <v>573</v>
      </c>
      <c r="B547" t="s">
        <v>1</v>
      </c>
      <c r="C547">
        <v>546</v>
      </c>
      <c r="D547">
        <v>44875</v>
      </c>
      <c r="E547">
        <v>1534291</v>
      </c>
      <c r="F547">
        <v>153429.1</v>
      </c>
      <c r="G547">
        <v>1687720.1</v>
      </c>
      <c r="H547" t="s">
        <v>44</v>
      </c>
      <c r="I547">
        <v>11</v>
      </c>
      <c r="J547">
        <v>2022</v>
      </c>
      <c r="K547">
        <v>35</v>
      </c>
    </row>
    <row r="548" spans="1:11" x14ac:dyDescent="0.3">
      <c r="A548" t="s">
        <v>574</v>
      </c>
      <c r="B548" t="s">
        <v>2</v>
      </c>
      <c r="C548">
        <v>547</v>
      </c>
      <c r="D548">
        <v>44875</v>
      </c>
      <c r="E548">
        <v>2087333</v>
      </c>
      <c r="F548">
        <v>208733.30000000002</v>
      </c>
      <c r="G548">
        <v>2296066.3000000003</v>
      </c>
      <c r="H548" t="s">
        <v>44</v>
      </c>
      <c r="I548">
        <v>11</v>
      </c>
      <c r="J548">
        <v>2022</v>
      </c>
      <c r="K548">
        <v>35</v>
      </c>
    </row>
    <row r="549" spans="1:11" x14ac:dyDescent="0.3">
      <c r="A549" t="s">
        <v>575</v>
      </c>
      <c r="B549" t="s">
        <v>3</v>
      </c>
      <c r="C549">
        <v>548</v>
      </c>
      <c r="D549">
        <v>44875</v>
      </c>
      <c r="E549">
        <v>2274403</v>
      </c>
      <c r="F549">
        <v>0</v>
      </c>
      <c r="G549">
        <v>2274403</v>
      </c>
      <c r="H549" t="s">
        <v>43</v>
      </c>
      <c r="I549">
        <v>11</v>
      </c>
      <c r="J549">
        <v>2022</v>
      </c>
      <c r="K549">
        <v>35</v>
      </c>
    </row>
    <row r="550" spans="1:11" x14ac:dyDescent="0.3">
      <c r="A550" t="s">
        <v>576</v>
      </c>
      <c r="B550" t="s">
        <v>4</v>
      </c>
      <c r="C550">
        <v>549</v>
      </c>
      <c r="D550">
        <v>44875</v>
      </c>
      <c r="E550">
        <v>1433917</v>
      </c>
      <c r="F550">
        <v>0</v>
      </c>
      <c r="G550">
        <v>1433917</v>
      </c>
      <c r="H550" t="s">
        <v>43</v>
      </c>
      <c r="I550">
        <v>11</v>
      </c>
      <c r="J550">
        <v>2022</v>
      </c>
      <c r="K550">
        <v>35</v>
      </c>
    </row>
    <row r="551" spans="1:11" x14ac:dyDescent="0.3">
      <c r="A551" t="s">
        <v>577</v>
      </c>
      <c r="B551" t="s">
        <v>5</v>
      </c>
      <c r="C551">
        <v>550</v>
      </c>
      <c r="D551">
        <v>44875</v>
      </c>
      <c r="E551">
        <v>397471</v>
      </c>
      <c r="F551">
        <v>39747.100000000006</v>
      </c>
      <c r="G551">
        <v>437218.10000000003</v>
      </c>
      <c r="H551" t="s">
        <v>44</v>
      </c>
      <c r="I551">
        <v>11</v>
      </c>
      <c r="J551">
        <v>2022</v>
      </c>
      <c r="K551">
        <v>35</v>
      </c>
    </row>
    <row r="552" spans="1:11" x14ac:dyDescent="0.3">
      <c r="A552" t="s">
        <v>578</v>
      </c>
      <c r="B552" t="s">
        <v>6</v>
      </c>
      <c r="C552">
        <v>551</v>
      </c>
      <c r="D552">
        <v>44875</v>
      </c>
      <c r="E552">
        <v>1496694</v>
      </c>
      <c r="F552">
        <v>0</v>
      </c>
      <c r="G552">
        <v>1496694</v>
      </c>
      <c r="H552" t="s">
        <v>43</v>
      </c>
      <c r="I552">
        <v>11</v>
      </c>
      <c r="J552">
        <v>2022</v>
      </c>
      <c r="K552">
        <v>35</v>
      </c>
    </row>
    <row r="553" spans="1:11" x14ac:dyDescent="0.3">
      <c r="A553" t="s">
        <v>579</v>
      </c>
      <c r="B553" t="s">
        <v>7</v>
      </c>
      <c r="C553">
        <v>552</v>
      </c>
      <c r="D553">
        <v>44875</v>
      </c>
      <c r="E553">
        <v>506542</v>
      </c>
      <c r="F553">
        <v>50654.200000000004</v>
      </c>
      <c r="G553">
        <v>557196.20000000007</v>
      </c>
      <c r="H553" t="s">
        <v>44</v>
      </c>
      <c r="I553">
        <v>11</v>
      </c>
      <c r="J553">
        <v>2022</v>
      </c>
      <c r="K553">
        <v>35</v>
      </c>
    </row>
    <row r="554" spans="1:11" x14ac:dyDescent="0.3">
      <c r="A554" t="s">
        <v>580</v>
      </c>
      <c r="B554" t="s">
        <v>8</v>
      </c>
      <c r="C554">
        <v>553</v>
      </c>
      <c r="D554">
        <v>44875</v>
      </c>
      <c r="E554">
        <v>1882094</v>
      </c>
      <c r="F554">
        <v>0</v>
      </c>
      <c r="G554">
        <v>1882094</v>
      </c>
      <c r="H554" t="s">
        <v>43</v>
      </c>
      <c r="I554">
        <v>11</v>
      </c>
      <c r="J554">
        <v>2022</v>
      </c>
      <c r="K554">
        <v>35</v>
      </c>
    </row>
    <row r="555" spans="1:11" x14ac:dyDescent="0.3">
      <c r="A555" t="s">
        <v>581</v>
      </c>
      <c r="B555" t="s">
        <v>9</v>
      </c>
      <c r="C555">
        <v>554</v>
      </c>
      <c r="D555">
        <v>44875</v>
      </c>
      <c r="E555">
        <v>1714274</v>
      </c>
      <c r="F555">
        <v>171427.40000000002</v>
      </c>
      <c r="G555">
        <v>1885701.4000000001</v>
      </c>
      <c r="H555" t="s">
        <v>44</v>
      </c>
      <c r="I555">
        <v>11</v>
      </c>
      <c r="J555">
        <v>2022</v>
      </c>
      <c r="K555">
        <v>35</v>
      </c>
    </row>
    <row r="556" spans="1:11" x14ac:dyDescent="0.3">
      <c r="A556" t="s">
        <v>582</v>
      </c>
      <c r="B556" t="s">
        <v>10</v>
      </c>
      <c r="C556">
        <v>555</v>
      </c>
      <c r="D556">
        <v>44875</v>
      </c>
      <c r="E556">
        <v>807530</v>
      </c>
      <c r="F556">
        <v>80753</v>
      </c>
      <c r="G556">
        <v>888283.00000000012</v>
      </c>
      <c r="H556" t="s">
        <v>44</v>
      </c>
      <c r="I556">
        <v>11</v>
      </c>
      <c r="J556">
        <v>2022</v>
      </c>
      <c r="K556">
        <v>35</v>
      </c>
    </row>
    <row r="557" spans="1:11" x14ac:dyDescent="0.3">
      <c r="A557" t="s">
        <v>583</v>
      </c>
      <c r="B557" t="s">
        <v>11</v>
      </c>
      <c r="C557">
        <v>556</v>
      </c>
      <c r="D557">
        <v>44875</v>
      </c>
      <c r="E557">
        <v>2175619</v>
      </c>
      <c r="F557">
        <v>0</v>
      </c>
      <c r="G557">
        <v>2175619</v>
      </c>
      <c r="H557" t="s">
        <v>43</v>
      </c>
      <c r="I557">
        <v>11</v>
      </c>
      <c r="J557">
        <v>2022</v>
      </c>
      <c r="K557">
        <v>35</v>
      </c>
    </row>
    <row r="558" spans="1:11" x14ac:dyDescent="0.3">
      <c r="A558" t="s">
        <v>584</v>
      </c>
      <c r="B558" t="s">
        <v>12</v>
      </c>
      <c r="C558">
        <v>557</v>
      </c>
      <c r="D558">
        <v>44875</v>
      </c>
      <c r="E558">
        <v>1015725</v>
      </c>
      <c r="F558">
        <v>0</v>
      </c>
      <c r="G558">
        <v>1015725</v>
      </c>
      <c r="H558" t="s">
        <v>43</v>
      </c>
      <c r="I558">
        <v>11</v>
      </c>
      <c r="J558">
        <v>2022</v>
      </c>
      <c r="K558">
        <v>35</v>
      </c>
    </row>
    <row r="559" spans="1:11" x14ac:dyDescent="0.3">
      <c r="A559" t="s">
        <v>585</v>
      </c>
      <c r="B559" t="s">
        <v>13</v>
      </c>
      <c r="C559">
        <v>558</v>
      </c>
      <c r="D559">
        <v>44875</v>
      </c>
      <c r="E559">
        <v>923094</v>
      </c>
      <c r="F559">
        <v>0</v>
      </c>
      <c r="G559">
        <v>923094</v>
      </c>
      <c r="H559" t="s">
        <v>43</v>
      </c>
      <c r="I559">
        <v>11</v>
      </c>
      <c r="J559">
        <v>2022</v>
      </c>
      <c r="K559">
        <v>35</v>
      </c>
    </row>
    <row r="560" spans="1:11" x14ac:dyDescent="0.3">
      <c r="A560" t="s">
        <v>586</v>
      </c>
      <c r="B560" t="s">
        <v>14</v>
      </c>
      <c r="C560">
        <v>559</v>
      </c>
      <c r="D560">
        <v>44875</v>
      </c>
      <c r="E560">
        <v>2330799</v>
      </c>
      <c r="F560">
        <v>233079.90000000002</v>
      </c>
      <c r="G560">
        <v>2563878.9000000004</v>
      </c>
      <c r="H560" t="s">
        <v>44</v>
      </c>
      <c r="I560">
        <v>11</v>
      </c>
      <c r="J560">
        <v>2022</v>
      </c>
      <c r="K560">
        <v>35</v>
      </c>
    </row>
    <row r="561" spans="1:11" x14ac:dyDescent="0.3">
      <c r="A561" t="s">
        <v>587</v>
      </c>
      <c r="B561" t="s">
        <v>15</v>
      </c>
      <c r="C561">
        <v>560</v>
      </c>
      <c r="D561">
        <v>44875</v>
      </c>
      <c r="E561">
        <v>1838094</v>
      </c>
      <c r="F561">
        <v>183809.40000000002</v>
      </c>
      <c r="G561">
        <v>2021903.4000000001</v>
      </c>
      <c r="H561" t="s">
        <v>44</v>
      </c>
      <c r="I561">
        <v>11</v>
      </c>
      <c r="J561">
        <v>2022</v>
      </c>
      <c r="K561">
        <v>35</v>
      </c>
    </row>
    <row r="562" spans="1:11" x14ac:dyDescent="0.3">
      <c r="A562" t="s">
        <v>588</v>
      </c>
      <c r="B562" t="s">
        <v>0</v>
      </c>
      <c r="C562">
        <v>561</v>
      </c>
      <c r="D562">
        <v>44905</v>
      </c>
      <c r="E562">
        <v>1470747</v>
      </c>
      <c r="F562">
        <v>147074.70000000001</v>
      </c>
      <c r="G562">
        <v>1617821.7000000002</v>
      </c>
      <c r="H562" t="s">
        <v>44</v>
      </c>
      <c r="I562">
        <v>12</v>
      </c>
      <c r="J562">
        <v>2022</v>
      </c>
      <c r="K562">
        <v>36</v>
      </c>
    </row>
    <row r="563" spans="1:11" x14ac:dyDescent="0.3">
      <c r="A563" t="s">
        <v>589</v>
      </c>
      <c r="B563" t="s">
        <v>1</v>
      </c>
      <c r="C563">
        <v>562</v>
      </c>
      <c r="D563">
        <v>44905</v>
      </c>
      <c r="E563">
        <v>2469415</v>
      </c>
      <c r="F563">
        <v>246941.5</v>
      </c>
      <c r="G563">
        <v>2716356.5</v>
      </c>
      <c r="H563" t="s">
        <v>44</v>
      </c>
      <c r="I563">
        <v>12</v>
      </c>
      <c r="J563">
        <v>2022</v>
      </c>
      <c r="K563">
        <v>36</v>
      </c>
    </row>
    <row r="564" spans="1:11" x14ac:dyDescent="0.3">
      <c r="A564" t="s">
        <v>590</v>
      </c>
      <c r="B564" t="s">
        <v>2</v>
      </c>
      <c r="C564">
        <v>563</v>
      </c>
      <c r="D564">
        <v>44905</v>
      </c>
      <c r="E564">
        <v>506968</v>
      </c>
      <c r="F564">
        <v>0</v>
      </c>
      <c r="G564">
        <v>506968</v>
      </c>
      <c r="H564" t="s">
        <v>43</v>
      </c>
      <c r="I564">
        <v>12</v>
      </c>
      <c r="J564">
        <v>2022</v>
      </c>
      <c r="K564">
        <v>36</v>
      </c>
    </row>
    <row r="565" spans="1:11" x14ac:dyDescent="0.3">
      <c r="A565" t="s">
        <v>591</v>
      </c>
      <c r="B565" t="s">
        <v>3</v>
      </c>
      <c r="C565">
        <v>564</v>
      </c>
      <c r="D565">
        <v>44905</v>
      </c>
      <c r="E565">
        <v>1443676</v>
      </c>
      <c r="F565">
        <v>0</v>
      </c>
      <c r="G565">
        <v>1443676</v>
      </c>
      <c r="H565" t="s">
        <v>43</v>
      </c>
      <c r="I565">
        <v>12</v>
      </c>
      <c r="J565">
        <v>2022</v>
      </c>
      <c r="K565">
        <v>36</v>
      </c>
    </row>
    <row r="566" spans="1:11" x14ac:dyDescent="0.3">
      <c r="A566" t="s">
        <v>592</v>
      </c>
      <c r="B566" t="s">
        <v>4</v>
      </c>
      <c r="C566">
        <v>565</v>
      </c>
      <c r="D566">
        <v>44905</v>
      </c>
      <c r="E566">
        <v>289492</v>
      </c>
      <c r="F566">
        <v>28949.200000000001</v>
      </c>
      <c r="G566">
        <v>318441.2</v>
      </c>
      <c r="H566" t="s">
        <v>44</v>
      </c>
      <c r="I566">
        <v>12</v>
      </c>
      <c r="J566">
        <v>2022</v>
      </c>
      <c r="K566">
        <v>36</v>
      </c>
    </row>
    <row r="567" spans="1:11" x14ac:dyDescent="0.3">
      <c r="A567" t="s">
        <v>593</v>
      </c>
      <c r="B567" t="s">
        <v>5</v>
      </c>
      <c r="C567">
        <v>566</v>
      </c>
      <c r="D567">
        <v>44905</v>
      </c>
      <c r="E567">
        <v>1222426</v>
      </c>
      <c r="F567">
        <v>122242.6</v>
      </c>
      <c r="G567">
        <v>1344668.6</v>
      </c>
      <c r="H567" t="s">
        <v>44</v>
      </c>
      <c r="I567">
        <v>12</v>
      </c>
      <c r="J567">
        <v>2022</v>
      </c>
      <c r="K567">
        <v>36</v>
      </c>
    </row>
    <row r="568" spans="1:11" x14ac:dyDescent="0.3">
      <c r="A568" t="s">
        <v>594</v>
      </c>
      <c r="B568" t="s">
        <v>6</v>
      </c>
      <c r="C568">
        <v>567</v>
      </c>
      <c r="D568">
        <v>44905</v>
      </c>
      <c r="E568">
        <v>1589069</v>
      </c>
      <c r="F568">
        <v>158906.90000000002</v>
      </c>
      <c r="G568">
        <v>1747975.9000000001</v>
      </c>
      <c r="H568" t="s">
        <v>44</v>
      </c>
      <c r="I568">
        <v>12</v>
      </c>
      <c r="J568">
        <v>2022</v>
      </c>
      <c r="K568">
        <v>36</v>
      </c>
    </row>
    <row r="569" spans="1:11" x14ac:dyDescent="0.3">
      <c r="A569" t="s">
        <v>595</v>
      </c>
      <c r="B569" t="s">
        <v>7</v>
      </c>
      <c r="C569">
        <v>568</v>
      </c>
      <c r="D569">
        <v>44905</v>
      </c>
      <c r="E569">
        <v>1833717</v>
      </c>
      <c r="F569">
        <v>0</v>
      </c>
      <c r="G569">
        <v>1833717</v>
      </c>
      <c r="H569" t="s">
        <v>43</v>
      </c>
      <c r="I569">
        <v>12</v>
      </c>
      <c r="J569">
        <v>2022</v>
      </c>
      <c r="K569">
        <v>36</v>
      </c>
    </row>
    <row r="570" spans="1:11" x14ac:dyDescent="0.3">
      <c r="A570" t="s">
        <v>596</v>
      </c>
      <c r="B570" t="s">
        <v>8</v>
      </c>
      <c r="C570">
        <v>569</v>
      </c>
      <c r="D570">
        <v>44905</v>
      </c>
      <c r="E570">
        <v>1453588</v>
      </c>
      <c r="F570">
        <v>0</v>
      </c>
      <c r="G570">
        <v>1453588</v>
      </c>
      <c r="H570" t="s">
        <v>43</v>
      </c>
      <c r="I570">
        <v>12</v>
      </c>
      <c r="J570">
        <v>2022</v>
      </c>
      <c r="K570">
        <v>36</v>
      </c>
    </row>
    <row r="571" spans="1:11" x14ac:dyDescent="0.3">
      <c r="A571" t="s">
        <v>597</v>
      </c>
      <c r="B571" t="s">
        <v>9</v>
      </c>
      <c r="C571">
        <v>570</v>
      </c>
      <c r="D571">
        <v>44905</v>
      </c>
      <c r="E571">
        <v>471680</v>
      </c>
      <c r="F571">
        <v>47168</v>
      </c>
      <c r="G571">
        <v>518848.00000000006</v>
      </c>
      <c r="H571" t="s">
        <v>44</v>
      </c>
      <c r="I571">
        <v>12</v>
      </c>
      <c r="J571">
        <v>2022</v>
      </c>
      <c r="K571">
        <v>36</v>
      </c>
    </row>
    <row r="572" spans="1:11" x14ac:dyDescent="0.3">
      <c r="A572" t="s">
        <v>598</v>
      </c>
      <c r="B572" t="s">
        <v>10</v>
      </c>
      <c r="C572">
        <v>571</v>
      </c>
      <c r="D572">
        <v>44905</v>
      </c>
      <c r="E572">
        <v>1286323</v>
      </c>
      <c r="F572">
        <v>128632.3</v>
      </c>
      <c r="G572">
        <v>1414955.3</v>
      </c>
      <c r="H572" t="s">
        <v>44</v>
      </c>
      <c r="I572">
        <v>12</v>
      </c>
      <c r="J572">
        <v>2022</v>
      </c>
      <c r="K572">
        <v>36</v>
      </c>
    </row>
    <row r="573" spans="1:11" x14ac:dyDescent="0.3">
      <c r="A573" t="s">
        <v>599</v>
      </c>
      <c r="B573" t="s">
        <v>11</v>
      </c>
      <c r="C573">
        <v>572</v>
      </c>
      <c r="D573">
        <v>44905</v>
      </c>
      <c r="E573">
        <v>908660</v>
      </c>
      <c r="F573">
        <v>0</v>
      </c>
      <c r="G573">
        <v>908660</v>
      </c>
      <c r="H573" t="s">
        <v>43</v>
      </c>
      <c r="I573">
        <v>12</v>
      </c>
      <c r="J573">
        <v>2022</v>
      </c>
      <c r="K573">
        <v>36</v>
      </c>
    </row>
    <row r="574" spans="1:11" x14ac:dyDescent="0.3">
      <c r="A574" t="s">
        <v>600</v>
      </c>
      <c r="B574" t="s">
        <v>12</v>
      </c>
      <c r="C574">
        <v>573</v>
      </c>
      <c r="D574">
        <v>44905</v>
      </c>
      <c r="E574">
        <v>1604576</v>
      </c>
      <c r="F574">
        <v>160457.60000000001</v>
      </c>
      <c r="G574">
        <v>1765033.6</v>
      </c>
      <c r="H574" t="s">
        <v>44</v>
      </c>
      <c r="I574">
        <v>12</v>
      </c>
      <c r="J574">
        <v>2022</v>
      </c>
      <c r="K574">
        <v>36</v>
      </c>
    </row>
    <row r="575" spans="1:11" x14ac:dyDescent="0.3">
      <c r="A575" t="s">
        <v>601</v>
      </c>
      <c r="B575" t="s">
        <v>13</v>
      </c>
      <c r="C575">
        <v>574</v>
      </c>
      <c r="D575">
        <v>44905</v>
      </c>
      <c r="E575">
        <v>2027975</v>
      </c>
      <c r="F575">
        <v>202797.5</v>
      </c>
      <c r="G575">
        <v>2230772.5</v>
      </c>
      <c r="H575" t="s">
        <v>44</v>
      </c>
      <c r="I575">
        <v>12</v>
      </c>
      <c r="J575">
        <v>2022</v>
      </c>
      <c r="K575">
        <v>36</v>
      </c>
    </row>
    <row r="576" spans="1:11" x14ac:dyDescent="0.3">
      <c r="A576" t="s">
        <v>602</v>
      </c>
      <c r="B576" t="s">
        <v>14</v>
      </c>
      <c r="C576">
        <v>575</v>
      </c>
      <c r="D576">
        <v>44905</v>
      </c>
      <c r="E576">
        <v>2249782</v>
      </c>
      <c r="F576">
        <v>0</v>
      </c>
      <c r="G576">
        <v>2249782</v>
      </c>
      <c r="H576" t="s">
        <v>43</v>
      </c>
      <c r="I576">
        <v>12</v>
      </c>
      <c r="J576">
        <v>2022</v>
      </c>
      <c r="K576">
        <v>36</v>
      </c>
    </row>
    <row r="577" spans="1:11" x14ac:dyDescent="0.3">
      <c r="A577" t="s">
        <v>603</v>
      </c>
      <c r="B577" t="s">
        <v>15</v>
      </c>
      <c r="C577">
        <v>576</v>
      </c>
      <c r="D577">
        <v>44905</v>
      </c>
      <c r="E577">
        <v>2328616</v>
      </c>
      <c r="F577">
        <v>0</v>
      </c>
      <c r="G577">
        <v>2328616</v>
      </c>
      <c r="H577" t="s">
        <v>43</v>
      </c>
      <c r="I577">
        <v>12</v>
      </c>
      <c r="J577">
        <v>2022</v>
      </c>
      <c r="K577">
        <v>36</v>
      </c>
    </row>
    <row r="578" spans="1:11" x14ac:dyDescent="0.3">
      <c r="A578" t="s">
        <v>604</v>
      </c>
      <c r="B578" t="s">
        <v>0</v>
      </c>
      <c r="C578">
        <v>577</v>
      </c>
      <c r="D578">
        <v>44936</v>
      </c>
      <c r="E578">
        <v>1505879</v>
      </c>
      <c r="F578">
        <v>0</v>
      </c>
      <c r="G578">
        <v>1505879</v>
      </c>
      <c r="H578" t="s">
        <v>43</v>
      </c>
      <c r="I578">
        <v>1</v>
      </c>
      <c r="J578">
        <v>2023</v>
      </c>
      <c r="K578">
        <v>37</v>
      </c>
    </row>
    <row r="579" spans="1:11" x14ac:dyDescent="0.3">
      <c r="A579" t="s">
        <v>605</v>
      </c>
      <c r="B579" t="s">
        <v>1</v>
      </c>
      <c r="C579">
        <v>578</v>
      </c>
      <c r="D579">
        <v>44936</v>
      </c>
      <c r="E579">
        <v>855993</v>
      </c>
      <c r="F579">
        <v>85599.3</v>
      </c>
      <c r="G579">
        <v>941592.3</v>
      </c>
      <c r="H579" t="s">
        <v>44</v>
      </c>
      <c r="I579">
        <v>1</v>
      </c>
      <c r="J579">
        <v>2023</v>
      </c>
      <c r="K579">
        <v>37</v>
      </c>
    </row>
    <row r="580" spans="1:11" x14ac:dyDescent="0.3">
      <c r="A580" t="s">
        <v>606</v>
      </c>
      <c r="B580" t="s">
        <v>2</v>
      </c>
      <c r="C580">
        <v>579</v>
      </c>
      <c r="D580">
        <v>44936</v>
      </c>
      <c r="E580">
        <v>477370</v>
      </c>
      <c r="F580">
        <v>0</v>
      </c>
      <c r="G580">
        <v>477370</v>
      </c>
      <c r="H580" t="s">
        <v>43</v>
      </c>
      <c r="I580">
        <v>1</v>
      </c>
      <c r="J580">
        <v>2023</v>
      </c>
      <c r="K580">
        <v>37</v>
      </c>
    </row>
    <row r="581" spans="1:11" x14ac:dyDescent="0.3">
      <c r="A581" t="s">
        <v>607</v>
      </c>
      <c r="B581" t="s">
        <v>3</v>
      </c>
      <c r="C581">
        <v>580</v>
      </c>
      <c r="D581">
        <v>44936</v>
      </c>
      <c r="E581">
        <v>1356146</v>
      </c>
      <c r="F581">
        <v>0</v>
      </c>
      <c r="G581">
        <v>1356146</v>
      </c>
      <c r="H581" t="s">
        <v>43</v>
      </c>
      <c r="I581">
        <v>1</v>
      </c>
      <c r="J581">
        <v>2023</v>
      </c>
      <c r="K581">
        <v>37</v>
      </c>
    </row>
    <row r="582" spans="1:11" x14ac:dyDescent="0.3">
      <c r="A582" t="s">
        <v>608</v>
      </c>
      <c r="B582" t="s">
        <v>4</v>
      </c>
      <c r="C582">
        <v>581</v>
      </c>
      <c r="D582">
        <v>44936</v>
      </c>
      <c r="E582">
        <v>1032808</v>
      </c>
      <c r="F582">
        <v>0</v>
      </c>
      <c r="G582">
        <v>1032808</v>
      </c>
      <c r="H582" t="s">
        <v>43</v>
      </c>
      <c r="I582">
        <v>1</v>
      </c>
      <c r="J582">
        <v>2023</v>
      </c>
      <c r="K582">
        <v>37</v>
      </c>
    </row>
    <row r="583" spans="1:11" x14ac:dyDescent="0.3">
      <c r="A583" t="s">
        <v>609</v>
      </c>
      <c r="B583" t="s">
        <v>5</v>
      </c>
      <c r="C583">
        <v>582</v>
      </c>
      <c r="D583">
        <v>44936</v>
      </c>
      <c r="E583">
        <v>313351</v>
      </c>
      <c r="F583">
        <v>31335.100000000002</v>
      </c>
      <c r="G583">
        <v>344686.10000000003</v>
      </c>
      <c r="H583" t="s">
        <v>44</v>
      </c>
      <c r="I583">
        <v>1</v>
      </c>
      <c r="J583">
        <v>2023</v>
      </c>
      <c r="K583">
        <v>37</v>
      </c>
    </row>
    <row r="584" spans="1:11" x14ac:dyDescent="0.3">
      <c r="A584" t="s">
        <v>610</v>
      </c>
      <c r="B584" t="s">
        <v>6</v>
      </c>
      <c r="C584">
        <v>583</v>
      </c>
      <c r="D584">
        <v>44936</v>
      </c>
      <c r="E584">
        <v>305453</v>
      </c>
      <c r="F584">
        <v>30545.300000000003</v>
      </c>
      <c r="G584">
        <v>335998.30000000005</v>
      </c>
      <c r="H584" t="s">
        <v>44</v>
      </c>
      <c r="I584">
        <v>1</v>
      </c>
      <c r="J584">
        <v>2023</v>
      </c>
      <c r="K584">
        <v>37</v>
      </c>
    </row>
    <row r="585" spans="1:11" x14ac:dyDescent="0.3">
      <c r="A585" t="s">
        <v>611</v>
      </c>
      <c r="B585" t="s">
        <v>7</v>
      </c>
      <c r="C585">
        <v>584</v>
      </c>
      <c r="D585">
        <v>44936</v>
      </c>
      <c r="E585">
        <v>1275718</v>
      </c>
      <c r="F585">
        <v>0</v>
      </c>
      <c r="G585">
        <v>1275718</v>
      </c>
      <c r="H585" t="s">
        <v>43</v>
      </c>
      <c r="I585">
        <v>1</v>
      </c>
      <c r="J585">
        <v>2023</v>
      </c>
      <c r="K585">
        <v>37</v>
      </c>
    </row>
    <row r="586" spans="1:11" x14ac:dyDescent="0.3">
      <c r="A586" t="s">
        <v>612</v>
      </c>
      <c r="B586" t="s">
        <v>8</v>
      </c>
      <c r="C586">
        <v>585</v>
      </c>
      <c r="D586">
        <v>44936</v>
      </c>
      <c r="E586">
        <v>356135</v>
      </c>
      <c r="F586">
        <v>0</v>
      </c>
      <c r="G586">
        <v>356135</v>
      </c>
      <c r="H586" t="s">
        <v>43</v>
      </c>
      <c r="I586">
        <v>1</v>
      </c>
      <c r="J586">
        <v>2023</v>
      </c>
      <c r="K586">
        <v>37</v>
      </c>
    </row>
    <row r="587" spans="1:11" x14ac:dyDescent="0.3">
      <c r="A587" t="s">
        <v>613</v>
      </c>
      <c r="B587" t="s">
        <v>9</v>
      </c>
      <c r="C587">
        <v>586</v>
      </c>
      <c r="D587">
        <v>44936</v>
      </c>
      <c r="E587">
        <v>1817024</v>
      </c>
      <c r="F587">
        <v>0</v>
      </c>
      <c r="G587">
        <v>1817024</v>
      </c>
      <c r="H587" t="s">
        <v>43</v>
      </c>
      <c r="I587">
        <v>1</v>
      </c>
      <c r="J587">
        <v>2023</v>
      </c>
      <c r="K587">
        <v>37</v>
      </c>
    </row>
    <row r="588" spans="1:11" x14ac:dyDescent="0.3">
      <c r="A588" t="s">
        <v>614</v>
      </c>
      <c r="B588" t="s">
        <v>10</v>
      </c>
      <c r="C588">
        <v>587</v>
      </c>
      <c r="D588">
        <v>44936</v>
      </c>
      <c r="E588">
        <v>1220091</v>
      </c>
      <c r="F588">
        <v>0</v>
      </c>
      <c r="G588">
        <v>1220091</v>
      </c>
      <c r="H588" t="s">
        <v>43</v>
      </c>
      <c r="I588">
        <v>1</v>
      </c>
      <c r="J588">
        <v>2023</v>
      </c>
      <c r="K588">
        <v>37</v>
      </c>
    </row>
    <row r="589" spans="1:11" x14ac:dyDescent="0.3">
      <c r="A589" t="s">
        <v>615</v>
      </c>
      <c r="B589" t="s">
        <v>11</v>
      </c>
      <c r="C589">
        <v>588</v>
      </c>
      <c r="D589">
        <v>44936</v>
      </c>
      <c r="E589">
        <v>701260</v>
      </c>
      <c r="F589">
        <v>70126</v>
      </c>
      <c r="G589">
        <v>771386.00000000012</v>
      </c>
      <c r="H589" t="s">
        <v>44</v>
      </c>
      <c r="I589">
        <v>1</v>
      </c>
      <c r="J589">
        <v>2023</v>
      </c>
      <c r="K589">
        <v>37</v>
      </c>
    </row>
    <row r="590" spans="1:11" x14ac:dyDescent="0.3">
      <c r="A590" t="s">
        <v>616</v>
      </c>
      <c r="B590" t="s">
        <v>12</v>
      </c>
      <c r="C590">
        <v>589</v>
      </c>
      <c r="D590">
        <v>44936</v>
      </c>
      <c r="E590">
        <v>404987</v>
      </c>
      <c r="F590">
        <v>0</v>
      </c>
      <c r="G590">
        <v>404987</v>
      </c>
      <c r="H590" t="s">
        <v>43</v>
      </c>
      <c r="I590">
        <v>1</v>
      </c>
      <c r="J590">
        <v>2023</v>
      </c>
      <c r="K590">
        <v>37</v>
      </c>
    </row>
    <row r="591" spans="1:11" x14ac:dyDescent="0.3">
      <c r="A591" t="s">
        <v>617</v>
      </c>
      <c r="B591" t="s">
        <v>13</v>
      </c>
      <c r="C591">
        <v>590</v>
      </c>
      <c r="D591">
        <v>44936</v>
      </c>
      <c r="E591">
        <v>371487</v>
      </c>
      <c r="F591">
        <v>0</v>
      </c>
      <c r="G591">
        <v>371487</v>
      </c>
      <c r="H591" t="s">
        <v>43</v>
      </c>
      <c r="I591">
        <v>1</v>
      </c>
      <c r="J591">
        <v>2023</v>
      </c>
      <c r="K591">
        <v>37</v>
      </c>
    </row>
    <row r="592" spans="1:11" x14ac:dyDescent="0.3">
      <c r="A592" t="s">
        <v>618</v>
      </c>
      <c r="B592" t="s">
        <v>14</v>
      </c>
      <c r="C592">
        <v>591</v>
      </c>
      <c r="D592">
        <v>44936</v>
      </c>
      <c r="E592">
        <v>500566</v>
      </c>
      <c r="F592">
        <v>0</v>
      </c>
      <c r="G592">
        <v>500566</v>
      </c>
      <c r="H592" t="s">
        <v>43</v>
      </c>
      <c r="I592">
        <v>1</v>
      </c>
      <c r="J592">
        <v>2023</v>
      </c>
      <c r="K592">
        <v>37</v>
      </c>
    </row>
    <row r="593" spans="1:11" x14ac:dyDescent="0.3">
      <c r="A593" t="s">
        <v>619</v>
      </c>
      <c r="B593" t="s">
        <v>15</v>
      </c>
      <c r="C593">
        <v>592</v>
      </c>
      <c r="D593">
        <v>44936</v>
      </c>
      <c r="E593">
        <v>917806</v>
      </c>
      <c r="F593">
        <v>91780.6</v>
      </c>
      <c r="G593">
        <v>1009586.6000000001</v>
      </c>
      <c r="H593" t="s">
        <v>44</v>
      </c>
      <c r="I593">
        <v>1</v>
      </c>
      <c r="J593">
        <v>2023</v>
      </c>
      <c r="K593">
        <v>37</v>
      </c>
    </row>
    <row r="594" spans="1:11" x14ac:dyDescent="0.3">
      <c r="A594" t="s">
        <v>620</v>
      </c>
      <c r="B594" t="s">
        <v>0</v>
      </c>
      <c r="C594">
        <v>593</v>
      </c>
      <c r="D594">
        <v>44967</v>
      </c>
      <c r="E594">
        <v>328423</v>
      </c>
      <c r="F594">
        <v>0</v>
      </c>
      <c r="G594">
        <v>328423</v>
      </c>
      <c r="H594" t="s">
        <v>43</v>
      </c>
      <c r="I594">
        <v>2</v>
      </c>
      <c r="J594">
        <v>2023</v>
      </c>
      <c r="K594">
        <v>38</v>
      </c>
    </row>
    <row r="595" spans="1:11" x14ac:dyDescent="0.3">
      <c r="A595" t="s">
        <v>621</v>
      </c>
      <c r="B595" t="s">
        <v>1</v>
      </c>
      <c r="C595">
        <v>594</v>
      </c>
      <c r="D595">
        <v>44967</v>
      </c>
      <c r="E595">
        <v>1805923</v>
      </c>
      <c r="F595">
        <v>180592.30000000002</v>
      </c>
      <c r="G595">
        <v>1986515.3</v>
      </c>
      <c r="H595" t="s">
        <v>44</v>
      </c>
      <c r="I595">
        <v>2</v>
      </c>
      <c r="J595">
        <v>2023</v>
      </c>
      <c r="K595">
        <v>38</v>
      </c>
    </row>
    <row r="596" spans="1:11" x14ac:dyDescent="0.3">
      <c r="A596" t="s">
        <v>622</v>
      </c>
      <c r="B596" t="s">
        <v>2</v>
      </c>
      <c r="C596">
        <v>595</v>
      </c>
      <c r="D596">
        <v>44967</v>
      </c>
      <c r="E596">
        <v>525160</v>
      </c>
      <c r="F596">
        <v>0</v>
      </c>
      <c r="G596">
        <v>525160</v>
      </c>
      <c r="H596" t="s">
        <v>43</v>
      </c>
      <c r="I596">
        <v>2</v>
      </c>
      <c r="J596">
        <v>2023</v>
      </c>
      <c r="K596">
        <v>38</v>
      </c>
    </row>
    <row r="597" spans="1:11" x14ac:dyDescent="0.3">
      <c r="A597" t="s">
        <v>623</v>
      </c>
      <c r="B597" t="s">
        <v>3</v>
      </c>
      <c r="C597">
        <v>596</v>
      </c>
      <c r="D597">
        <v>44967</v>
      </c>
      <c r="E597">
        <v>1362493</v>
      </c>
      <c r="F597">
        <v>136249.30000000002</v>
      </c>
      <c r="G597">
        <v>1498742.3</v>
      </c>
      <c r="H597" t="s">
        <v>44</v>
      </c>
      <c r="I597">
        <v>2</v>
      </c>
      <c r="J597">
        <v>2023</v>
      </c>
      <c r="K597">
        <v>38</v>
      </c>
    </row>
    <row r="598" spans="1:11" x14ac:dyDescent="0.3">
      <c r="A598" t="s">
        <v>624</v>
      </c>
      <c r="B598" t="s">
        <v>4</v>
      </c>
      <c r="C598">
        <v>597</v>
      </c>
      <c r="D598">
        <v>44967</v>
      </c>
      <c r="E598">
        <v>670355</v>
      </c>
      <c r="F598">
        <v>67035.5</v>
      </c>
      <c r="G598">
        <v>737390.50000000012</v>
      </c>
      <c r="H598" t="s">
        <v>44</v>
      </c>
      <c r="I598">
        <v>2</v>
      </c>
      <c r="J598">
        <v>2023</v>
      </c>
      <c r="K598">
        <v>38</v>
      </c>
    </row>
    <row r="599" spans="1:11" x14ac:dyDescent="0.3">
      <c r="A599" t="s">
        <v>625</v>
      </c>
      <c r="B599" t="s">
        <v>5</v>
      </c>
      <c r="C599">
        <v>598</v>
      </c>
      <c r="D599">
        <v>44967</v>
      </c>
      <c r="E599">
        <v>902217</v>
      </c>
      <c r="F599">
        <v>0</v>
      </c>
      <c r="G599">
        <v>902217</v>
      </c>
      <c r="H599" t="s">
        <v>43</v>
      </c>
      <c r="I599">
        <v>2</v>
      </c>
      <c r="J599">
        <v>2023</v>
      </c>
      <c r="K599">
        <v>38</v>
      </c>
    </row>
    <row r="600" spans="1:11" x14ac:dyDescent="0.3">
      <c r="A600" t="s">
        <v>626</v>
      </c>
      <c r="B600" t="s">
        <v>6</v>
      </c>
      <c r="C600">
        <v>599</v>
      </c>
      <c r="D600">
        <v>44967</v>
      </c>
      <c r="E600">
        <v>1331994</v>
      </c>
      <c r="F600">
        <v>133199.4</v>
      </c>
      <c r="G600">
        <v>1465193.4000000001</v>
      </c>
      <c r="H600" t="s">
        <v>44</v>
      </c>
      <c r="I600">
        <v>2</v>
      </c>
      <c r="J600">
        <v>2023</v>
      </c>
      <c r="K600">
        <v>38</v>
      </c>
    </row>
    <row r="601" spans="1:11" x14ac:dyDescent="0.3">
      <c r="A601" t="s">
        <v>627</v>
      </c>
      <c r="B601" t="s">
        <v>7</v>
      </c>
      <c r="C601">
        <v>600</v>
      </c>
      <c r="D601">
        <v>44967</v>
      </c>
      <c r="E601">
        <v>606012</v>
      </c>
      <c r="F601">
        <v>60601.200000000004</v>
      </c>
      <c r="G601">
        <v>666613.20000000007</v>
      </c>
      <c r="H601" t="s">
        <v>44</v>
      </c>
      <c r="I601">
        <v>2</v>
      </c>
      <c r="J601">
        <v>2023</v>
      </c>
      <c r="K601">
        <v>38</v>
      </c>
    </row>
    <row r="602" spans="1:11" x14ac:dyDescent="0.3">
      <c r="A602" t="s">
        <v>628</v>
      </c>
      <c r="B602" t="s">
        <v>8</v>
      </c>
      <c r="C602">
        <v>601</v>
      </c>
      <c r="D602">
        <v>44967</v>
      </c>
      <c r="E602">
        <v>1134030</v>
      </c>
      <c r="F602">
        <v>113403</v>
      </c>
      <c r="G602">
        <v>1247433</v>
      </c>
      <c r="H602" t="s">
        <v>44</v>
      </c>
      <c r="I602">
        <v>2</v>
      </c>
      <c r="J602">
        <v>2023</v>
      </c>
      <c r="K602">
        <v>38</v>
      </c>
    </row>
    <row r="603" spans="1:11" x14ac:dyDescent="0.3">
      <c r="A603" t="s">
        <v>629</v>
      </c>
      <c r="B603" t="s">
        <v>9</v>
      </c>
      <c r="C603">
        <v>602</v>
      </c>
      <c r="D603">
        <v>44967</v>
      </c>
      <c r="E603">
        <v>2356139</v>
      </c>
      <c r="F603">
        <v>235613.90000000002</v>
      </c>
      <c r="G603">
        <v>2591752.9000000004</v>
      </c>
      <c r="H603" t="s">
        <v>44</v>
      </c>
      <c r="I603">
        <v>2</v>
      </c>
      <c r="J603">
        <v>2023</v>
      </c>
      <c r="K603">
        <v>38</v>
      </c>
    </row>
    <row r="604" spans="1:11" x14ac:dyDescent="0.3">
      <c r="A604" t="s">
        <v>630</v>
      </c>
      <c r="B604" t="s">
        <v>10</v>
      </c>
      <c r="C604">
        <v>603</v>
      </c>
      <c r="D604">
        <v>44967</v>
      </c>
      <c r="E604">
        <v>1437796</v>
      </c>
      <c r="F604">
        <v>143779.6</v>
      </c>
      <c r="G604">
        <v>1581575.6</v>
      </c>
      <c r="H604" t="s">
        <v>44</v>
      </c>
      <c r="I604">
        <v>2</v>
      </c>
      <c r="J604">
        <v>2023</v>
      </c>
      <c r="K604">
        <v>38</v>
      </c>
    </row>
    <row r="605" spans="1:11" x14ac:dyDescent="0.3">
      <c r="A605" t="s">
        <v>631</v>
      </c>
      <c r="B605" t="s">
        <v>11</v>
      </c>
      <c r="C605">
        <v>604</v>
      </c>
      <c r="D605">
        <v>44967</v>
      </c>
      <c r="E605">
        <v>1903010</v>
      </c>
      <c r="F605">
        <v>0</v>
      </c>
      <c r="G605">
        <v>1903010</v>
      </c>
      <c r="H605" t="s">
        <v>43</v>
      </c>
      <c r="I605">
        <v>2</v>
      </c>
      <c r="J605">
        <v>2023</v>
      </c>
      <c r="K605">
        <v>38</v>
      </c>
    </row>
    <row r="606" spans="1:11" x14ac:dyDescent="0.3">
      <c r="A606" t="s">
        <v>632</v>
      </c>
      <c r="B606" t="s">
        <v>12</v>
      </c>
      <c r="C606">
        <v>605</v>
      </c>
      <c r="D606">
        <v>44967</v>
      </c>
      <c r="E606">
        <v>534853</v>
      </c>
      <c r="F606">
        <v>53485.3</v>
      </c>
      <c r="G606">
        <v>588338.30000000005</v>
      </c>
      <c r="H606" t="s">
        <v>44</v>
      </c>
      <c r="I606">
        <v>2</v>
      </c>
      <c r="J606">
        <v>2023</v>
      </c>
      <c r="K606">
        <v>38</v>
      </c>
    </row>
    <row r="607" spans="1:11" x14ac:dyDescent="0.3">
      <c r="A607" t="s">
        <v>633</v>
      </c>
      <c r="B607" t="s">
        <v>13</v>
      </c>
      <c r="C607">
        <v>606</v>
      </c>
      <c r="D607">
        <v>44967</v>
      </c>
      <c r="E607">
        <v>853064</v>
      </c>
      <c r="F607">
        <v>85306.400000000009</v>
      </c>
      <c r="G607">
        <v>938370.4</v>
      </c>
      <c r="H607" t="s">
        <v>44</v>
      </c>
      <c r="I607">
        <v>2</v>
      </c>
      <c r="J607">
        <v>2023</v>
      </c>
      <c r="K607">
        <v>38</v>
      </c>
    </row>
    <row r="608" spans="1:11" x14ac:dyDescent="0.3">
      <c r="A608" t="s">
        <v>634</v>
      </c>
      <c r="B608" t="s">
        <v>14</v>
      </c>
      <c r="C608">
        <v>607</v>
      </c>
      <c r="D608">
        <v>44967</v>
      </c>
      <c r="E608">
        <v>862946</v>
      </c>
      <c r="F608">
        <v>86294.6</v>
      </c>
      <c r="G608">
        <v>949240.60000000009</v>
      </c>
      <c r="H608" t="s">
        <v>44</v>
      </c>
      <c r="I608">
        <v>2</v>
      </c>
      <c r="J608">
        <v>2023</v>
      </c>
      <c r="K608">
        <v>38</v>
      </c>
    </row>
    <row r="609" spans="1:11" x14ac:dyDescent="0.3">
      <c r="A609" t="s">
        <v>635</v>
      </c>
      <c r="B609" t="s">
        <v>15</v>
      </c>
      <c r="C609">
        <v>608</v>
      </c>
      <c r="D609">
        <v>44967</v>
      </c>
      <c r="E609">
        <v>774065</v>
      </c>
      <c r="F609">
        <v>77406.5</v>
      </c>
      <c r="G609">
        <v>851471.50000000012</v>
      </c>
      <c r="H609" t="s">
        <v>44</v>
      </c>
      <c r="I609">
        <v>2</v>
      </c>
      <c r="J609">
        <v>2023</v>
      </c>
      <c r="K609">
        <v>38</v>
      </c>
    </row>
    <row r="610" spans="1:11" x14ac:dyDescent="0.3">
      <c r="A610" t="s">
        <v>636</v>
      </c>
      <c r="B610" t="s">
        <v>0</v>
      </c>
      <c r="C610">
        <v>609</v>
      </c>
      <c r="D610">
        <v>44995</v>
      </c>
      <c r="E610">
        <v>2325197</v>
      </c>
      <c r="F610">
        <v>0</v>
      </c>
      <c r="G610">
        <v>2325197</v>
      </c>
      <c r="H610" t="s">
        <v>43</v>
      </c>
      <c r="I610">
        <v>3</v>
      </c>
      <c r="J610">
        <v>2023</v>
      </c>
      <c r="K610">
        <v>39</v>
      </c>
    </row>
    <row r="611" spans="1:11" x14ac:dyDescent="0.3">
      <c r="A611" t="s">
        <v>637</v>
      </c>
      <c r="B611" t="s">
        <v>1</v>
      </c>
      <c r="C611">
        <v>610</v>
      </c>
      <c r="D611">
        <v>44995</v>
      </c>
      <c r="E611">
        <v>2124985</v>
      </c>
      <c r="F611">
        <v>0</v>
      </c>
      <c r="G611">
        <v>2124985</v>
      </c>
      <c r="H611" t="s">
        <v>43</v>
      </c>
      <c r="I611">
        <v>3</v>
      </c>
      <c r="J611">
        <v>2023</v>
      </c>
      <c r="K611">
        <v>39</v>
      </c>
    </row>
    <row r="612" spans="1:11" x14ac:dyDescent="0.3">
      <c r="A612" t="s">
        <v>638</v>
      </c>
      <c r="B612" t="s">
        <v>2</v>
      </c>
      <c r="C612">
        <v>611</v>
      </c>
      <c r="D612">
        <v>44995</v>
      </c>
      <c r="E612">
        <v>2011936</v>
      </c>
      <c r="F612">
        <v>201193.60000000001</v>
      </c>
      <c r="G612">
        <v>2213129.6</v>
      </c>
      <c r="H612" t="s">
        <v>44</v>
      </c>
      <c r="I612">
        <v>3</v>
      </c>
      <c r="J612">
        <v>2023</v>
      </c>
      <c r="K612">
        <v>39</v>
      </c>
    </row>
    <row r="613" spans="1:11" x14ac:dyDescent="0.3">
      <c r="A613" t="s">
        <v>639</v>
      </c>
      <c r="B613" t="s">
        <v>3</v>
      </c>
      <c r="C613">
        <v>612</v>
      </c>
      <c r="D613">
        <v>44995</v>
      </c>
      <c r="E613">
        <v>719296</v>
      </c>
      <c r="F613">
        <v>0</v>
      </c>
      <c r="G613">
        <v>719296</v>
      </c>
      <c r="H613" t="s">
        <v>43</v>
      </c>
      <c r="I613">
        <v>3</v>
      </c>
      <c r="J613">
        <v>2023</v>
      </c>
      <c r="K613">
        <v>39</v>
      </c>
    </row>
    <row r="614" spans="1:11" x14ac:dyDescent="0.3">
      <c r="A614" t="s">
        <v>640</v>
      </c>
      <c r="B614" t="s">
        <v>4</v>
      </c>
      <c r="C614">
        <v>613</v>
      </c>
      <c r="D614">
        <v>44995</v>
      </c>
      <c r="E614">
        <v>666629</v>
      </c>
      <c r="F614">
        <v>0</v>
      </c>
      <c r="G614">
        <v>666629</v>
      </c>
      <c r="H614" t="s">
        <v>43</v>
      </c>
      <c r="I614">
        <v>3</v>
      </c>
      <c r="J614">
        <v>2023</v>
      </c>
      <c r="K614">
        <v>39</v>
      </c>
    </row>
    <row r="615" spans="1:11" x14ac:dyDescent="0.3">
      <c r="A615" t="s">
        <v>641</v>
      </c>
      <c r="B615" t="s">
        <v>5</v>
      </c>
      <c r="C615">
        <v>614</v>
      </c>
      <c r="D615">
        <v>44995</v>
      </c>
      <c r="E615">
        <v>1594579</v>
      </c>
      <c r="F615">
        <v>159457.90000000002</v>
      </c>
      <c r="G615">
        <v>1754036.9000000001</v>
      </c>
      <c r="H615" t="s">
        <v>44</v>
      </c>
      <c r="I615">
        <v>3</v>
      </c>
      <c r="J615">
        <v>2023</v>
      </c>
      <c r="K615">
        <v>39</v>
      </c>
    </row>
    <row r="616" spans="1:11" x14ac:dyDescent="0.3">
      <c r="A616" t="s">
        <v>642</v>
      </c>
      <c r="B616" t="s">
        <v>6</v>
      </c>
      <c r="C616">
        <v>615</v>
      </c>
      <c r="D616">
        <v>44995</v>
      </c>
      <c r="E616">
        <v>1708689</v>
      </c>
      <c r="F616">
        <v>0</v>
      </c>
      <c r="G616">
        <v>1708689</v>
      </c>
      <c r="H616" t="s">
        <v>43</v>
      </c>
      <c r="I616">
        <v>3</v>
      </c>
      <c r="J616">
        <v>2023</v>
      </c>
      <c r="K616">
        <v>39</v>
      </c>
    </row>
    <row r="617" spans="1:11" x14ac:dyDescent="0.3">
      <c r="A617" t="s">
        <v>643</v>
      </c>
      <c r="B617" t="s">
        <v>7</v>
      </c>
      <c r="C617">
        <v>616</v>
      </c>
      <c r="D617">
        <v>44995</v>
      </c>
      <c r="E617">
        <v>1320037</v>
      </c>
      <c r="F617">
        <v>132003.70000000001</v>
      </c>
      <c r="G617">
        <v>1452040.7000000002</v>
      </c>
      <c r="H617" t="s">
        <v>44</v>
      </c>
      <c r="I617">
        <v>3</v>
      </c>
      <c r="J617">
        <v>2023</v>
      </c>
      <c r="K617">
        <v>39</v>
      </c>
    </row>
    <row r="618" spans="1:11" x14ac:dyDescent="0.3">
      <c r="A618" t="s">
        <v>644</v>
      </c>
      <c r="B618" t="s">
        <v>8</v>
      </c>
      <c r="C618">
        <v>617</v>
      </c>
      <c r="D618">
        <v>44995</v>
      </c>
      <c r="E618">
        <v>2247260</v>
      </c>
      <c r="F618">
        <v>224726</v>
      </c>
      <c r="G618">
        <v>2471986</v>
      </c>
      <c r="H618" t="s">
        <v>44</v>
      </c>
      <c r="I618">
        <v>3</v>
      </c>
      <c r="J618">
        <v>2023</v>
      </c>
      <c r="K618">
        <v>39</v>
      </c>
    </row>
    <row r="619" spans="1:11" x14ac:dyDescent="0.3">
      <c r="A619" t="s">
        <v>645</v>
      </c>
      <c r="B619" t="s">
        <v>9</v>
      </c>
      <c r="C619">
        <v>618</v>
      </c>
      <c r="D619">
        <v>44995</v>
      </c>
      <c r="E619">
        <v>1005807</v>
      </c>
      <c r="F619">
        <v>100580.70000000001</v>
      </c>
      <c r="G619">
        <v>1106387.7000000002</v>
      </c>
      <c r="H619" t="s">
        <v>44</v>
      </c>
      <c r="I619">
        <v>3</v>
      </c>
      <c r="J619">
        <v>2023</v>
      </c>
      <c r="K619">
        <v>39</v>
      </c>
    </row>
    <row r="620" spans="1:11" x14ac:dyDescent="0.3">
      <c r="A620" t="s">
        <v>646</v>
      </c>
      <c r="B620" t="s">
        <v>10</v>
      </c>
      <c r="C620">
        <v>619</v>
      </c>
      <c r="D620">
        <v>44995</v>
      </c>
      <c r="E620">
        <v>572495</v>
      </c>
      <c r="F620">
        <v>57249.5</v>
      </c>
      <c r="G620">
        <v>629744.5</v>
      </c>
      <c r="H620" t="s">
        <v>44</v>
      </c>
      <c r="I620">
        <v>3</v>
      </c>
      <c r="J620">
        <v>2023</v>
      </c>
      <c r="K620">
        <v>39</v>
      </c>
    </row>
    <row r="621" spans="1:11" x14ac:dyDescent="0.3">
      <c r="A621" t="s">
        <v>647</v>
      </c>
      <c r="B621" t="s">
        <v>11</v>
      </c>
      <c r="C621">
        <v>620</v>
      </c>
      <c r="D621">
        <v>44995</v>
      </c>
      <c r="E621">
        <v>2113241</v>
      </c>
      <c r="F621">
        <v>0</v>
      </c>
      <c r="G621">
        <v>2113241</v>
      </c>
      <c r="H621" t="s">
        <v>43</v>
      </c>
      <c r="I621">
        <v>3</v>
      </c>
      <c r="J621">
        <v>2023</v>
      </c>
      <c r="K621">
        <v>39</v>
      </c>
    </row>
    <row r="622" spans="1:11" x14ac:dyDescent="0.3">
      <c r="A622" t="s">
        <v>648</v>
      </c>
      <c r="B622" t="s">
        <v>12</v>
      </c>
      <c r="C622">
        <v>621</v>
      </c>
      <c r="D622">
        <v>44995</v>
      </c>
      <c r="E622">
        <v>2190842</v>
      </c>
      <c r="F622">
        <v>219084.2</v>
      </c>
      <c r="G622">
        <v>2409926.2000000002</v>
      </c>
      <c r="H622" t="s">
        <v>44</v>
      </c>
      <c r="I622">
        <v>3</v>
      </c>
      <c r="J622">
        <v>2023</v>
      </c>
      <c r="K622">
        <v>39</v>
      </c>
    </row>
    <row r="623" spans="1:11" x14ac:dyDescent="0.3">
      <c r="A623" t="s">
        <v>649</v>
      </c>
      <c r="B623" t="s">
        <v>13</v>
      </c>
      <c r="C623">
        <v>622</v>
      </c>
      <c r="D623">
        <v>44995</v>
      </c>
      <c r="E623">
        <v>760068</v>
      </c>
      <c r="F623">
        <v>76006.8</v>
      </c>
      <c r="G623">
        <v>836074.8</v>
      </c>
      <c r="H623" t="s">
        <v>44</v>
      </c>
      <c r="I623">
        <v>3</v>
      </c>
      <c r="J623">
        <v>2023</v>
      </c>
      <c r="K623">
        <v>39</v>
      </c>
    </row>
    <row r="624" spans="1:11" x14ac:dyDescent="0.3">
      <c r="A624" t="s">
        <v>650</v>
      </c>
      <c r="B624" t="s">
        <v>14</v>
      </c>
      <c r="C624">
        <v>623</v>
      </c>
      <c r="D624">
        <v>44995</v>
      </c>
      <c r="E624">
        <v>801876</v>
      </c>
      <c r="F624">
        <v>0</v>
      </c>
      <c r="G624">
        <v>801876</v>
      </c>
      <c r="H624" t="s">
        <v>43</v>
      </c>
      <c r="I624">
        <v>3</v>
      </c>
      <c r="J624">
        <v>2023</v>
      </c>
      <c r="K624">
        <v>39</v>
      </c>
    </row>
    <row r="625" spans="1:11" x14ac:dyDescent="0.3">
      <c r="A625" t="s">
        <v>651</v>
      </c>
      <c r="B625" t="s">
        <v>15</v>
      </c>
      <c r="C625">
        <v>624</v>
      </c>
      <c r="D625">
        <v>44995</v>
      </c>
      <c r="E625">
        <v>2444806</v>
      </c>
      <c r="F625">
        <v>0</v>
      </c>
      <c r="G625">
        <v>2444806</v>
      </c>
      <c r="H625" t="s">
        <v>43</v>
      </c>
      <c r="I625">
        <v>3</v>
      </c>
      <c r="J625">
        <v>2023</v>
      </c>
      <c r="K625">
        <v>39</v>
      </c>
    </row>
    <row r="626" spans="1:11" x14ac:dyDescent="0.3">
      <c r="A626" t="s">
        <v>652</v>
      </c>
      <c r="B626" t="s">
        <v>0</v>
      </c>
      <c r="C626">
        <v>625</v>
      </c>
      <c r="D626">
        <v>45026</v>
      </c>
      <c r="E626">
        <v>691314</v>
      </c>
      <c r="F626">
        <v>69131.400000000009</v>
      </c>
      <c r="G626">
        <v>760445.4</v>
      </c>
      <c r="H626" t="s">
        <v>44</v>
      </c>
      <c r="I626">
        <v>4</v>
      </c>
      <c r="J626">
        <v>2023</v>
      </c>
      <c r="K626">
        <v>40</v>
      </c>
    </row>
    <row r="627" spans="1:11" x14ac:dyDescent="0.3">
      <c r="A627" t="s">
        <v>653</v>
      </c>
      <c r="B627" t="s">
        <v>1</v>
      </c>
      <c r="C627">
        <v>626</v>
      </c>
      <c r="D627">
        <v>45026</v>
      </c>
      <c r="E627">
        <v>655503</v>
      </c>
      <c r="F627">
        <v>0</v>
      </c>
      <c r="G627">
        <v>655503</v>
      </c>
      <c r="H627" t="s">
        <v>43</v>
      </c>
      <c r="I627">
        <v>4</v>
      </c>
      <c r="J627">
        <v>2023</v>
      </c>
      <c r="K627">
        <v>40</v>
      </c>
    </row>
    <row r="628" spans="1:11" x14ac:dyDescent="0.3">
      <c r="A628" t="s">
        <v>654</v>
      </c>
      <c r="B628" t="s">
        <v>2</v>
      </c>
      <c r="C628">
        <v>627</v>
      </c>
      <c r="D628">
        <v>45026</v>
      </c>
      <c r="E628">
        <v>369297</v>
      </c>
      <c r="F628">
        <v>0</v>
      </c>
      <c r="G628">
        <v>369297</v>
      </c>
      <c r="H628" t="s">
        <v>43</v>
      </c>
      <c r="I628">
        <v>4</v>
      </c>
      <c r="J628">
        <v>2023</v>
      </c>
      <c r="K628">
        <v>40</v>
      </c>
    </row>
    <row r="629" spans="1:11" x14ac:dyDescent="0.3">
      <c r="A629" t="s">
        <v>655</v>
      </c>
      <c r="B629" t="s">
        <v>3</v>
      </c>
      <c r="C629">
        <v>628</v>
      </c>
      <c r="D629">
        <v>45026</v>
      </c>
      <c r="E629">
        <v>1165143</v>
      </c>
      <c r="F629">
        <v>116514.3</v>
      </c>
      <c r="G629">
        <v>1281657.3</v>
      </c>
      <c r="H629" t="s">
        <v>44</v>
      </c>
      <c r="I629">
        <v>4</v>
      </c>
      <c r="J629">
        <v>2023</v>
      </c>
      <c r="K629">
        <v>40</v>
      </c>
    </row>
    <row r="630" spans="1:11" x14ac:dyDescent="0.3">
      <c r="A630" t="s">
        <v>656</v>
      </c>
      <c r="B630" t="s">
        <v>4</v>
      </c>
      <c r="C630">
        <v>629</v>
      </c>
      <c r="D630">
        <v>45026</v>
      </c>
      <c r="E630">
        <v>1977324</v>
      </c>
      <c r="F630">
        <v>0</v>
      </c>
      <c r="G630">
        <v>1977324</v>
      </c>
      <c r="H630" t="s">
        <v>43</v>
      </c>
      <c r="I630">
        <v>4</v>
      </c>
      <c r="J630">
        <v>2023</v>
      </c>
      <c r="K630">
        <v>40</v>
      </c>
    </row>
    <row r="631" spans="1:11" x14ac:dyDescent="0.3">
      <c r="A631" t="s">
        <v>657</v>
      </c>
      <c r="B631" t="s">
        <v>5</v>
      </c>
      <c r="C631">
        <v>630</v>
      </c>
      <c r="D631">
        <v>45026</v>
      </c>
      <c r="E631">
        <v>335070</v>
      </c>
      <c r="F631">
        <v>0</v>
      </c>
      <c r="G631">
        <v>335070</v>
      </c>
      <c r="H631" t="s">
        <v>43</v>
      </c>
      <c r="I631">
        <v>4</v>
      </c>
      <c r="J631">
        <v>2023</v>
      </c>
      <c r="K631">
        <v>40</v>
      </c>
    </row>
    <row r="632" spans="1:11" x14ac:dyDescent="0.3">
      <c r="A632" t="s">
        <v>658</v>
      </c>
      <c r="B632" t="s">
        <v>6</v>
      </c>
      <c r="C632">
        <v>631</v>
      </c>
      <c r="D632">
        <v>45026</v>
      </c>
      <c r="E632">
        <v>928008</v>
      </c>
      <c r="F632">
        <v>92800.8</v>
      </c>
      <c r="G632">
        <v>1020808.8</v>
      </c>
      <c r="H632" t="s">
        <v>44</v>
      </c>
      <c r="I632">
        <v>4</v>
      </c>
      <c r="J632">
        <v>2023</v>
      </c>
      <c r="K632">
        <v>40</v>
      </c>
    </row>
    <row r="633" spans="1:11" x14ac:dyDescent="0.3">
      <c r="A633" t="s">
        <v>659</v>
      </c>
      <c r="B633" t="s">
        <v>7</v>
      </c>
      <c r="C633">
        <v>632</v>
      </c>
      <c r="D633">
        <v>45026</v>
      </c>
      <c r="E633">
        <v>1689759</v>
      </c>
      <c r="F633">
        <v>168975.90000000002</v>
      </c>
      <c r="G633">
        <v>1858734.9000000001</v>
      </c>
      <c r="H633" t="s">
        <v>44</v>
      </c>
      <c r="I633">
        <v>4</v>
      </c>
      <c r="J633">
        <v>2023</v>
      </c>
      <c r="K633">
        <v>40</v>
      </c>
    </row>
    <row r="634" spans="1:11" x14ac:dyDescent="0.3">
      <c r="A634" t="s">
        <v>660</v>
      </c>
      <c r="B634" t="s">
        <v>8</v>
      </c>
      <c r="C634">
        <v>633</v>
      </c>
      <c r="D634">
        <v>45026</v>
      </c>
      <c r="E634">
        <v>1763343</v>
      </c>
      <c r="F634">
        <v>0</v>
      </c>
      <c r="G634">
        <v>1763343</v>
      </c>
      <c r="H634" t="s">
        <v>43</v>
      </c>
      <c r="I634">
        <v>4</v>
      </c>
      <c r="J634">
        <v>2023</v>
      </c>
      <c r="K634">
        <v>40</v>
      </c>
    </row>
    <row r="635" spans="1:11" x14ac:dyDescent="0.3">
      <c r="A635" t="s">
        <v>661</v>
      </c>
      <c r="B635" t="s">
        <v>9</v>
      </c>
      <c r="C635">
        <v>634</v>
      </c>
      <c r="D635">
        <v>45026</v>
      </c>
      <c r="E635">
        <v>2071857</v>
      </c>
      <c r="F635">
        <v>207185.7</v>
      </c>
      <c r="G635">
        <v>2279042.7000000002</v>
      </c>
      <c r="H635" t="s">
        <v>44</v>
      </c>
      <c r="I635">
        <v>4</v>
      </c>
      <c r="J635">
        <v>2023</v>
      </c>
      <c r="K635">
        <v>40</v>
      </c>
    </row>
    <row r="636" spans="1:11" x14ac:dyDescent="0.3">
      <c r="A636" t="s">
        <v>662</v>
      </c>
      <c r="B636" t="s">
        <v>10</v>
      </c>
      <c r="C636">
        <v>635</v>
      </c>
      <c r="D636">
        <v>45026</v>
      </c>
      <c r="E636">
        <v>2482751</v>
      </c>
      <c r="F636">
        <v>248275.1</v>
      </c>
      <c r="G636">
        <v>2731026.1</v>
      </c>
      <c r="H636" t="s">
        <v>44</v>
      </c>
      <c r="I636">
        <v>4</v>
      </c>
      <c r="J636">
        <v>2023</v>
      </c>
      <c r="K636">
        <v>40</v>
      </c>
    </row>
    <row r="637" spans="1:11" x14ac:dyDescent="0.3">
      <c r="A637" t="s">
        <v>663</v>
      </c>
      <c r="B637" t="s">
        <v>11</v>
      </c>
      <c r="C637">
        <v>636</v>
      </c>
      <c r="D637">
        <v>45026</v>
      </c>
      <c r="E637">
        <v>584262</v>
      </c>
      <c r="F637">
        <v>0</v>
      </c>
      <c r="G637">
        <v>584262</v>
      </c>
      <c r="H637" t="s">
        <v>43</v>
      </c>
      <c r="I637">
        <v>4</v>
      </c>
      <c r="J637">
        <v>2023</v>
      </c>
      <c r="K637">
        <v>40</v>
      </c>
    </row>
    <row r="638" spans="1:11" x14ac:dyDescent="0.3">
      <c r="A638" t="s">
        <v>664</v>
      </c>
      <c r="B638" t="s">
        <v>12</v>
      </c>
      <c r="C638">
        <v>637</v>
      </c>
      <c r="D638">
        <v>45026</v>
      </c>
      <c r="E638">
        <v>2061409</v>
      </c>
      <c r="F638">
        <v>0</v>
      </c>
      <c r="G638">
        <v>2061409</v>
      </c>
      <c r="H638" t="s">
        <v>43</v>
      </c>
      <c r="I638">
        <v>4</v>
      </c>
      <c r="J638">
        <v>2023</v>
      </c>
      <c r="K638">
        <v>40</v>
      </c>
    </row>
    <row r="639" spans="1:11" x14ac:dyDescent="0.3">
      <c r="A639" t="s">
        <v>665</v>
      </c>
      <c r="B639" t="s">
        <v>13</v>
      </c>
      <c r="C639">
        <v>638</v>
      </c>
      <c r="D639">
        <v>45026</v>
      </c>
      <c r="E639">
        <v>1178037</v>
      </c>
      <c r="F639">
        <v>0</v>
      </c>
      <c r="G639">
        <v>1178037</v>
      </c>
      <c r="H639" t="s">
        <v>43</v>
      </c>
      <c r="I639">
        <v>4</v>
      </c>
      <c r="J639">
        <v>2023</v>
      </c>
      <c r="K639">
        <v>40</v>
      </c>
    </row>
    <row r="640" spans="1:11" x14ac:dyDescent="0.3">
      <c r="A640" t="s">
        <v>666</v>
      </c>
      <c r="B640" t="s">
        <v>14</v>
      </c>
      <c r="C640">
        <v>639</v>
      </c>
      <c r="D640">
        <v>45026</v>
      </c>
      <c r="E640">
        <v>713396</v>
      </c>
      <c r="F640">
        <v>71339.600000000006</v>
      </c>
      <c r="G640">
        <v>784735.60000000009</v>
      </c>
      <c r="H640" t="s">
        <v>44</v>
      </c>
      <c r="I640">
        <v>4</v>
      </c>
      <c r="J640">
        <v>2023</v>
      </c>
      <c r="K640">
        <v>40</v>
      </c>
    </row>
    <row r="641" spans="1:11" x14ac:dyDescent="0.3">
      <c r="A641" t="s">
        <v>667</v>
      </c>
      <c r="B641" t="s">
        <v>15</v>
      </c>
      <c r="C641">
        <v>640</v>
      </c>
      <c r="D641">
        <v>45026</v>
      </c>
      <c r="E641">
        <v>1156513</v>
      </c>
      <c r="F641">
        <v>0</v>
      </c>
      <c r="G641">
        <v>1156513</v>
      </c>
      <c r="H641" t="s">
        <v>43</v>
      </c>
      <c r="I641">
        <v>4</v>
      </c>
      <c r="J641">
        <v>2023</v>
      </c>
      <c r="K641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1"/>
  <sheetViews>
    <sheetView topLeftCell="A615" workbookViewId="0">
      <selection sqref="A1:K641"/>
    </sheetView>
  </sheetViews>
  <sheetFormatPr defaultRowHeight="14.4" x14ac:dyDescent="0.3"/>
  <cols>
    <col min="1" max="1" width="18.33203125" bestFit="1" customWidth="1"/>
    <col min="2" max="2" width="15.44140625" bestFit="1" customWidth="1"/>
    <col min="3" max="3" width="14.21875" bestFit="1" customWidth="1"/>
    <col min="4" max="4" width="13.44140625" bestFit="1" customWidth="1"/>
    <col min="5" max="5" width="12.88671875" bestFit="1" customWidth="1"/>
    <col min="6" max="6" width="9" bestFit="1" customWidth="1"/>
    <col min="7" max="7" width="10" bestFit="1" customWidth="1"/>
    <col min="8" max="8" width="7.88671875" bestFit="1" customWidth="1"/>
    <col min="9" max="9" width="6.77734375" bestFit="1" customWidth="1"/>
    <col min="10" max="10" width="5" bestFit="1" customWidth="1"/>
  </cols>
  <sheetData>
    <row r="1" spans="1:1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39</v>
      </c>
      <c r="I1" s="1" t="s">
        <v>40</v>
      </c>
      <c r="J1" s="1" t="s">
        <v>41</v>
      </c>
    </row>
    <row r="2" spans="1:11" x14ac:dyDescent="0.3">
      <c r="A2" t="str">
        <f>B:B&amp;"/"&amp;K:K</f>
        <v>CH001203008872/1</v>
      </c>
      <c r="B2" t="s">
        <v>0</v>
      </c>
      <c r="C2">
        <v>1</v>
      </c>
      <c r="D2" s="2">
        <v>43840</v>
      </c>
      <c r="E2">
        <f ca="1">RANDBETWEEN(250000,2500000)</f>
        <v>1068626</v>
      </c>
      <c r="F2">
        <f ca="1">IF(RANDBETWEEN(0,1) = 0, 0, E:E*0.1)</f>
        <v>106862.6</v>
      </c>
      <c r="G2">
        <f ca="1">IF(F:F = 0, E:E, E:E*1.1)</f>
        <v>1175488.6000000001</v>
      </c>
      <c r="H2" t="str">
        <f ca="1">IF(F:F = 0, "Paid", "Overdue")</f>
        <v>Overdue</v>
      </c>
      <c r="I2">
        <f>MONTH(D:D)</f>
        <v>1</v>
      </c>
      <c r="J2">
        <f>YEAR(D:D)</f>
        <v>2020</v>
      </c>
      <c r="K2">
        <f>ROUNDUP(C2/16,0)</f>
        <v>1</v>
      </c>
    </row>
    <row r="3" spans="1:11" x14ac:dyDescent="0.3">
      <c r="A3" t="str">
        <f>B:B&amp;"/"&amp;K:K</f>
        <v>CH001203008873/1</v>
      </c>
      <c r="B3" t="s">
        <v>1</v>
      </c>
      <c r="C3">
        <v>2</v>
      </c>
      <c r="D3" s="2">
        <v>43840</v>
      </c>
      <c r="E3">
        <f t="shared" ref="E3:E66" ca="1" si="0">RANDBETWEEN(250000,2500000)</f>
        <v>1466706</v>
      </c>
      <c r="F3">
        <f ca="1">IF(RANDBETWEEN(0,1) = 0, 0, E:E*0.1)</f>
        <v>0</v>
      </c>
      <c r="G3">
        <f ca="1">IF(F:F = 0, E:E, E:E*1.1)</f>
        <v>1466706</v>
      </c>
      <c r="H3" t="str">
        <f ca="1">IF(F:F = 0, "Paid", "Overdue")</f>
        <v>Paid</v>
      </c>
      <c r="I3">
        <f>MONTH(D:D)</f>
        <v>1</v>
      </c>
      <c r="J3">
        <f>YEAR(D:D)</f>
        <v>2020</v>
      </c>
      <c r="K3">
        <f>ROUNDUP(C3/16,0)</f>
        <v>1</v>
      </c>
    </row>
    <row r="4" spans="1:11" x14ac:dyDescent="0.3">
      <c r="A4" t="str">
        <f>B:B&amp;"/"&amp;K:K</f>
        <v>CH001203008874/1</v>
      </c>
      <c r="B4" t="s">
        <v>2</v>
      </c>
      <c r="C4">
        <v>3</v>
      </c>
      <c r="D4" s="2">
        <v>43840</v>
      </c>
      <c r="E4">
        <f t="shared" ca="1" si="0"/>
        <v>1777422</v>
      </c>
      <c r="F4">
        <f ca="1">IF(RANDBETWEEN(0,1) = 0, 0, E:E*0.1)</f>
        <v>177742.2</v>
      </c>
      <c r="G4">
        <f ca="1">IF(F:F = 0, E:E, E:E*1.1)</f>
        <v>1955164.2000000002</v>
      </c>
      <c r="H4" t="str">
        <f ca="1">IF(F:F = 0, "Paid", "Overdue")</f>
        <v>Overdue</v>
      </c>
      <c r="I4">
        <f>MONTH(D:D)</f>
        <v>1</v>
      </c>
      <c r="J4">
        <f>YEAR(D:D)</f>
        <v>2020</v>
      </c>
      <c r="K4">
        <f>ROUNDUP(C4/16,0)</f>
        <v>1</v>
      </c>
    </row>
    <row r="5" spans="1:11" x14ac:dyDescent="0.3">
      <c r="A5" t="str">
        <f>B:B&amp;"/"&amp;K:K</f>
        <v>CH001203008875/1</v>
      </c>
      <c r="B5" t="s">
        <v>3</v>
      </c>
      <c r="C5">
        <v>4</v>
      </c>
      <c r="D5" s="2">
        <v>43840</v>
      </c>
      <c r="E5">
        <f t="shared" ca="1" si="0"/>
        <v>1617716</v>
      </c>
      <c r="F5">
        <f ca="1">IF(RANDBETWEEN(0,1) = 0, 0, E:E*0.1)</f>
        <v>0</v>
      </c>
      <c r="G5">
        <f ca="1">IF(F:F = 0, E:E, E:E*1.1)</f>
        <v>1617716</v>
      </c>
      <c r="H5" t="str">
        <f ca="1">IF(F:F = 0, "Paid", "Overdue")</f>
        <v>Paid</v>
      </c>
      <c r="I5">
        <f>MONTH(D:D)</f>
        <v>1</v>
      </c>
      <c r="J5">
        <f>YEAR(D:D)</f>
        <v>2020</v>
      </c>
      <c r="K5">
        <f>ROUNDUP(C5/16,0)</f>
        <v>1</v>
      </c>
    </row>
    <row r="6" spans="1:11" x14ac:dyDescent="0.3">
      <c r="A6" t="str">
        <f>B:B&amp;"/"&amp;K:K</f>
        <v>CH001203008876/1</v>
      </c>
      <c r="B6" t="s">
        <v>4</v>
      </c>
      <c r="C6">
        <v>5</v>
      </c>
      <c r="D6" s="2">
        <v>43840</v>
      </c>
      <c r="E6">
        <f t="shared" ca="1" si="0"/>
        <v>1289768</v>
      </c>
      <c r="F6">
        <f ca="1">IF(RANDBETWEEN(0,1) = 0, 0, E:E*0.1)</f>
        <v>128976.8</v>
      </c>
      <c r="G6">
        <f ca="1">IF(F:F = 0, E:E, E:E*1.1)</f>
        <v>1418744.8</v>
      </c>
      <c r="H6" t="str">
        <f ca="1">IF(F:F = 0, "Paid", "Overdue")</f>
        <v>Overdue</v>
      </c>
      <c r="I6">
        <f>MONTH(D:D)</f>
        <v>1</v>
      </c>
      <c r="J6">
        <f>YEAR(D:D)</f>
        <v>2020</v>
      </c>
      <c r="K6">
        <f>ROUNDUP(C6/16,0)</f>
        <v>1</v>
      </c>
    </row>
    <row r="7" spans="1:11" x14ac:dyDescent="0.3">
      <c r="A7" t="str">
        <f>B:B&amp;"/"&amp;K:K</f>
        <v>CH001203008877/1</v>
      </c>
      <c r="B7" t="s">
        <v>5</v>
      </c>
      <c r="C7">
        <v>6</v>
      </c>
      <c r="D7" s="2">
        <v>43840</v>
      </c>
      <c r="E7">
        <f t="shared" ca="1" si="0"/>
        <v>480323</v>
      </c>
      <c r="F7">
        <f ca="1">IF(RANDBETWEEN(0,1) = 0, 0, E:E*0.1)</f>
        <v>0</v>
      </c>
      <c r="G7">
        <f ca="1">IF(F:F = 0, E:E, E:E*1.1)</f>
        <v>480323</v>
      </c>
      <c r="H7" t="str">
        <f ca="1">IF(F:F = 0, "Paid", "Overdue")</f>
        <v>Paid</v>
      </c>
      <c r="I7">
        <f>MONTH(D:D)</f>
        <v>1</v>
      </c>
      <c r="J7">
        <f>YEAR(D:D)</f>
        <v>2020</v>
      </c>
      <c r="K7">
        <f>ROUNDUP(C7/16,0)</f>
        <v>1</v>
      </c>
    </row>
    <row r="8" spans="1:11" x14ac:dyDescent="0.3">
      <c r="A8" t="str">
        <f>B:B&amp;"/"&amp;K:K</f>
        <v>CH001203008878/1</v>
      </c>
      <c r="B8" t="s">
        <v>6</v>
      </c>
      <c r="C8">
        <v>7</v>
      </c>
      <c r="D8" s="2">
        <v>43840</v>
      </c>
      <c r="E8">
        <f t="shared" ca="1" si="0"/>
        <v>2459399</v>
      </c>
      <c r="F8">
        <f ca="1">IF(RANDBETWEEN(0,1) = 0, 0, E:E*0.1)</f>
        <v>0</v>
      </c>
      <c r="G8">
        <f ca="1">IF(F:F = 0, E:E, E:E*1.1)</f>
        <v>2459399</v>
      </c>
      <c r="H8" t="str">
        <f ca="1">IF(F:F = 0, "Paid", "Overdue")</f>
        <v>Paid</v>
      </c>
      <c r="I8">
        <f>MONTH(D:D)</f>
        <v>1</v>
      </c>
      <c r="J8">
        <f>YEAR(D:D)</f>
        <v>2020</v>
      </c>
      <c r="K8">
        <f>ROUNDUP(C8/16,0)</f>
        <v>1</v>
      </c>
    </row>
    <row r="9" spans="1:11" x14ac:dyDescent="0.3">
      <c r="A9" t="str">
        <f>B:B&amp;"/"&amp;K:K</f>
        <v>CH001203008879/1</v>
      </c>
      <c r="B9" t="s">
        <v>7</v>
      </c>
      <c r="C9">
        <v>8</v>
      </c>
      <c r="D9" s="2">
        <v>43840</v>
      </c>
      <c r="E9">
        <f t="shared" ca="1" si="0"/>
        <v>1202532</v>
      </c>
      <c r="F9">
        <f ca="1">IF(RANDBETWEEN(0,1) = 0, 0, E:E*0.1)</f>
        <v>0</v>
      </c>
      <c r="G9">
        <f ca="1">IF(F:F = 0, E:E, E:E*1.1)</f>
        <v>1202532</v>
      </c>
      <c r="H9" t="str">
        <f ca="1">IF(F:F = 0, "Paid", "Overdue")</f>
        <v>Paid</v>
      </c>
      <c r="I9">
        <f>MONTH(D:D)</f>
        <v>1</v>
      </c>
      <c r="J9">
        <f>YEAR(D:D)</f>
        <v>2020</v>
      </c>
      <c r="K9">
        <f>ROUNDUP(C9/16,0)</f>
        <v>1</v>
      </c>
    </row>
    <row r="10" spans="1:11" x14ac:dyDescent="0.3">
      <c r="A10" t="str">
        <f>B:B&amp;"/"&amp;K:K</f>
        <v>CH001203008880/1</v>
      </c>
      <c r="B10" t="s">
        <v>8</v>
      </c>
      <c r="C10">
        <v>9</v>
      </c>
      <c r="D10" s="2">
        <v>43840</v>
      </c>
      <c r="E10">
        <f t="shared" ca="1" si="0"/>
        <v>1012010</v>
      </c>
      <c r="F10">
        <f ca="1">IF(RANDBETWEEN(0,1) = 0, 0, E:E*0.1)</f>
        <v>0</v>
      </c>
      <c r="G10">
        <f ca="1">IF(F:F = 0, E:E, E:E*1.1)</f>
        <v>1012010</v>
      </c>
      <c r="H10" t="str">
        <f ca="1">IF(F:F = 0, "Paid", "Overdue")</f>
        <v>Paid</v>
      </c>
      <c r="I10">
        <f>MONTH(D:D)</f>
        <v>1</v>
      </c>
      <c r="J10">
        <f>YEAR(D:D)</f>
        <v>2020</v>
      </c>
      <c r="K10">
        <f>ROUNDUP(C10/16,0)</f>
        <v>1</v>
      </c>
    </row>
    <row r="11" spans="1:11" x14ac:dyDescent="0.3">
      <c r="A11" t="str">
        <f>B:B&amp;"/"&amp;K:K</f>
        <v>CH001203008881/1</v>
      </c>
      <c r="B11" t="s">
        <v>9</v>
      </c>
      <c r="C11">
        <v>10</v>
      </c>
      <c r="D11" s="2">
        <v>43840</v>
      </c>
      <c r="E11">
        <f t="shared" ca="1" si="0"/>
        <v>711728</v>
      </c>
      <c r="F11">
        <f ca="1">IF(RANDBETWEEN(0,1) = 0, 0, E:E*0.1)</f>
        <v>0</v>
      </c>
      <c r="G11">
        <f ca="1">IF(F:F = 0, E:E, E:E*1.1)</f>
        <v>711728</v>
      </c>
      <c r="H11" t="str">
        <f ca="1">IF(F:F = 0, "Paid", "Overdue")</f>
        <v>Paid</v>
      </c>
      <c r="I11">
        <f>MONTH(D:D)</f>
        <v>1</v>
      </c>
      <c r="J11">
        <f>YEAR(D:D)</f>
        <v>2020</v>
      </c>
      <c r="K11">
        <f>ROUNDUP(C11/16,0)</f>
        <v>1</v>
      </c>
    </row>
    <row r="12" spans="1:11" x14ac:dyDescent="0.3">
      <c r="A12" t="str">
        <f>B:B&amp;"/"&amp;K:K</f>
        <v>CH001203008882/1</v>
      </c>
      <c r="B12" t="s">
        <v>10</v>
      </c>
      <c r="C12">
        <v>11</v>
      </c>
      <c r="D12" s="2">
        <v>43840</v>
      </c>
      <c r="E12">
        <f t="shared" ca="1" si="0"/>
        <v>2212636</v>
      </c>
      <c r="F12">
        <f ca="1">IF(RANDBETWEEN(0,1) = 0, 0, E:E*0.1)</f>
        <v>0</v>
      </c>
      <c r="G12">
        <f ca="1">IF(F:F = 0, E:E, E:E*1.1)</f>
        <v>2212636</v>
      </c>
      <c r="H12" t="str">
        <f ca="1">IF(F:F = 0, "Paid", "Overdue")</f>
        <v>Paid</v>
      </c>
      <c r="I12">
        <f>MONTH(D:D)</f>
        <v>1</v>
      </c>
      <c r="J12">
        <f>YEAR(D:D)</f>
        <v>2020</v>
      </c>
      <c r="K12">
        <f>ROUNDUP(C12/16,0)</f>
        <v>1</v>
      </c>
    </row>
    <row r="13" spans="1:11" x14ac:dyDescent="0.3">
      <c r="A13" t="str">
        <f>B:B&amp;"/"&amp;K:K</f>
        <v>CH001203008883/1</v>
      </c>
      <c r="B13" t="s">
        <v>11</v>
      </c>
      <c r="C13">
        <v>12</v>
      </c>
      <c r="D13" s="2">
        <v>43840</v>
      </c>
      <c r="E13">
        <f t="shared" ca="1" si="0"/>
        <v>2076718</v>
      </c>
      <c r="F13">
        <f ca="1">IF(RANDBETWEEN(0,1) = 0, 0, E:E*0.1)</f>
        <v>0</v>
      </c>
      <c r="G13">
        <f ca="1">IF(F:F = 0, E:E, E:E*1.1)</f>
        <v>2076718</v>
      </c>
      <c r="H13" t="str">
        <f ca="1">IF(F:F = 0, "Paid", "Overdue")</f>
        <v>Paid</v>
      </c>
      <c r="I13">
        <f>MONTH(D:D)</f>
        <v>1</v>
      </c>
      <c r="J13">
        <f>YEAR(D:D)</f>
        <v>2020</v>
      </c>
      <c r="K13">
        <f>ROUNDUP(C13/16,0)</f>
        <v>1</v>
      </c>
    </row>
    <row r="14" spans="1:11" x14ac:dyDescent="0.3">
      <c r="A14" t="str">
        <f>B:B&amp;"/"&amp;K:K</f>
        <v>CH001203008884/1</v>
      </c>
      <c r="B14" t="s">
        <v>12</v>
      </c>
      <c r="C14">
        <v>13</v>
      </c>
      <c r="D14" s="2">
        <v>43840</v>
      </c>
      <c r="E14">
        <f t="shared" ca="1" si="0"/>
        <v>1385409</v>
      </c>
      <c r="F14">
        <f ca="1">IF(RANDBETWEEN(0,1) = 0, 0, E:E*0.1)</f>
        <v>138540.9</v>
      </c>
      <c r="G14">
        <f ca="1">IF(F:F = 0, E:E, E:E*1.1)</f>
        <v>1523949.9000000001</v>
      </c>
      <c r="H14" t="str">
        <f ca="1">IF(F:F = 0, "Paid", "Overdue")</f>
        <v>Overdue</v>
      </c>
      <c r="I14">
        <f>MONTH(D:D)</f>
        <v>1</v>
      </c>
      <c r="J14">
        <f>YEAR(D:D)</f>
        <v>2020</v>
      </c>
      <c r="K14">
        <f>ROUNDUP(C14/16,0)</f>
        <v>1</v>
      </c>
    </row>
    <row r="15" spans="1:11" x14ac:dyDescent="0.3">
      <c r="A15" t="str">
        <f>B:B&amp;"/"&amp;K:K</f>
        <v>CH001203008885/1</v>
      </c>
      <c r="B15" t="s">
        <v>13</v>
      </c>
      <c r="C15">
        <v>14</v>
      </c>
      <c r="D15" s="2">
        <v>43840</v>
      </c>
      <c r="E15">
        <f t="shared" ca="1" si="0"/>
        <v>1372000</v>
      </c>
      <c r="F15">
        <f ca="1">IF(RANDBETWEEN(0,1) = 0, 0, E:E*0.1)</f>
        <v>137200</v>
      </c>
      <c r="G15">
        <f ca="1">IF(F:F = 0, E:E, E:E*1.1)</f>
        <v>1509200.0000000002</v>
      </c>
      <c r="H15" t="str">
        <f ca="1">IF(F:F = 0, "Paid", "Overdue")</f>
        <v>Overdue</v>
      </c>
      <c r="I15">
        <f>MONTH(D:D)</f>
        <v>1</v>
      </c>
      <c r="J15">
        <f>YEAR(D:D)</f>
        <v>2020</v>
      </c>
      <c r="K15">
        <f>ROUNDUP(C15/16,0)</f>
        <v>1</v>
      </c>
    </row>
    <row r="16" spans="1:11" x14ac:dyDescent="0.3">
      <c r="A16" t="str">
        <f>B:B&amp;"/"&amp;K:K</f>
        <v>CH001203008886/1</v>
      </c>
      <c r="B16" t="s">
        <v>14</v>
      </c>
      <c r="C16">
        <v>15</v>
      </c>
      <c r="D16" s="2">
        <v>43840</v>
      </c>
      <c r="E16">
        <f t="shared" ca="1" si="0"/>
        <v>1614647</v>
      </c>
      <c r="F16">
        <f ca="1">IF(RANDBETWEEN(0,1) = 0, 0, E:E*0.1)</f>
        <v>0</v>
      </c>
      <c r="G16">
        <f ca="1">IF(F:F = 0, E:E, E:E*1.1)</f>
        <v>1614647</v>
      </c>
      <c r="H16" t="str">
        <f ca="1">IF(F:F = 0, "Paid", "Overdue")</f>
        <v>Paid</v>
      </c>
      <c r="I16">
        <f>MONTH(D:D)</f>
        <v>1</v>
      </c>
      <c r="J16">
        <f>YEAR(D:D)</f>
        <v>2020</v>
      </c>
      <c r="K16">
        <f>ROUNDUP(C16/16,0)</f>
        <v>1</v>
      </c>
    </row>
    <row r="17" spans="1:11" x14ac:dyDescent="0.3">
      <c r="A17" t="str">
        <f>B:B&amp;"/"&amp;K:K</f>
        <v>CH001203008887/1</v>
      </c>
      <c r="B17" t="s">
        <v>15</v>
      </c>
      <c r="C17">
        <v>16</v>
      </c>
      <c r="D17" s="2">
        <v>43840</v>
      </c>
      <c r="E17">
        <f t="shared" ca="1" si="0"/>
        <v>1074181</v>
      </c>
      <c r="F17">
        <f ca="1">IF(RANDBETWEEN(0,1) = 0, 0, E:E*0.1)</f>
        <v>0</v>
      </c>
      <c r="G17">
        <f ca="1">IF(F:F = 0, E:E, E:E*1.1)</f>
        <v>1074181</v>
      </c>
      <c r="H17" t="str">
        <f ca="1">IF(F:F = 0, "Paid", "Overdue")</f>
        <v>Paid</v>
      </c>
      <c r="I17">
        <f>MONTH(D:D)</f>
        <v>1</v>
      </c>
      <c r="J17">
        <f>YEAR(D:D)</f>
        <v>2020</v>
      </c>
      <c r="K17">
        <f>ROUNDUP(C17/16,0)</f>
        <v>1</v>
      </c>
    </row>
    <row r="18" spans="1:11" x14ac:dyDescent="0.3">
      <c r="A18" t="str">
        <f>B:B&amp;"/"&amp;K:K</f>
        <v>CH001203008872/2</v>
      </c>
      <c r="B18" t="s">
        <v>0</v>
      </c>
      <c r="C18">
        <v>17</v>
      </c>
      <c r="D18" s="2">
        <f>DATE(YEAR(D2),MONTH(D2)+1,DAY(D2))</f>
        <v>43871</v>
      </c>
      <c r="E18">
        <f t="shared" ca="1" si="0"/>
        <v>1360242</v>
      </c>
      <c r="F18">
        <f ca="1">IF(RANDBETWEEN(0,1) = 0, 0, E:E*0.1)</f>
        <v>136024.20000000001</v>
      </c>
      <c r="G18">
        <f ca="1">IF(F:F = 0, E:E, E:E*1.1)</f>
        <v>1496266.2000000002</v>
      </c>
      <c r="H18" t="str">
        <f ca="1">IF(F:F = 0, "Paid", "Overdue")</f>
        <v>Overdue</v>
      </c>
      <c r="I18">
        <f>MONTH(D:D)</f>
        <v>2</v>
      </c>
      <c r="J18">
        <f>YEAR(D:D)</f>
        <v>2020</v>
      </c>
      <c r="K18">
        <f>ROUNDUP(C18/16,0)</f>
        <v>2</v>
      </c>
    </row>
    <row r="19" spans="1:11" x14ac:dyDescent="0.3">
      <c r="A19" t="str">
        <f>B:B&amp;"/"&amp;K:K</f>
        <v>CH001203008873/2</v>
      </c>
      <c r="B19" t="s">
        <v>1</v>
      </c>
      <c r="C19">
        <v>18</v>
      </c>
      <c r="D19" s="2">
        <f>DATE(YEAR(D3),MONTH(D3)+1,DAY(D3))</f>
        <v>43871</v>
      </c>
      <c r="E19">
        <f t="shared" ca="1" si="0"/>
        <v>1290581</v>
      </c>
      <c r="F19">
        <f ca="1">IF(RANDBETWEEN(0,1) = 0, 0, E:E*0.1)</f>
        <v>0</v>
      </c>
      <c r="G19">
        <f ca="1">IF(F:F = 0, E:E, E:E*1.1)</f>
        <v>1290581</v>
      </c>
      <c r="H19" t="str">
        <f ca="1">IF(F:F = 0, "Paid", "Overdue")</f>
        <v>Paid</v>
      </c>
      <c r="I19">
        <f>MONTH(D:D)</f>
        <v>2</v>
      </c>
      <c r="J19">
        <f>YEAR(D:D)</f>
        <v>2020</v>
      </c>
      <c r="K19">
        <f>ROUNDUP(C19/16,0)</f>
        <v>2</v>
      </c>
    </row>
    <row r="20" spans="1:11" x14ac:dyDescent="0.3">
      <c r="A20" t="str">
        <f>B:B&amp;"/"&amp;K:K</f>
        <v>CH001203008874/2</v>
      </c>
      <c r="B20" t="s">
        <v>2</v>
      </c>
      <c r="C20">
        <v>19</v>
      </c>
      <c r="D20" s="2">
        <f>DATE(YEAR(D4),MONTH(D4)+1,DAY(D4))</f>
        <v>43871</v>
      </c>
      <c r="E20">
        <f t="shared" ca="1" si="0"/>
        <v>1353061</v>
      </c>
      <c r="F20">
        <f ca="1">IF(RANDBETWEEN(0,1) = 0, 0, E:E*0.1)</f>
        <v>0</v>
      </c>
      <c r="G20">
        <f ca="1">IF(F:F = 0, E:E, E:E*1.1)</f>
        <v>1353061</v>
      </c>
      <c r="H20" t="str">
        <f ca="1">IF(F:F = 0, "Paid", "Overdue")</f>
        <v>Paid</v>
      </c>
      <c r="I20">
        <f>MONTH(D:D)</f>
        <v>2</v>
      </c>
      <c r="J20">
        <f>YEAR(D:D)</f>
        <v>2020</v>
      </c>
      <c r="K20">
        <f>ROUNDUP(C20/16,0)</f>
        <v>2</v>
      </c>
    </row>
    <row r="21" spans="1:11" x14ac:dyDescent="0.3">
      <c r="A21" t="str">
        <f>B:B&amp;"/"&amp;K:K</f>
        <v>CH001203008875/2</v>
      </c>
      <c r="B21" t="s">
        <v>3</v>
      </c>
      <c r="C21">
        <v>20</v>
      </c>
      <c r="D21" s="2">
        <f>DATE(YEAR(D5),MONTH(D5)+1,DAY(D5))</f>
        <v>43871</v>
      </c>
      <c r="E21">
        <f t="shared" ca="1" si="0"/>
        <v>650322</v>
      </c>
      <c r="F21">
        <f ca="1">IF(RANDBETWEEN(0,1) = 0, 0, E:E*0.1)</f>
        <v>65032.200000000004</v>
      </c>
      <c r="G21">
        <f ca="1">IF(F:F = 0, E:E, E:E*1.1)</f>
        <v>715354.20000000007</v>
      </c>
      <c r="H21" t="str">
        <f ca="1">IF(F:F = 0, "Paid", "Overdue")</f>
        <v>Overdue</v>
      </c>
      <c r="I21">
        <f>MONTH(D:D)</f>
        <v>2</v>
      </c>
      <c r="J21">
        <f>YEAR(D:D)</f>
        <v>2020</v>
      </c>
      <c r="K21">
        <f>ROUNDUP(C21/16,0)</f>
        <v>2</v>
      </c>
    </row>
    <row r="22" spans="1:11" x14ac:dyDescent="0.3">
      <c r="A22" t="str">
        <f>B:B&amp;"/"&amp;K:K</f>
        <v>CH001203008876/2</v>
      </c>
      <c r="B22" t="s">
        <v>4</v>
      </c>
      <c r="C22">
        <v>21</v>
      </c>
      <c r="D22" s="2">
        <f>DATE(YEAR(D6),MONTH(D6)+1,DAY(D6))</f>
        <v>43871</v>
      </c>
      <c r="E22">
        <f t="shared" ca="1" si="0"/>
        <v>300105</v>
      </c>
      <c r="F22">
        <f ca="1">IF(RANDBETWEEN(0,1) = 0, 0, E:E*0.1)</f>
        <v>30010.5</v>
      </c>
      <c r="G22">
        <f ca="1">IF(F:F = 0, E:E, E:E*1.1)</f>
        <v>330115.5</v>
      </c>
      <c r="H22" t="str">
        <f ca="1">IF(F:F = 0, "Paid", "Overdue")</f>
        <v>Overdue</v>
      </c>
      <c r="I22">
        <f>MONTH(D:D)</f>
        <v>2</v>
      </c>
      <c r="J22">
        <f>YEAR(D:D)</f>
        <v>2020</v>
      </c>
      <c r="K22">
        <f>ROUNDUP(C22/16,0)</f>
        <v>2</v>
      </c>
    </row>
    <row r="23" spans="1:11" x14ac:dyDescent="0.3">
      <c r="A23" t="str">
        <f>B:B&amp;"/"&amp;K:K</f>
        <v>CH001203008877/2</v>
      </c>
      <c r="B23" t="s">
        <v>5</v>
      </c>
      <c r="C23">
        <v>22</v>
      </c>
      <c r="D23" s="2">
        <f>DATE(YEAR(D7),MONTH(D7)+1,DAY(D7))</f>
        <v>43871</v>
      </c>
      <c r="E23">
        <f t="shared" ca="1" si="0"/>
        <v>1923331</v>
      </c>
      <c r="F23">
        <f ca="1">IF(RANDBETWEEN(0,1) = 0, 0, E:E*0.1)</f>
        <v>192333.1</v>
      </c>
      <c r="G23">
        <f ca="1">IF(F:F = 0, E:E, E:E*1.1)</f>
        <v>2115664.1</v>
      </c>
      <c r="H23" t="str">
        <f ca="1">IF(F:F = 0, "Paid", "Overdue")</f>
        <v>Overdue</v>
      </c>
      <c r="I23">
        <f>MONTH(D:D)</f>
        <v>2</v>
      </c>
      <c r="J23">
        <f>YEAR(D:D)</f>
        <v>2020</v>
      </c>
      <c r="K23">
        <f>ROUNDUP(C23/16,0)</f>
        <v>2</v>
      </c>
    </row>
    <row r="24" spans="1:11" x14ac:dyDescent="0.3">
      <c r="A24" t="str">
        <f>B:B&amp;"/"&amp;K:K</f>
        <v>CH001203008878/2</v>
      </c>
      <c r="B24" t="s">
        <v>6</v>
      </c>
      <c r="C24">
        <v>23</v>
      </c>
      <c r="D24" s="2">
        <f>DATE(YEAR(D8),MONTH(D8)+1,DAY(D8))</f>
        <v>43871</v>
      </c>
      <c r="E24">
        <f t="shared" ca="1" si="0"/>
        <v>383664</v>
      </c>
      <c r="F24">
        <f ca="1">IF(RANDBETWEEN(0,1) = 0, 0, E:E*0.1)</f>
        <v>0</v>
      </c>
      <c r="G24">
        <f ca="1">IF(F:F = 0, E:E, E:E*1.1)</f>
        <v>383664</v>
      </c>
      <c r="H24" t="str">
        <f ca="1">IF(F:F = 0, "Paid", "Overdue")</f>
        <v>Paid</v>
      </c>
      <c r="I24">
        <f>MONTH(D:D)</f>
        <v>2</v>
      </c>
      <c r="J24">
        <f>YEAR(D:D)</f>
        <v>2020</v>
      </c>
      <c r="K24">
        <f>ROUNDUP(C24/16,0)</f>
        <v>2</v>
      </c>
    </row>
    <row r="25" spans="1:11" x14ac:dyDescent="0.3">
      <c r="A25" t="str">
        <f>B:B&amp;"/"&amp;K:K</f>
        <v>CH001203008879/2</v>
      </c>
      <c r="B25" t="s">
        <v>7</v>
      </c>
      <c r="C25">
        <v>24</v>
      </c>
      <c r="D25" s="2">
        <f>DATE(YEAR(D9),MONTH(D9)+1,DAY(D9))</f>
        <v>43871</v>
      </c>
      <c r="E25">
        <f t="shared" ca="1" si="0"/>
        <v>756189</v>
      </c>
      <c r="F25">
        <f ca="1">IF(RANDBETWEEN(0,1) = 0, 0, E:E*0.1)</f>
        <v>75618.900000000009</v>
      </c>
      <c r="G25">
        <f ca="1">IF(F:F = 0, E:E, E:E*1.1)</f>
        <v>831807.9</v>
      </c>
      <c r="H25" t="str">
        <f ca="1">IF(F:F = 0, "Paid", "Overdue")</f>
        <v>Overdue</v>
      </c>
      <c r="I25">
        <f>MONTH(D:D)</f>
        <v>2</v>
      </c>
      <c r="J25">
        <f>YEAR(D:D)</f>
        <v>2020</v>
      </c>
      <c r="K25">
        <f>ROUNDUP(C25/16,0)</f>
        <v>2</v>
      </c>
    </row>
    <row r="26" spans="1:11" x14ac:dyDescent="0.3">
      <c r="A26" t="str">
        <f>B:B&amp;"/"&amp;K:K</f>
        <v>CH001203008880/2</v>
      </c>
      <c r="B26" t="s">
        <v>8</v>
      </c>
      <c r="C26">
        <v>25</v>
      </c>
      <c r="D26" s="2">
        <f>DATE(YEAR(D10),MONTH(D10)+1,DAY(D10))</f>
        <v>43871</v>
      </c>
      <c r="E26">
        <f t="shared" ca="1" si="0"/>
        <v>1683774</v>
      </c>
      <c r="F26">
        <f ca="1">IF(RANDBETWEEN(0,1) = 0, 0, E:E*0.1)</f>
        <v>0</v>
      </c>
      <c r="G26">
        <f ca="1">IF(F:F = 0, E:E, E:E*1.1)</f>
        <v>1683774</v>
      </c>
      <c r="H26" t="str">
        <f ca="1">IF(F:F = 0, "Paid", "Overdue")</f>
        <v>Paid</v>
      </c>
      <c r="I26">
        <f>MONTH(D:D)</f>
        <v>2</v>
      </c>
      <c r="J26">
        <f>YEAR(D:D)</f>
        <v>2020</v>
      </c>
      <c r="K26">
        <f>ROUNDUP(C26/16,0)</f>
        <v>2</v>
      </c>
    </row>
    <row r="27" spans="1:11" x14ac:dyDescent="0.3">
      <c r="A27" t="str">
        <f>B:B&amp;"/"&amp;K:K</f>
        <v>CH001203008881/2</v>
      </c>
      <c r="B27" t="s">
        <v>9</v>
      </c>
      <c r="C27">
        <v>26</v>
      </c>
      <c r="D27" s="2">
        <f>DATE(YEAR(D11),MONTH(D11)+1,DAY(D11))</f>
        <v>43871</v>
      </c>
      <c r="E27">
        <f t="shared" ca="1" si="0"/>
        <v>1657474</v>
      </c>
      <c r="F27">
        <f ca="1">IF(RANDBETWEEN(0,1) = 0, 0, E:E*0.1)</f>
        <v>0</v>
      </c>
      <c r="G27">
        <f ca="1">IF(F:F = 0, E:E, E:E*1.1)</f>
        <v>1657474</v>
      </c>
      <c r="H27" t="str">
        <f ca="1">IF(F:F = 0, "Paid", "Overdue")</f>
        <v>Paid</v>
      </c>
      <c r="I27">
        <f>MONTH(D:D)</f>
        <v>2</v>
      </c>
      <c r="J27">
        <f>YEAR(D:D)</f>
        <v>2020</v>
      </c>
      <c r="K27">
        <f>ROUNDUP(C27/16,0)</f>
        <v>2</v>
      </c>
    </row>
    <row r="28" spans="1:11" x14ac:dyDescent="0.3">
      <c r="A28" t="str">
        <f>B:B&amp;"/"&amp;K:K</f>
        <v>CH001203008882/2</v>
      </c>
      <c r="B28" t="s">
        <v>10</v>
      </c>
      <c r="C28">
        <v>27</v>
      </c>
      <c r="D28" s="2">
        <f>DATE(YEAR(D12),MONTH(D12)+1,DAY(D12))</f>
        <v>43871</v>
      </c>
      <c r="E28">
        <f t="shared" ca="1" si="0"/>
        <v>878007</v>
      </c>
      <c r="F28">
        <f ca="1">IF(RANDBETWEEN(0,1) = 0, 0, E:E*0.1)</f>
        <v>0</v>
      </c>
      <c r="G28">
        <f ca="1">IF(F:F = 0, E:E, E:E*1.1)</f>
        <v>878007</v>
      </c>
      <c r="H28" t="str">
        <f ca="1">IF(F:F = 0, "Paid", "Overdue")</f>
        <v>Paid</v>
      </c>
      <c r="I28">
        <f>MONTH(D:D)</f>
        <v>2</v>
      </c>
      <c r="J28">
        <f>YEAR(D:D)</f>
        <v>2020</v>
      </c>
      <c r="K28">
        <f>ROUNDUP(C28/16,0)</f>
        <v>2</v>
      </c>
    </row>
    <row r="29" spans="1:11" x14ac:dyDescent="0.3">
      <c r="A29" t="str">
        <f>B:B&amp;"/"&amp;K:K</f>
        <v>CH001203008883/2</v>
      </c>
      <c r="B29" t="s">
        <v>11</v>
      </c>
      <c r="C29">
        <v>28</v>
      </c>
      <c r="D29" s="2">
        <f>DATE(YEAR(D13),MONTH(D13)+1,DAY(D13))</f>
        <v>43871</v>
      </c>
      <c r="E29">
        <f t="shared" ca="1" si="0"/>
        <v>2463171</v>
      </c>
      <c r="F29">
        <f ca="1">IF(RANDBETWEEN(0,1) = 0, 0, E:E*0.1)</f>
        <v>246317.1</v>
      </c>
      <c r="G29">
        <f ca="1">IF(F:F = 0, E:E, E:E*1.1)</f>
        <v>2709488.1</v>
      </c>
      <c r="H29" t="str">
        <f ca="1">IF(F:F = 0, "Paid", "Overdue")</f>
        <v>Overdue</v>
      </c>
      <c r="I29">
        <f>MONTH(D:D)</f>
        <v>2</v>
      </c>
      <c r="J29">
        <f>YEAR(D:D)</f>
        <v>2020</v>
      </c>
      <c r="K29">
        <f>ROUNDUP(C29/16,0)</f>
        <v>2</v>
      </c>
    </row>
    <row r="30" spans="1:11" x14ac:dyDescent="0.3">
      <c r="A30" t="str">
        <f>B:B&amp;"/"&amp;K:K</f>
        <v>CH001203008884/2</v>
      </c>
      <c r="B30" t="s">
        <v>12</v>
      </c>
      <c r="C30">
        <v>29</v>
      </c>
      <c r="D30" s="2">
        <f>DATE(YEAR(D14),MONTH(D14)+1,DAY(D14))</f>
        <v>43871</v>
      </c>
      <c r="E30">
        <f t="shared" ca="1" si="0"/>
        <v>798017</v>
      </c>
      <c r="F30">
        <f ca="1">IF(RANDBETWEEN(0,1) = 0, 0, E:E*0.1)</f>
        <v>79801.700000000012</v>
      </c>
      <c r="G30">
        <f ca="1">IF(F:F = 0, E:E, E:E*1.1)</f>
        <v>877818.70000000007</v>
      </c>
      <c r="H30" t="str">
        <f ca="1">IF(F:F = 0, "Paid", "Overdue")</f>
        <v>Overdue</v>
      </c>
      <c r="I30">
        <f>MONTH(D:D)</f>
        <v>2</v>
      </c>
      <c r="J30">
        <f>YEAR(D:D)</f>
        <v>2020</v>
      </c>
      <c r="K30">
        <f>ROUNDUP(C30/16,0)</f>
        <v>2</v>
      </c>
    </row>
    <row r="31" spans="1:11" x14ac:dyDescent="0.3">
      <c r="A31" t="str">
        <f>B:B&amp;"/"&amp;K:K</f>
        <v>CH001203008885/2</v>
      </c>
      <c r="B31" t="s">
        <v>13</v>
      </c>
      <c r="C31">
        <v>30</v>
      </c>
      <c r="D31" s="2">
        <f>DATE(YEAR(D15),MONTH(D15)+1,DAY(D15))</f>
        <v>43871</v>
      </c>
      <c r="E31">
        <f t="shared" ca="1" si="0"/>
        <v>411926</v>
      </c>
      <c r="F31">
        <f ca="1">IF(RANDBETWEEN(0,1) = 0, 0, E:E*0.1)</f>
        <v>41192.600000000006</v>
      </c>
      <c r="G31">
        <f ca="1">IF(F:F = 0, E:E, E:E*1.1)</f>
        <v>453118.60000000003</v>
      </c>
      <c r="H31" t="str">
        <f ca="1">IF(F:F = 0, "Paid", "Overdue")</f>
        <v>Overdue</v>
      </c>
      <c r="I31">
        <f>MONTH(D:D)</f>
        <v>2</v>
      </c>
      <c r="J31">
        <f>YEAR(D:D)</f>
        <v>2020</v>
      </c>
      <c r="K31">
        <f>ROUNDUP(C31/16,0)</f>
        <v>2</v>
      </c>
    </row>
    <row r="32" spans="1:11" x14ac:dyDescent="0.3">
      <c r="A32" t="str">
        <f>B:B&amp;"/"&amp;K:K</f>
        <v>CH001203008886/2</v>
      </c>
      <c r="B32" t="s">
        <v>14</v>
      </c>
      <c r="C32">
        <v>31</v>
      </c>
      <c r="D32" s="2">
        <f>DATE(YEAR(D16),MONTH(D16)+1,DAY(D16))</f>
        <v>43871</v>
      </c>
      <c r="E32">
        <f t="shared" ca="1" si="0"/>
        <v>863077</v>
      </c>
      <c r="F32">
        <f ca="1">IF(RANDBETWEEN(0,1) = 0, 0, E:E*0.1)</f>
        <v>0</v>
      </c>
      <c r="G32">
        <f ca="1">IF(F:F = 0, E:E, E:E*1.1)</f>
        <v>863077</v>
      </c>
      <c r="H32" t="str">
        <f ca="1">IF(F:F = 0, "Paid", "Overdue")</f>
        <v>Paid</v>
      </c>
      <c r="I32">
        <f>MONTH(D:D)</f>
        <v>2</v>
      </c>
      <c r="J32">
        <f>YEAR(D:D)</f>
        <v>2020</v>
      </c>
      <c r="K32">
        <f>ROUNDUP(C32/16,0)</f>
        <v>2</v>
      </c>
    </row>
    <row r="33" spans="1:11" x14ac:dyDescent="0.3">
      <c r="A33" t="str">
        <f>B:B&amp;"/"&amp;K:K</f>
        <v>CH001203008887/2</v>
      </c>
      <c r="B33" t="s">
        <v>15</v>
      </c>
      <c r="C33">
        <v>32</v>
      </c>
      <c r="D33" s="2">
        <f>DATE(YEAR(D17),MONTH(D17)+1,DAY(D17))</f>
        <v>43871</v>
      </c>
      <c r="E33">
        <f t="shared" ca="1" si="0"/>
        <v>621436</v>
      </c>
      <c r="F33">
        <f ca="1">IF(RANDBETWEEN(0,1) = 0, 0, E:E*0.1)</f>
        <v>62143.600000000006</v>
      </c>
      <c r="G33">
        <f ca="1">IF(F:F = 0, E:E, E:E*1.1)</f>
        <v>683579.60000000009</v>
      </c>
      <c r="H33" t="str">
        <f ca="1">IF(F:F = 0, "Paid", "Overdue")</f>
        <v>Overdue</v>
      </c>
      <c r="I33">
        <f>MONTH(D:D)</f>
        <v>2</v>
      </c>
      <c r="J33">
        <f>YEAR(D:D)</f>
        <v>2020</v>
      </c>
      <c r="K33">
        <f>ROUNDUP(C33/16,0)</f>
        <v>2</v>
      </c>
    </row>
    <row r="34" spans="1:11" x14ac:dyDescent="0.3">
      <c r="A34" t="str">
        <f>B:B&amp;"/"&amp;K:K</f>
        <v>CH001203008872/3</v>
      </c>
      <c r="B34" t="s">
        <v>0</v>
      </c>
      <c r="C34">
        <v>33</v>
      </c>
      <c r="D34" s="2">
        <f>DATE(YEAR(D18),MONTH(D18)+1,DAY(D18))</f>
        <v>43900</v>
      </c>
      <c r="E34">
        <f t="shared" ca="1" si="0"/>
        <v>565861</v>
      </c>
      <c r="F34">
        <f ca="1">IF(RANDBETWEEN(0,1) = 0, 0, E:E*0.1)</f>
        <v>56586.100000000006</v>
      </c>
      <c r="G34">
        <f ca="1">IF(F:F = 0, E:E, E:E*1.1)</f>
        <v>622447.10000000009</v>
      </c>
      <c r="H34" t="str">
        <f ca="1">IF(F:F = 0, "Paid", "Overdue")</f>
        <v>Overdue</v>
      </c>
      <c r="I34">
        <f>MONTH(D:D)</f>
        <v>3</v>
      </c>
      <c r="J34">
        <f>YEAR(D:D)</f>
        <v>2020</v>
      </c>
      <c r="K34">
        <f>ROUNDUP(C34/16,0)</f>
        <v>3</v>
      </c>
    </row>
    <row r="35" spans="1:11" x14ac:dyDescent="0.3">
      <c r="A35" t="str">
        <f>B:B&amp;"/"&amp;K:K</f>
        <v>CH001203008873/3</v>
      </c>
      <c r="B35" t="s">
        <v>1</v>
      </c>
      <c r="C35">
        <v>34</v>
      </c>
      <c r="D35" s="2">
        <f>DATE(YEAR(D19),MONTH(D19)+1,DAY(D19))</f>
        <v>43900</v>
      </c>
      <c r="E35">
        <f t="shared" ca="1" si="0"/>
        <v>1625101</v>
      </c>
      <c r="F35">
        <f ca="1">IF(RANDBETWEEN(0,1) = 0, 0, E:E*0.1)</f>
        <v>162510.1</v>
      </c>
      <c r="G35">
        <f ca="1">IF(F:F = 0, E:E, E:E*1.1)</f>
        <v>1787611.1</v>
      </c>
      <c r="H35" t="str">
        <f ca="1">IF(F:F = 0, "Paid", "Overdue")</f>
        <v>Overdue</v>
      </c>
      <c r="I35">
        <f>MONTH(D:D)</f>
        <v>3</v>
      </c>
      <c r="J35">
        <f>YEAR(D:D)</f>
        <v>2020</v>
      </c>
      <c r="K35">
        <f>ROUNDUP(C35/16,0)</f>
        <v>3</v>
      </c>
    </row>
    <row r="36" spans="1:11" x14ac:dyDescent="0.3">
      <c r="A36" t="str">
        <f>B:B&amp;"/"&amp;K:K</f>
        <v>CH001203008874/3</v>
      </c>
      <c r="B36" t="s">
        <v>2</v>
      </c>
      <c r="C36">
        <v>35</v>
      </c>
      <c r="D36" s="2">
        <f>DATE(YEAR(D20),MONTH(D20)+1,DAY(D20))</f>
        <v>43900</v>
      </c>
      <c r="E36">
        <f t="shared" ca="1" si="0"/>
        <v>1950237</v>
      </c>
      <c r="F36">
        <f ca="1">IF(RANDBETWEEN(0,1) = 0, 0, E:E*0.1)</f>
        <v>195023.7</v>
      </c>
      <c r="G36">
        <f ca="1">IF(F:F = 0, E:E, E:E*1.1)</f>
        <v>2145260.7000000002</v>
      </c>
      <c r="H36" t="str">
        <f ca="1">IF(F:F = 0, "Paid", "Overdue")</f>
        <v>Overdue</v>
      </c>
      <c r="I36">
        <f>MONTH(D:D)</f>
        <v>3</v>
      </c>
      <c r="J36">
        <f>YEAR(D:D)</f>
        <v>2020</v>
      </c>
      <c r="K36">
        <f>ROUNDUP(C36/16,0)</f>
        <v>3</v>
      </c>
    </row>
    <row r="37" spans="1:11" x14ac:dyDescent="0.3">
      <c r="A37" t="str">
        <f>B:B&amp;"/"&amp;K:K</f>
        <v>CH001203008875/3</v>
      </c>
      <c r="B37" t="s">
        <v>3</v>
      </c>
      <c r="C37">
        <v>36</v>
      </c>
      <c r="D37" s="2">
        <f>DATE(YEAR(D21),MONTH(D21)+1,DAY(D21))</f>
        <v>43900</v>
      </c>
      <c r="E37">
        <f t="shared" ca="1" si="0"/>
        <v>682878</v>
      </c>
      <c r="F37">
        <f ca="1">IF(RANDBETWEEN(0,1) = 0, 0, E:E*0.1)</f>
        <v>68287.8</v>
      </c>
      <c r="G37">
        <f ca="1">IF(F:F = 0, E:E, E:E*1.1)</f>
        <v>751165.8</v>
      </c>
      <c r="H37" t="str">
        <f ca="1">IF(F:F = 0, "Paid", "Overdue")</f>
        <v>Overdue</v>
      </c>
      <c r="I37">
        <f>MONTH(D:D)</f>
        <v>3</v>
      </c>
      <c r="J37">
        <f>YEAR(D:D)</f>
        <v>2020</v>
      </c>
      <c r="K37">
        <f>ROUNDUP(C37/16,0)</f>
        <v>3</v>
      </c>
    </row>
    <row r="38" spans="1:11" x14ac:dyDescent="0.3">
      <c r="A38" t="str">
        <f>B:B&amp;"/"&amp;K:K</f>
        <v>CH001203008876/3</v>
      </c>
      <c r="B38" t="s">
        <v>4</v>
      </c>
      <c r="C38">
        <v>37</v>
      </c>
      <c r="D38" s="2">
        <f>DATE(YEAR(D22),MONTH(D22)+1,DAY(D22))</f>
        <v>43900</v>
      </c>
      <c r="E38">
        <f t="shared" ca="1" si="0"/>
        <v>1798479</v>
      </c>
      <c r="F38">
        <f ca="1">IF(RANDBETWEEN(0,1) = 0, 0, E:E*0.1)</f>
        <v>0</v>
      </c>
      <c r="G38">
        <f ca="1">IF(F:F = 0, E:E, E:E*1.1)</f>
        <v>1798479</v>
      </c>
      <c r="H38" t="str">
        <f ca="1">IF(F:F = 0, "Paid", "Overdue")</f>
        <v>Paid</v>
      </c>
      <c r="I38">
        <f>MONTH(D:D)</f>
        <v>3</v>
      </c>
      <c r="J38">
        <f>YEAR(D:D)</f>
        <v>2020</v>
      </c>
      <c r="K38">
        <f>ROUNDUP(C38/16,0)</f>
        <v>3</v>
      </c>
    </row>
    <row r="39" spans="1:11" x14ac:dyDescent="0.3">
      <c r="A39" t="str">
        <f>B:B&amp;"/"&amp;K:K</f>
        <v>CH001203008877/3</v>
      </c>
      <c r="B39" t="s">
        <v>5</v>
      </c>
      <c r="C39">
        <v>38</v>
      </c>
      <c r="D39" s="2">
        <f>DATE(YEAR(D23),MONTH(D23)+1,DAY(D23))</f>
        <v>43900</v>
      </c>
      <c r="E39">
        <f t="shared" ca="1" si="0"/>
        <v>1813252</v>
      </c>
      <c r="F39">
        <f ca="1">IF(RANDBETWEEN(0,1) = 0, 0, E:E*0.1)</f>
        <v>181325.2</v>
      </c>
      <c r="G39">
        <f ca="1">IF(F:F = 0, E:E, E:E*1.1)</f>
        <v>1994577.2000000002</v>
      </c>
      <c r="H39" t="str">
        <f ca="1">IF(F:F = 0, "Paid", "Overdue")</f>
        <v>Overdue</v>
      </c>
      <c r="I39">
        <f>MONTH(D:D)</f>
        <v>3</v>
      </c>
      <c r="J39">
        <f>YEAR(D:D)</f>
        <v>2020</v>
      </c>
      <c r="K39">
        <f>ROUNDUP(C39/16,0)</f>
        <v>3</v>
      </c>
    </row>
    <row r="40" spans="1:11" x14ac:dyDescent="0.3">
      <c r="A40" t="str">
        <f>B:B&amp;"/"&amp;K:K</f>
        <v>CH001203008878/3</v>
      </c>
      <c r="B40" t="s">
        <v>6</v>
      </c>
      <c r="C40">
        <v>39</v>
      </c>
      <c r="D40" s="2">
        <f>DATE(YEAR(D24),MONTH(D24)+1,DAY(D24))</f>
        <v>43900</v>
      </c>
      <c r="E40">
        <f t="shared" ca="1" si="0"/>
        <v>2460738</v>
      </c>
      <c r="F40">
        <f ca="1">IF(RANDBETWEEN(0,1) = 0, 0, E:E*0.1)</f>
        <v>0</v>
      </c>
      <c r="G40">
        <f ca="1">IF(F:F = 0, E:E, E:E*1.1)</f>
        <v>2460738</v>
      </c>
      <c r="H40" t="str">
        <f ca="1">IF(F:F = 0, "Paid", "Overdue")</f>
        <v>Paid</v>
      </c>
      <c r="I40">
        <f>MONTH(D:D)</f>
        <v>3</v>
      </c>
      <c r="J40">
        <f>YEAR(D:D)</f>
        <v>2020</v>
      </c>
      <c r="K40">
        <f>ROUNDUP(C40/16,0)</f>
        <v>3</v>
      </c>
    </row>
    <row r="41" spans="1:11" x14ac:dyDescent="0.3">
      <c r="A41" t="str">
        <f>B:B&amp;"/"&amp;K:K</f>
        <v>CH001203008879/3</v>
      </c>
      <c r="B41" t="s">
        <v>7</v>
      </c>
      <c r="C41">
        <v>40</v>
      </c>
      <c r="D41" s="2">
        <f>DATE(YEAR(D25),MONTH(D25)+1,DAY(D25))</f>
        <v>43900</v>
      </c>
      <c r="E41">
        <f t="shared" ca="1" si="0"/>
        <v>2065855</v>
      </c>
      <c r="F41">
        <f ca="1">IF(RANDBETWEEN(0,1) = 0, 0, E:E*0.1)</f>
        <v>0</v>
      </c>
      <c r="G41">
        <f ca="1">IF(F:F = 0, E:E, E:E*1.1)</f>
        <v>2065855</v>
      </c>
      <c r="H41" t="str">
        <f ca="1">IF(F:F = 0, "Paid", "Overdue")</f>
        <v>Paid</v>
      </c>
      <c r="I41">
        <f>MONTH(D:D)</f>
        <v>3</v>
      </c>
      <c r="J41">
        <f>YEAR(D:D)</f>
        <v>2020</v>
      </c>
      <c r="K41">
        <f>ROUNDUP(C41/16,0)</f>
        <v>3</v>
      </c>
    </row>
    <row r="42" spans="1:11" x14ac:dyDescent="0.3">
      <c r="A42" t="str">
        <f>B:B&amp;"/"&amp;K:K</f>
        <v>CH001203008880/3</v>
      </c>
      <c r="B42" t="s">
        <v>8</v>
      </c>
      <c r="C42">
        <v>41</v>
      </c>
      <c r="D42" s="2">
        <f>DATE(YEAR(D26),MONTH(D26)+1,DAY(D26))</f>
        <v>43900</v>
      </c>
      <c r="E42">
        <f t="shared" ca="1" si="0"/>
        <v>1394338</v>
      </c>
      <c r="F42">
        <f ca="1">IF(RANDBETWEEN(0,1) = 0, 0, E:E*0.1)</f>
        <v>139433.80000000002</v>
      </c>
      <c r="G42">
        <f ca="1">IF(F:F = 0, E:E, E:E*1.1)</f>
        <v>1533771.8</v>
      </c>
      <c r="H42" t="str">
        <f ca="1">IF(F:F = 0, "Paid", "Overdue")</f>
        <v>Overdue</v>
      </c>
      <c r="I42">
        <f>MONTH(D:D)</f>
        <v>3</v>
      </c>
      <c r="J42">
        <f>YEAR(D:D)</f>
        <v>2020</v>
      </c>
      <c r="K42">
        <f>ROUNDUP(C42/16,0)</f>
        <v>3</v>
      </c>
    </row>
    <row r="43" spans="1:11" x14ac:dyDescent="0.3">
      <c r="A43" t="str">
        <f>B:B&amp;"/"&amp;K:K</f>
        <v>CH001203008881/3</v>
      </c>
      <c r="B43" t="s">
        <v>9</v>
      </c>
      <c r="C43">
        <v>42</v>
      </c>
      <c r="D43" s="2">
        <f>DATE(YEAR(D27),MONTH(D27)+1,DAY(D27))</f>
        <v>43900</v>
      </c>
      <c r="E43">
        <f t="shared" ca="1" si="0"/>
        <v>708735</v>
      </c>
      <c r="F43">
        <f ca="1">IF(RANDBETWEEN(0,1) = 0, 0, E:E*0.1)</f>
        <v>70873.5</v>
      </c>
      <c r="G43">
        <f ca="1">IF(F:F = 0, E:E, E:E*1.1)</f>
        <v>779608.50000000012</v>
      </c>
      <c r="H43" t="str">
        <f ca="1">IF(F:F = 0, "Paid", "Overdue")</f>
        <v>Overdue</v>
      </c>
      <c r="I43">
        <f>MONTH(D:D)</f>
        <v>3</v>
      </c>
      <c r="J43">
        <f>YEAR(D:D)</f>
        <v>2020</v>
      </c>
      <c r="K43">
        <f>ROUNDUP(C43/16,0)</f>
        <v>3</v>
      </c>
    </row>
    <row r="44" spans="1:11" x14ac:dyDescent="0.3">
      <c r="A44" t="str">
        <f>B:B&amp;"/"&amp;K:K</f>
        <v>CH001203008882/3</v>
      </c>
      <c r="B44" t="s">
        <v>10</v>
      </c>
      <c r="C44">
        <v>43</v>
      </c>
      <c r="D44" s="2">
        <f>DATE(YEAR(D28),MONTH(D28)+1,DAY(D28))</f>
        <v>43900</v>
      </c>
      <c r="E44">
        <f t="shared" ca="1" si="0"/>
        <v>1669395</v>
      </c>
      <c r="F44">
        <f ca="1">IF(RANDBETWEEN(0,1) = 0, 0, E:E*0.1)</f>
        <v>0</v>
      </c>
      <c r="G44">
        <f ca="1">IF(F:F = 0, E:E, E:E*1.1)</f>
        <v>1669395</v>
      </c>
      <c r="H44" t="str">
        <f ca="1">IF(F:F = 0, "Paid", "Overdue")</f>
        <v>Paid</v>
      </c>
      <c r="I44">
        <f>MONTH(D:D)</f>
        <v>3</v>
      </c>
      <c r="J44">
        <f>YEAR(D:D)</f>
        <v>2020</v>
      </c>
      <c r="K44">
        <f>ROUNDUP(C44/16,0)</f>
        <v>3</v>
      </c>
    </row>
    <row r="45" spans="1:11" x14ac:dyDescent="0.3">
      <c r="A45" t="str">
        <f>B:B&amp;"/"&amp;K:K</f>
        <v>CH001203008883/3</v>
      </c>
      <c r="B45" t="s">
        <v>11</v>
      </c>
      <c r="C45">
        <v>44</v>
      </c>
      <c r="D45" s="2">
        <f>DATE(YEAR(D29),MONTH(D29)+1,DAY(D29))</f>
        <v>43900</v>
      </c>
      <c r="E45">
        <f t="shared" ca="1" si="0"/>
        <v>779097</v>
      </c>
      <c r="F45">
        <f ca="1">IF(RANDBETWEEN(0,1) = 0, 0, E:E*0.1)</f>
        <v>77909.7</v>
      </c>
      <c r="G45">
        <f ca="1">IF(F:F = 0, E:E, E:E*1.1)</f>
        <v>857006.70000000007</v>
      </c>
      <c r="H45" t="str">
        <f ca="1">IF(F:F = 0, "Paid", "Overdue")</f>
        <v>Overdue</v>
      </c>
      <c r="I45">
        <f>MONTH(D:D)</f>
        <v>3</v>
      </c>
      <c r="J45">
        <f>YEAR(D:D)</f>
        <v>2020</v>
      </c>
      <c r="K45">
        <f>ROUNDUP(C45/16,0)</f>
        <v>3</v>
      </c>
    </row>
    <row r="46" spans="1:11" x14ac:dyDescent="0.3">
      <c r="A46" t="str">
        <f>B:B&amp;"/"&amp;K:K</f>
        <v>CH001203008884/3</v>
      </c>
      <c r="B46" t="s">
        <v>12</v>
      </c>
      <c r="C46">
        <v>45</v>
      </c>
      <c r="D46" s="2">
        <f>DATE(YEAR(D30),MONTH(D30)+1,DAY(D30))</f>
        <v>43900</v>
      </c>
      <c r="E46">
        <f t="shared" ca="1" si="0"/>
        <v>684864</v>
      </c>
      <c r="F46">
        <f ca="1">IF(RANDBETWEEN(0,1) = 0, 0, E:E*0.1)</f>
        <v>0</v>
      </c>
      <c r="G46">
        <f ca="1">IF(F:F = 0, E:E, E:E*1.1)</f>
        <v>684864</v>
      </c>
      <c r="H46" t="str">
        <f ca="1">IF(F:F = 0, "Paid", "Overdue")</f>
        <v>Paid</v>
      </c>
      <c r="I46">
        <f>MONTH(D:D)</f>
        <v>3</v>
      </c>
      <c r="J46">
        <f>YEAR(D:D)</f>
        <v>2020</v>
      </c>
      <c r="K46">
        <f>ROUNDUP(C46/16,0)</f>
        <v>3</v>
      </c>
    </row>
    <row r="47" spans="1:11" x14ac:dyDescent="0.3">
      <c r="A47" t="str">
        <f>B:B&amp;"/"&amp;K:K</f>
        <v>CH001203008885/3</v>
      </c>
      <c r="B47" t="s">
        <v>13</v>
      </c>
      <c r="C47">
        <v>46</v>
      </c>
      <c r="D47" s="2">
        <f>DATE(YEAR(D31),MONTH(D31)+1,DAY(D31))</f>
        <v>43900</v>
      </c>
      <c r="E47">
        <f t="shared" ca="1" si="0"/>
        <v>925248</v>
      </c>
      <c r="F47">
        <f ca="1">IF(RANDBETWEEN(0,1) = 0, 0, E:E*0.1)</f>
        <v>0</v>
      </c>
      <c r="G47">
        <f ca="1">IF(F:F = 0, E:E, E:E*1.1)</f>
        <v>925248</v>
      </c>
      <c r="H47" t="str">
        <f ca="1">IF(F:F = 0, "Paid", "Overdue")</f>
        <v>Paid</v>
      </c>
      <c r="I47">
        <f>MONTH(D:D)</f>
        <v>3</v>
      </c>
      <c r="J47">
        <f>YEAR(D:D)</f>
        <v>2020</v>
      </c>
      <c r="K47">
        <f>ROUNDUP(C47/16,0)</f>
        <v>3</v>
      </c>
    </row>
    <row r="48" spans="1:11" x14ac:dyDescent="0.3">
      <c r="A48" t="str">
        <f>B:B&amp;"/"&amp;K:K</f>
        <v>CH001203008886/3</v>
      </c>
      <c r="B48" t="s">
        <v>14</v>
      </c>
      <c r="C48">
        <v>47</v>
      </c>
      <c r="D48" s="2">
        <f>DATE(YEAR(D32),MONTH(D32)+1,DAY(D32))</f>
        <v>43900</v>
      </c>
      <c r="E48">
        <f t="shared" ca="1" si="0"/>
        <v>2126046</v>
      </c>
      <c r="F48">
        <f ca="1">IF(RANDBETWEEN(0,1) = 0, 0, E:E*0.1)</f>
        <v>212604.6</v>
      </c>
      <c r="G48">
        <f ca="1">IF(F:F = 0, E:E, E:E*1.1)</f>
        <v>2338650.6</v>
      </c>
      <c r="H48" t="str">
        <f ca="1">IF(F:F = 0, "Paid", "Overdue")</f>
        <v>Overdue</v>
      </c>
      <c r="I48">
        <f>MONTH(D:D)</f>
        <v>3</v>
      </c>
      <c r="J48">
        <f>YEAR(D:D)</f>
        <v>2020</v>
      </c>
      <c r="K48">
        <f>ROUNDUP(C48/16,0)</f>
        <v>3</v>
      </c>
    </row>
    <row r="49" spans="1:11" x14ac:dyDescent="0.3">
      <c r="A49" t="str">
        <f>B:B&amp;"/"&amp;K:K</f>
        <v>CH001203008887/3</v>
      </c>
      <c r="B49" t="s">
        <v>15</v>
      </c>
      <c r="C49">
        <v>48</v>
      </c>
      <c r="D49" s="2">
        <f>DATE(YEAR(D33),MONTH(D33)+1,DAY(D33))</f>
        <v>43900</v>
      </c>
      <c r="E49">
        <f t="shared" ca="1" si="0"/>
        <v>1300314</v>
      </c>
      <c r="F49">
        <f ca="1">IF(RANDBETWEEN(0,1) = 0, 0, E:E*0.1)</f>
        <v>130031.40000000001</v>
      </c>
      <c r="G49">
        <f ca="1">IF(F:F = 0, E:E, E:E*1.1)</f>
        <v>1430345.4000000001</v>
      </c>
      <c r="H49" t="str">
        <f ca="1">IF(F:F = 0, "Paid", "Overdue")</f>
        <v>Overdue</v>
      </c>
      <c r="I49">
        <f>MONTH(D:D)</f>
        <v>3</v>
      </c>
      <c r="J49">
        <f>YEAR(D:D)</f>
        <v>2020</v>
      </c>
      <c r="K49">
        <f>ROUNDUP(C49/16,0)</f>
        <v>3</v>
      </c>
    </row>
    <row r="50" spans="1:11" x14ac:dyDescent="0.3">
      <c r="A50" t="str">
        <f>B:B&amp;"/"&amp;K:K</f>
        <v>CH001203008872/4</v>
      </c>
      <c r="B50" t="s">
        <v>0</v>
      </c>
      <c r="C50">
        <v>49</v>
      </c>
      <c r="D50" s="2">
        <f>DATE(YEAR(D34),MONTH(D34)+1,DAY(D34))</f>
        <v>43931</v>
      </c>
      <c r="E50">
        <f t="shared" ca="1" si="0"/>
        <v>1547034</v>
      </c>
      <c r="F50">
        <f ca="1">IF(RANDBETWEEN(0,1) = 0, 0, E:E*0.1)</f>
        <v>154703.4</v>
      </c>
      <c r="G50">
        <f ca="1">IF(F:F = 0, E:E, E:E*1.1)</f>
        <v>1701737.4000000001</v>
      </c>
      <c r="H50" t="str">
        <f ca="1">IF(F:F = 0, "Paid", "Overdue")</f>
        <v>Overdue</v>
      </c>
      <c r="I50">
        <f>MONTH(D:D)</f>
        <v>4</v>
      </c>
      <c r="J50">
        <f>YEAR(D:D)</f>
        <v>2020</v>
      </c>
      <c r="K50">
        <f>ROUNDUP(C50/16,0)</f>
        <v>4</v>
      </c>
    </row>
    <row r="51" spans="1:11" x14ac:dyDescent="0.3">
      <c r="A51" t="str">
        <f>B:B&amp;"/"&amp;K:K</f>
        <v>CH001203008873/4</v>
      </c>
      <c r="B51" t="s">
        <v>1</v>
      </c>
      <c r="C51">
        <v>50</v>
      </c>
      <c r="D51" s="2">
        <f>DATE(YEAR(D35),MONTH(D35)+1,DAY(D35))</f>
        <v>43931</v>
      </c>
      <c r="E51">
        <f t="shared" ca="1" si="0"/>
        <v>446186</v>
      </c>
      <c r="F51">
        <f ca="1">IF(RANDBETWEEN(0,1) = 0, 0, E:E*0.1)</f>
        <v>0</v>
      </c>
      <c r="G51">
        <f ca="1">IF(F:F = 0, E:E, E:E*1.1)</f>
        <v>446186</v>
      </c>
      <c r="H51" t="str">
        <f ca="1">IF(F:F = 0, "Paid", "Overdue")</f>
        <v>Paid</v>
      </c>
      <c r="I51">
        <f>MONTH(D:D)</f>
        <v>4</v>
      </c>
      <c r="J51">
        <f>YEAR(D:D)</f>
        <v>2020</v>
      </c>
      <c r="K51">
        <f>ROUNDUP(C51/16,0)</f>
        <v>4</v>
      </c>
    </row>
    <row r="52" spans="1:11" x14ac:dyDescent="0.3">
      <c r="A52" t="str">
        <f>B:B&amp;"/"&amp;K:K</f>
        <v>CH001203008874/4</v>
      </c>
      <c r="B52" t="s">
        <v>2</v>
      </c>
      <c r="C52">
        <v>51</v>
      </c>
      <c r="D52" s="2">
        <f>DATE(YEAR(D36),MONTH(D36)+1,DAY(D36))</f>
        <v>43931</v>
      </c>
      <c r="E52">
        <f t="shared" ca="1" si="0"/>
        <v>1823165</v>
      </c>
      <c r="F52">
        <f ca="1">IF(RANDBETWEEN(0,1) = 0, 0, E:E*0.1)</f>
        <v>0</v>
      </c>
      <c r="G52">
        <f ca="1">IF(F:F = 0, E:E, E:E*1.1)</f>
        <v>1823165</v>
      </c>
      <c r="H52" t="str">
        <f ca="1">IF(F:F = 0, "Paid", "Overdue")</f>
        <v>Paid</v>
      </c>
      <c r="I52">
        <f>MONTH(D:D)</f>
        <v>4</v>
      </c>
      <c r="J52">
        <f>YEAR(D:D)</f>
        <v>2020</v>
      </c>
      <c r="K52">
        <f>ROUNDUP(C52/16,0)</f>
        <v>4</v>
      </c>
    </row>
    <row r="53" spans="1:11" x14ac:dyDescent="0.3">
      <c r="A53" t="str">
        <f>B:B&amp;"/"&amp;K:K</f>
        <v>CH001203008875/4</v>
      </c>
      <c r="B53" t="s">
        <v>3</v>
      </c>
      <c r="C53">
        <v>52</v>
      </c>
      <c r="D53" s="2">
        <f>DATE(YEAR(D37),MONTH(D37)+1,DAY(D37))</f>
        <v>43931</v>
      </c>
      <c r="E53">
        <f t="shared" ca="1" si="0"/>
        <v>1774099</v>
      </c>
      <c r="F53">
        <f ca="1">IF(RANDBETWEEN(0,1) = 0, 0, E:E*0.1)</f>
        <v>0</v>
      </c>
      <c r="G53">
        <f ca="1">IF(F:F = 0, E:E, E:E*1.1)</f>
        <v>1774099</v>
      </c>
      <c r="H53" t="str">
        <f ca="1">IF(F:F = 0, "Paid", "Overdue")</f>
        <v>Paid</v>
      </c>
      <c r="I53">
        <f>MONTH(D:D)</f>
        <v>4</v>
      </c>
      <c r="J53">
        <f>YEAR(D:D)</f>
        <v>2020</v>
      </c>
      <c r="K53">
        <f>ROUNDUP(C53/16,0)</f>
        <v>4</v>
      </c>
    </row>
    <row r="54" spans="1:11" x14ac:dyDescent="0.3">
      <c r="A54" t="str">
        <f>B:B&amp;"/"&amp;K:K</f>
        <v>CH001203008876/4</v>
      </c>
      <c r="B54" t="s">
        <v>4</v>
      </c>
      <c r="C54">
        <v>53</v>
      </c>
      <c r="D54" s="2">
        <f>DATE(YEAR(D38),MONTH(D38)+1,DAY(D38))</f>
        <v>43931</v>
      </c>
      <c r="E54">
        <f t="shared" ca="1" si="0"/>
        <v>2420240</v>
      </c>
      <c r="F54">
        <f ca="1">IF(RANDBETWEEN(0,1) = 0, 0, E:E*0.1)</f>
        <v>0</v>
      </c>
      <c r="G54">
        <f ca="1">IF(F:F = 0, E:E, E:E*1.1)</f>
        <v>2420240</v>
      </c>
      <c r="H54" t="str">
        <f ca="1">IF(F:F = 0, "Paid", "Overdue")</f>
        <v>Paid</v>
      </c>
      <c r="I54">
        <f>MONTH(D:D)</f>
        <v>4</v>
      </c>
      <c r="J54">
        <f>YEAR(D:D)</f>
        <v>2020</v>
      </c>
      <c r="K54">
        <f>ROUNDUP(C54/16,0)</f>
        <v>4</v>
      </c>
    </row>
    <row r="55" spans="1:11" x14ac:dyDescent="0.3">
      <c r="A55" t="str">
        <f>B:B&amp;"/"&amp;K:K</f>
        <v>CH001203008877/4</v>
      </c>
      <c r="B55" t="s">
        <v>5</v>
      </c>
      <c r="C55">
        <v>54</v>
      </c>
      <c r="D55" s="2">
        <f>DATE(YEAR(D39),MONTH(D39)+1,DAY(D39))</f>
        <v>43931</v>
      </c>
      <c r="E55">
        <f t="shared" ca="1" si="0"/>
        <v>2491087</v>
      </c>
      <c r="F55">
        <f ca="1">IF(RANDBETWEEN(0,1) = 0, 0, E:E*0.1)</f>
        <v>249108.7</v>
      </c>
      <c r="G55">
        <f ca="1">IF(F:F = 0, E:E, E:E*1.1)</f>
        <v>2740195.7</v>
      </c>
      <c r="H55" t="str">
        <f ca="1">IF(F:F = 0, "Paid", "Overdue")</f>
        <v>Overdue</v>
      </c>
      <c r="I55">
        <f>MONTH(D:D)</f>
        <v>4</v>
      </c>
      <c r="J55">
        <f>YEAR(D:D)</f>
        <v>2020</v>
      </c>
      <c r="K55">
        <f>ROUNDUP(C55/16,0)</f>
        <v>4</v>
      </c>
    </row>
    <row r="56" spans="1:11" x14ac:dyDescent="0.3">
      <c r="A56" t="str">
        <f>B:B&amp;"/"&amp;K:K</f>
        <v>CH001203008878/4</v>
      </c>
      <c r="B56" t="s">
        <v>6</v>
      </c>
      <c r="C56">
        <v>55</v>
      </c>
      <c r="D56" s="2">
        <f>DATE(YEAR(D40),MONTH(D40)+1,DAY(D40))</f>
        <v>43931</v>
      </c>
      <c r="E56">
        <f t="shared" ca="1" si="0"/>
        <v>1412589</v>
      </c>
      <c r="F56">
        <f ca="1">IF(RANDBETWEEN(0,1) = 0, 0, E:E*0.1)</f>
        <v>0</v>
      </c>
      <c r="G56">
        <f ca="1">IF(F:F = 0, E:E, E:E*1.1)</f>
        <v>1412589</v>
      </c>
      <c r="H56" t="str">
        <f ca="1">IF(F:F = 0, "Paid", "Overdue")</f>
        <v>Paid</v>
      </c>
      <c r="I56">
        <f>MONTH(D:D)</f>
        <v>4</v>
      </c>
      <c r="J56">
        <f>YEAR(D:D)</f>
        <v>2020</v>
      </c>
      <c r="K56">
        <f>ROUNDUP(C56/16,0)</f>
        <v>4</v>
      </c>
    </row>
    <row r="57" spans="1:11" x14ac:dyDescent="0.3">
      <c r="A57" t="str">
        <f>B:B&amp;"/"&amp;K:K</f>
        <v>CH001203008879/4</v>
      </c>
      <c r="B57" t="s">
        <v>7</v>
      </c>
      <c r="C57">
        <v>56</v>
      </c>
      <c r="D57" s="2">
        <f>DATE(YEAR(D41),MONTH(D41)+1,DAY(D41))</f>
        <v>43931</v>
      </c>
      <c r="E57">
        <f t="shared" ca="1" si="0"/>
        <v>2120200</v>
      </c>
      <c r="F57">
        <f ca="1">IF(RANDBETWEEN(0,1) = 0, 0, E:E*0.1)</f>
        <v>212020</v>
      </c>
      <c r="G57">
        <f ca="1">IF(F:F = 0, E:E, E:E*1.1)</f>
        <v>2332220</v>
      </c>
      <c r="H57" t="str">
        <f ca="1">IF(F:F = 0, "Paid", "Overdue")</f>
        <v>Overdue</v>
      </c>
      <c r="I57">
        <f>MONTH(D:D)</f>
        <v>4</v>
      </c>
      <c r="J57">
        <f>YEAR(D:D)</f>
        <v>2020</v>
      </c>
      <c r="K57">
        <f>ROUNDUP(C57/16,0)</f>
        <v>4</v>
      </c>
    </row>
    <row r="58" spans="1:11" x14ac:dyDescent="0.3">
      <c r="A58" t="str">
        <f>B:B&amp;"/"&amp;K:K</f>
        <v>CH001203008880/4</v>
      </c>
      <c r="B58" t="s">
        <v>8</v>
      </c>
      <c r="C58">
        <v>57</v>
      </c>
      <c r="D58" s="2">
        <f>DATE(YEAR(D42),MONTH(D42)+1,DAY(D42))</f>
        <v>43931</v>
      </c>
      <c r="E58">
        <f t="shared" ca="1" si="0"/>
        <v>1125654</v>
      </c>
      <c r="F58">
        <f ca="1">IF(RANDBETWEEN(0,1) = 0, 0, E:E*0.1)</f>
        <v>112565.40000000001</v>
      </c>
      <c r="G58">
        <f ca="1">IF(F:F = 0, E:E, E:E*1.1)</f>
        <v>1238219.4000000001</v>
      </c>
      <c r="H58" t="str">
        <f ca="1">IF(F:F = 0, "Paid", "Overdue")</f>
        <v>Overdue</v>
      </c>
      <c r="I58">
        <f>MONTH(D:D)</f>
        <v>4</v>
      </c>
      <c r="J58">
        <f>YEAR(D:D)</f>
        <v>2020</v>
      </c>
      <c r="K58">
        <f>ROUNDUP(C58/16,0)</f>
        <v>4</v>
      </c>
    </row>
    <row r="59" spans="1:11" x14ac:dyDescent="0.3">
      <c r="A59" t="str">
        <f>B:B&amp;"/"&amp;K:K</f>
        <v>CH001203008881/4</v>
      </c>
      <c r="B59" t="s">
        <v>9</v>
      </c>
      <c r="C59">
        <v>58</v>
      </c>
      <c r="D59" s="2">
        <f>DATE(YEAR(D43),MONTH(D43)+1,DAY(D43))</f>
        <v>43931</v>
      </c>
      <c r="E59">
        <f t="shared" ca="1" si="0"/>
        <v>425806</v>
      </c>
      <c r="F59">
        <f ca="1">IF(RANDBETWEEN(0,1) = 0, 0, E:E*0.1)</f>
        <v>0</v>
      </c>
      <c r="G59">
        <f ca="1">IF(F:F = 0, E:E, E:E*1.1)</f>
        <v>425806</v>
      </c>
      <c r="H59" t="str">
        <f ca="1">IF(F:F = 0, "Paid", "Overdue")</f>
        <v>Paid</v>
      </c>
      <c r="I59">
        <f>MONTH(D:D)</f>
        <v>4</v>
      </c>
      <c r="J59">
        <f>YEAR(D:D)</f>
        <v>2020</v>
      </c>
      <c r="K59">
        <f>ROUNDUP(C59/16,0)</f>
        <v>4</v>
      </c>
    </row>
    <row r="60" spans="1:11" x14ac:dyDescent="0.3">
      <c r="A60" t="str">
        <f>B:B&amp;"/"&amp;K:K</f>
        <v>CH001203008882/4</v>
      </c>
      <c r="B60" t="s">
        <v>10</v>
      </c>
      <c r="C60">
        <v>59</v>
      </c>
      <c r="D60" s="2">
        <f>DATE(YEAR(D44),MONTH(D44)+1,DAY(D44))</f>
        <v>43931</v>
      </c>
      <c r="E60">
        <f t="shared" ca="1" si="0"/>
        <v>614179</v>
      </c>
      <c r="F60">
        <f ca="1">IF(RANDBETWEEN(0,1) = 0, 0, E:E*0.1)</f>
        <v>0</v>
      </c>
      <c r="G60">
        <f ca="1">IF(F:F = 0, E:E, E:E*1.1)</f>
        <v>614179</v>
      </c>
      <c r="H60" t="str">
        <f ca="1">IF(F:F = 0, "Paid", "Overdue")</f>
        <v>Paid</v>
      </c>
      <c r="I60">
        <f>MONTH(D:D)</f>
        <v>4</v>
      </c>
      <c r="J60">
        <f>YEAR(D:D)</f>
        <v>2020</v>
      </c>
      <c r="K60">
        <f>ROUNDUP(C60/16,0)</f>
        <v>4</v>
      </c>
    </row>
    <row r="61" spans="1:11" x14ac:dyDescent="0.3">
      <c r="A61" t="str">
        <f>B:B&amp;"/"&amp;K:K</f>
        <v>CH001203008883/4</v>
      </c>
      <c r="B61" t="s">
        <v>11</v>
      </c>
      <c r="C61">
        <v>60</v>
      </c>
      <c r="D61" s="2">
        <f>DATE(YEAR(D45),MONTH(D45)+1,DAY(D45))</f>
        <v>43931</v>
      </c>
      <c r="E61">
        <f t="shared" ca="1" si="0"/>
        <v>590137</v>
      </c>
      <c r="F61">
        <f ca="1">IF(RANDBETWEEN(0,1) = 0, 0, E:E*0.1)</f>
        <v>0</v>
      </c>
      <c r="G61">
        <f ca="1">IF(F:F = 0, E:E, E:E*1.1)</f>
        <v>590137</v>
      </c>
      <c r="H61" t="str">
        <f ca="1">IF(F:F = 0, "Paid", "Overdue")</f>
        <v>Paid</v>
      </c>
      <c r="I61">
        <f>MONTH(D:D)</f>
        <v>4</v>
      </c>
      <c r="J61">
        <f>YEAR(D:D)</f>
        <v>2020</v>
      </c>
      <c r="K61">
        <f>ROUNDUP(C61/16,0)</f>
        <v>4</v>
      </c>
    </row>
    <row r="62" spans="1:11" x14ac:dyDescent="0.3">
      <c r="A62" t="str">
        <f>B:B&amp;"/"&amp;K:K</f>
        <v>CH001203008884/4</v>
      </c>
      <c r="B62" t="s">
        <v>12</v>
      </c>
      <c r="C62">
        <v>61</v>
      </c>
      <c r="D62" s="2">
        <f>DATE(YEAR(D46),MONTH(D46)+1,DAY(D46))</f>
        <v>43931</v>
      </c>
      <c r="E62">
        <f t="shared" ca="1" si="0"/>
        <v>872477</v>
      </c>
      <c r="F62">
        <f ca="1">IF(RANDBETWEEN(0,1) = 0, 0, E:E*0.1)</f>
        <v>87247.700000000012</v>
      </c>
      <c r="G62">
        <f ca="1">IF(F:F = 0, E:E, E:E*1.1)</f>
        <v>959724.70000000007</v>
      </c>
      <c r="H62" t="str">
        <f ca="1">IF(F:F = 0, "Paid", "Overdue")</f>
        <v>Overdue</v>
      </c>
      <c r="I62">
        <f>MONTH(D:D)</f>
        <v>4</v>
      </c>
      <c r="J62">
        <f>YEAR(D:D)</f>
        <v>2020</v>
      </c>
      <c r="K62">
        <f>ROUNDUP(C62/16,0)</f>
        <v>4</v>
      </c>
    </row>
    <row r="63" spans="1:11" x14ac:dyDescent="0.3">
      <c r="A63" t="str">
        <f>B:B&amp;"/"&amp;K:K</f>
        <v>CH001203008885/4</v>
      </c>
      <c r="B63" t="s">
        <v>13</v>
      </c>
      <c r="C63">
        <v>62</v>
      </c>
      <c r="D63" s="2">
        <f>DATE(YEAR(D47),MONTH(D47)+1,DAY(D47))</f>
        <v>43931</v>
      </c>
      <c r="E63">
        <f t="shared" ca="1" si="0"/>
        <v>766610</v>
      </c>
      <c r="F63">
        <f ca="1">IF(RANDBETWEEN(0,1) = 0, 0, E:E*0.1)</f>
        <v>76661</v>
      </c>
      <c r="G63">
        <f ca="1">IF(F:F = 0, E:E, E:E*1.1)</f>
        <v>843271.00000000012</v>
      </c>
      <c r="H63" t="str">
        <f ca="1">IF(F:F = 0, "Paid", "Overdue")</f>
        <v>Overdue</v>
      </c>
      <c r="I63">
        <f>MONTH(D:D)</f>
        <v>4</v>
      </c>
      <c r="J63">
        <f>YEAR(D:D)</f>
        <v>2020</v>
      </c>
      <c r="K63">
        <f>ROUNDUP(C63/16,0)</f>
        <v>4</v>
      </c>
    </row>
    <row r="64" spans="1:11" x14ac:dyDescent="0.3">
      <c r="A64" t="str">
        <f>B:B&amp;"/"&amp;K:K</f>
        <v>CH001203008886/4</v>
      </c>
      <c r="B64" t="s">
        <v>14</v>
      </c>
      <c r="C64">
        <v>63</v>
      </c>
      <c r="D64" s="2">
        <f>DATE(YEAR(D48),MONTH(D48)+1,DAY(D48))</f>
        <v>43931</v>
      </c>
      <c r="E64">
        <f t="shared" ca="1" si="0"/>
        <v>1894776</v>
      </c>
      <c r="F64">
        <f ca="1">IF(RANDBETWEEN(0,1) = 0, 0, E:E*0.1)</f>
        <v>189477.6</v>
      </c>
      <c r="G64">
        <f ca="1">IF(F:F = 0, E:E, E:E*1.1)</f>
        <v>2084253.6</v>
      </c>
      <c r="H64" t="str">
        <f ca="1">IF(F:F = 0, "Paid", "Overdue")</f>
        <v>Overdue</v>
      </c>
      <c r="I64">
        <f>MONTH(D:D)</f>
        <v>4</v>
      </c>
      <c r="J64">
        <f>YEAR(D:D)</f>
        <v>2020</v>
      </c>
      <c r="K64">
        <f>ROUNDUP(C64/16,0)</f>
        <v>4</v>
      </c>
    </row>
    <row r="65" spans="1:11" x14ac:dyDescent="0.3">
      <c r="A65" t="str">
        <f>B:B&amp;"/"&amp;K:K</f>
        <v>CH001203008887/4</v>
      </c>
      <c r="B65" t="s">
        <v>15</v>
      </c>
      <c r="C65">
        <v>64</v>
      </c>
      <c r="D65" s="2">
        <f>DATE(YEAR(D49),MONTH(D49)+1,DAY(D49))</f>
        <v>43931</v>
      </c>
      <c r="E65">
        <f t="shared" ca="1" si="0"/>
        <v>2250931</v>
      </c>
      <c r="F65">
        <f ca="1">IF(RANDBETWEEN(0,1) = 0, 0, E:E*0.1)</f>
        <v>0</v>
      </c>
      <c r="G65">
        <f ca="1">IF(F:F = 0, E:E, E:E*1.1)</f>
        <v>2250931</v>
      </c>
      <c r="H65" t="str">
        <f ca="1">IF(F:F = 0, "Paid", "Overdue")</f>
        <v>Paid</v>
      </c>
      <c r="I65">
        <f>MONTH(D:D)</f>
        <v>4</v>
      </c>
      <c r="J65">
        <f>YEAR(D:D)</f>
        <v>2020</v>
      </c>
      <c r="K65">
        <f>ROUNDUP(C65/16,0)</f>
        <v>4</v>
      </c>
    </row>
    <row r="66" spans="1:11" x14ac:dyDescent="0.3">
      <c r="A66" t="str">
        <f>B:B&amp;"/"&amp;K:K</f>
        <v>CH001203008872/5</v>
      </c>
      <c r="B66" t="s">
        <v>0</v>
      </c>
      <c r="C66">
        <v>65</v>
      </c>
      <c r="D66" s="2">
        <f>DATE(YEAR(D50),MONTH(D50)+1,DAY(D50))</f>
        <v>43961</v>
      </c>
      <c r="E66">
        <f t="shared" ca="1" si="0"/>
        <v>798107</v>
      </c>
      <c r="F66">
        <f ca="1">IF(RANDBETWEEN(0,1) = 0, 0, E:E*0.1)</f>
        <v>0</v>
      </c>
      <c r="G66">
        <f ca="1">IF(F:F = 0, E:E, E:E*1.1)</f>
        <v>798107</v>
      </c>
      <c r="H66" t="str">
        <f ca="1">IF(F:F = 0, "Paid", "Overdue")</f>
        <v>Paid</v>
      </c>
      <c r="I66">
        <f>MONTH(D:D)</f>
        <v>5</v>
      </c>
      <c r="J66">
        <f>YEAR(D:D)</f>
        <v>2020</v>
      </c>
      <c r="K66">
        <f>ROUNDUP(C66/16,0)</f>
        <v>5</v>
      </c>
    </row>
    <row r="67" spans="1:11" x14ac:dyDescent="0.3">
      <c r="A67" t="str">
        <f>B:B&amp;"/"&amp;K:K</f>
        <v>CH001203008873/5</v>
      </c>
      <c r="B67" t="s">
        <v>1</v>
      </c>
      <c r="C67">
        <v>66</v>
      </c>
      <c r="D67" s="2">
        <f>DATE(YEAR(D51),MONTH(D51)+1,DAY(D51))</f>
        <v>43961</v>
      </c>
      <c r="E67">
        <f t="shared" ref="E67:E130" ca="1" si="1">RANDBETWEEN(250000,2500000)</f>
        <v>1480517</v>
      </c>
      <c r="F67">
        <f ca="1">IF(RANDBETWEEN(0,1) = 0, 0, E:E*0.1)</f>
        <v>148051.70000000001</v>
      </c>
      <c r="G67">
        <f ca="1">IF(F:F = 0, E:E, E:E*1.1)</f>
        <v>1628568.7000000002</v>
      </c>
      <c r="H67" t="str">
        <f ca="1">IF(F:F = 0, "Paid", "Overdue")</f>
        <v>Overdue</v>
      </c>
      <c r="I67">
        <f>MONTH(D:D)</f>
        <v>5</v>
      </c>
      <c r="J67">
        <f>YEAR(D:D)</f>
        <v>2020</v>
      </c>
      <c r="K67">
        <f>ROUNDUP(C67/16,0)</f>
        <v>5</v>
      </c>
    </row>
    <row r="68" spans="1:11" x14ac:dyDescent="0.3">
      <c r="A68" t="str">
        <f>B:B&amp;"/"&amp;K:K</f>
        <v>CH001203008874/5</v>
      </c>
      <c r="B68" t="s">
        <v>2</v>
      </c>
      <c r="C68">
        <v>67</v>
      </c>
      <c r="D68" s="2">
        <f>DATE(YEAR(D52),MONTH(D52)+1,DAY(D52))</f>
        <v>43961</v>
      </c>
      <c r="E68">
        <f t="shared" ca="1" si="1"/>
        <v>1872704</v>
      </c>
      <c r="F68">
        <f ca="1">IF(RANDBETWEEN(0,1) = 0, 0, E:E*0.1)</f>
        <v>187270.40000000002</v>
      </c>
      <c r="G68">
        <f ca="1">IF(F:F = 0, E:E, E:E*1.1)</f>
        <v>2059974.4000000001</v>
      </c>
      <c r="H68" t="str">
        <f ca="1">IF(F:F = 0, "Paid", "Overdue")</f>
        <v>Overdue</v>
      </c>
      <c r="I68">
        <f>MONTH(D:D)</f>
        <v>5</v>
      </c>
      <c r="J68">
        <f>YEAR(D:D)</f>
        <v>2020</v>
      </c>
      <c r="K68">
        <f>ROUNDUP(C68/16,0)</f>
        <v>5</v>
      </c>
    </row>
    <row r="69" spans="1:11" x14ac:dyDescent="0.3">
      <c r="A69" t="str">
        <f>B:B&amp;"/"&amp;K:K</f>
        <v>CH001203008875/5</v>
      </c>
      <c r="B69" t="s">
        <v>3</v>
      </c>
      <c r="C69">
        <v>68</v>
      </c>
      <c r="D69" s="2">
        <f>DATE(YEAR(D53),MONTH(D53)+1,DAY(D53))</f>
        <v>43961</v>
      </c>
      <c r="E69">
        <f t="shared" ca="1" si="1"/>
        <v>1744285</v>
      </c>
      <c r="F69">
        <f ca="1">IF(RANDBETWEEN(0,1) = 0, 0, E:E*0.1)</f>
        <v>174428.5</v>
      </c>
      <c r="G69">
        <f ca="1">IF(F:F = 0, E:E, E:E*1.1)</f>
        <v>1918713.5000000002</v>
      </c>
      <c r="H69" t="str">
        <f ca="1">IF(F:F = 0, "Paid", "Overdue")</f>
        <v>Overdue</v>
      </c>
      <c r="I69">
        <f>MONTH(D:D)</f>
        <v>5</v>
      </c>
      <c r="J69">
        <f>YEAR(D:D)</f>
        <v>2020</v>
      </c>
      <c r="K69">
        <f>ROUNDUP(C69/16,0)</f>
        <v>5</v>
      </c>
    </row>
    <row r="70" spans="1:11" x14ac:dyDescent="0.3">
      <c r="A70" t="str">
        <f>B:B&amp;"/"&amp;K:K</f>
        <v>CH001203008876/5</v>
      </c>
      <c r="B70" t="s">
        <v>4</v>
      </c>
      <c r="C70">
        <v>69</v>
      </c>
      <c r="D70" s="2">
        <f>DATE(YEAR(D54),MONTH(D54)+1,DAY(D54))</f>
        <v>43961</v>
      </c>
      <c r="E70">
        <f t="shared" ca="1" si="1"/>
        <v>1320563</v>
      </c>
      <c r="F70">
        <f ca="1">IF(RANDBETWEEN(0,1) = 0, 0, E:E*0.1)</f>
        <v>0</v>
      </c>
      <c r="G70">
        <f ca="1">IF(F:F = 0, E:E, E:E*1.1)</f>
        <v>1320563</v>
      </c>
      <c r="H70" t="str">
        <f ca="1">IF(F:F = 0, "Paid", "Overdue")</f>
        <v>Paid</v>
      </c>
      <c r="I70">
        <f>MONTH(D:D)</f>
        <v>5</v>
      </c>
      <c r="J70">
        <f>YEAR(D:D)</f>
        <v>2020</v>
      </c>
      <c r="K70">
        <f>ROUNDUP(C70/16,0)</f>
        <v>5</v>
      </c>
    </row>
    <row r="71" spans="1:11" x14ac:dyDescent="0.3">
      <c r="A71" t="str">
        <f>B:B&amp;"/"&amp;K:K</f>
        <v>CH001203008877/5</v>
      </c>
      <c r="B71" t="s">
        <v>5</v>
      </c>
      <c r="C71">
        <v>70</v>
      </c>
      <c r="D71" s="2">
        <f>DATE(YEAR(D55),MONTH(D55)+1,DAY(D55))</f>
        <v>43961</v>
      </c>
      <c r="E71">
        <f t="shared" ca="1" si="1"/>
        <v>2075425</v>
      </c>
      <c r="F71">
        <f ca="1">IF(RANDBETWEEN(0,1) = 0, 0, E:E*0.1)</f>
        <v>207542.5</v>
      </c>
      <c r="G71">
        <f ca="1">IF(F:F = 0, E:E, E:E*1.1)</f>
        <v>2282967.5</v>
      </c>
      <c r="H71" t="str">
        <f ca="1">IF(F:F = 0, "Paid", "Overdue")</f>
        <v>Overdue</v>
      </c>
      <c r="I71">
        <f>MONTH(D:D)</f>
        <v>5</v>
      </c>
      <c r="J71">
        <f>YEAR(D:D)</f>
        <v>2020</v>
      </c>
      <c r="K71">
        <f>ROUNDUP(C71/16,0)</f>
        <v>5</v>
      </c>
    </row>
    <row r="72" spans="1:11" x14ac:dyDescent="0.3">
      <c r="A72" t="str">
        <f>B:B&amp;"/"&amp;K:K</f>
        <v>CH001203008878/5</v>
      </c>
      <c r="B72" t="s">
        <v>6</v>
      </c>
      <c r="C72">
        <v>71</v>
      </c>
      <c r="D72" s="2">
        <f>DATE(YEAR(D56),MONTH(D56)+1,DAY(D56))</f>
        <v>43961</v>
      </c>
      <c r="E72">
        <f t="shared" ca="1" si="1"/>
        <v>444545</v>
      </c>
      <c r="F72">
        <f ca="1">IF(RANDBETWEEN(0,1) = 0, 0, E:E*0.1)</f>
        <v>44454.5</v>
      </c>
      <c r="G72">
        <f ca="1">IF(F:F = 0, E:E, E:E*1.1)</f>
        <v>488999.50000000006</v>
      </c>
      <c r="H72" t="str">
        <f ca="1">IF(F:F = 0, "Paid", "Overdue")</f>
        <v>Overdue</v>
      </c>
      <c r="I72">
        <f>MONTH(D:D)</f>
        <v>5</v>
      </c>
      <c r="J72">
        <f>YEAR(D:D)</f>
        <v>2020</v>
      </c>
      <c r="K72">
        <f>ROUNDUP(C72/16,0)</f>
        <v>5</v>
      </c>
    </row>
    <row r="73" spans="1:11" x14ac:dyDescent="0.3">
      <c r="A73" t="str">
        <f>B:B&amp;"/"&amp;K:K</f>
        <v>CH001203008879/5</v>
      </c>
      <c r="B73" t="s">
        <v>7</v>
      </c>
      <c r="C73">
        <v>72</v>
      </c>
      <c r="D73" s="2">
        <f>DATE(YEAR(D57),MONTH(D57)+1,DAY(D57))</f>
        <v>43961</v>
      </c>
      <c r="E73">
        <f t="shared" ca="1" si="1"/>
        <v>1459415</v>
      </c>
      <c r="F73">
        <f ca="1">IF(RANDBETWEEN(0,1) = 0, 0, E:E*0.1)</f>
        <v>0</v>
      </c>
      <c r="G73">
        <f ca="1">IF(F:F = 0, E:E, E:E*1.1)</f>
        <v>1459415</v>
      </c>
      <c r="H73" t="str">
        <f ca="1">IF(F:F = 0, "Paid", "Overdue")</f>
        <v>Paid</v>
      </c>
      <c r="I73">
        <f>MONTH(D:D)</f>
        <v>5</v>
      </c>
      <c r="J73">
        <f>YEAR(D:D)</f>
        <v>2020</v>
      </c>
      <c r="K73">
        <f>ROUNDUP(C73/16,0)</f>
        <v>5</v>
      </c>
    </row>
    <row r="74" spans="1:11" x14ac:dyDescent="0.3">
      <c r="A74" t="str">
        <f>B:B&amp;"/"&amp;K:K</f>
        <v>CH001203008880/5</v>
      </c>
      <c r="B74" t="s">
        <v>8</v>
      </c>
      <c r="C74">
        <v>73</v>
      </c>
      <c r="D74" s="2">
        <f>DATE(YEAR(D58),MONTH(D58)+1,DAY(D58))</f>
        <v>43961</v>
      </c>
      <c r="E74">
        <f t="shared" ca="1" si="1"/>
        <v>700411</v>
      </c>
      <c r="F74">
        <f ca="1">IF(RANDBETWEEN(0,1) = 0, 0, E:E*0.1)</f>
        <v>0</v>
      </c>
      <c r="G74">
        <f ca="1">IF(F:F = 0, E:E, E:E*1.1)</f>
        <v>700411</v>
      </c>
      <c r="H74" t="str">
        <f ca="1">IF(F:F = 0, "Paid", "Overdue")</f>
        <v>Paid</v>
      </c>
      <c r="I74">
        <f>MONTH(D:D)</f>
        <v>5</v>
      </c>
      <c r="J74">
        <f>YEAR(D:D)</f>
        <v>2020</v>
      </c>
      <c r="K74">
        <f>ROUNDUP(C74/16,0)</f>
        <v>5</v>
      </c>
    </row>
    <row r="75" spans="1:11" x14ac:dyDescent="0.3">
      <c r="A75" t="str">
        <f>B:B&amp;"/"&amp;K:K</f>
        <v>CH001203008881/5</v>
      </c>
      <c r="B75" t="s">
        <v>9</v>
      </c>
      <c r="C75">
        <v>74</v>
      </c>
      <c r="D75" s="2">
        <f>DATE(YEAR(D59),MONTH(D59)+1,DAY(D59))</f>
        <v>43961</v>
      </c>
      <c r="E75">
        <f t="shared" ca="1" si="1"/>
        <v>1071934</v>
      </c>
      <c r="F75">
        <f ca="1">IF(RANDBETWEEN(0,1) = 0, 0, E:E*0.1)</f>
        <v>0</v>
      </c>
      <c r="G75">
        <f ca="1">IF(F:F = 0, E:E, E:E*1.1)</f>
        <v>1071934</v>
      </c>
      <c r="H75" t="str">
        <f ca="1">IF(F:F = 0, "Paid", "Overdue")</f>
        <v>Paid</v>
      </c>
      <c r="I75">
        <f>MONTH(D:D)</f>
        <v>5</v>
      </c>
      <c r="J75">
        <f>YEAR(D:D)</f>
        <v>2020</v>
      </c>
      <c r="K75">
        <f>ROUNDUP(C75/16,0)</f>
        <v>5</v>
      </c>
    </row>
    <row r="76" spans="1:11" x14ac:dyDescent="0.3">
      <c r="A76" t="str">
        <f>B:B&amp;"/"&amp;K:K</f>
        <v>CH001203008882/5</v>
      </c>
      <c r="B76" t="s">
        <v>10</v>
      </c>
      <c r="C76">
        <v>75</v>
      </c>
      <c r="D76" s="2">
        <f>DATE(YEAR(D60),MONTH(D60)+1,DAY(D60))</f>
        <v>43961</v>
      </c>
      <c r="E76">
        <f t="shared" ca="1" si="1"/>
        <v>677061</v>
      </c>
      <c r="F76">
        <f ca="1">IF(RANDBETWEEN(0,1) = 0, 0, E:E*0.1)</f>
        <v>0</v>
      </c>
      <c r="G76">
        <f ca="1">IF(F:F = 0, E:E, E:E*1.1)</f>
        <v>677061</v>
      </c>
      <c r="H76" t="str">
        <f ca="1">IF(F:F = 0, "Paid", "Overdue")</f>
        <v>Paid</v>
      </c>
      <c r="I76">
        <f>MONTH(D:D)</f>
        <v>5</v>
      </c>
      <c r="J76">
        <f>YEAR(D:D)</f>
        <v>2020</v>
      </c>
      <c r="K76">
        <f>ROUNDUP(C76/16,0)</f>
        <v>5</v>
      </c>
    </row>
    <row r="77" spans="1:11" x14ac:dyDescent="0.3">
      <c r="A77" t="str">
        <f>B:B&amp;"/"&amp;K:K</f>
        <v>CH001203008883/5</v>
      </c>
      <c r="B77" t="s">
        <v>11</v>
      </c>
      <c r="C77">
        <v>76</v>
      </c>
      <c r="D77" s="2">
        <f>DATE(YEAR(D61),MONTH(D61)+1,DAY(D61))</f>
        <v>43961</v>
      </c>
      <c r="E77">
        <f t="shared" ca="1" si="1"/>
        <v>1788425</v>
      </c>
      <c r="F77">
        <f ca="1">IF(RANDBETWEEN(0,1) = 0, 0, E:E*0.1)</f>
        <v>178842.5</v>
      </c>
      <c r="G77">
        <f ca="1">IF(F:F = 0, E:E, E:E*1.1)</f>
        <v>1967267.5000000002</v>
      </c>
      <c r="H77" t="str">
        <f ca="1">IF(F:F = 0, "Paid", "Overdue")</f>
        <v>Overdue</v>
      </c>
      <c r="I77">
        <f>MONTH(D:D)</f>
        <v>5</v>
      </c>
      <c r="J77">
        <f>YEAR(D:D)</f>
        <v>2020</v>
      </c>
      <c r="K77">
        <f>ROUNDUP(C77/16,0)</f>
        <v>5</v>
      </c>
    </row>
    <row r="78" spans="1:11" x14ac:dyDescent="0.3">
      <c r="A78" t="str">
        <f>B:B&amp;"/"&amp;K:K</f>
        <v>CH001203008884/5</v>
      </c>
      <c r="B78" t="s">
        <v>12</v>
      </c>
      <c r="C78">
        <v>77</v>
      </c>
      <c r="D78" s="2">
        <f>DATE(YEAR(D62),MONTH(D62)+1,DAY(D62))</f>
        <v>43961</v>
      </c>
      <c r="E78">
        <f t="shared" ca="1" si="1"/>
        <v>499134</v>
      </c>
      <c r="F78">
        <f ca="1">IF(RANDBETWEEN(0,1) = 0, 0, E:E*0.1)</f>
        <v>49913.4</v>
      </c>
      <c r="G78">
        <f ca="1">IF(F:F = 0, E:E, E:E*1.1)</f>
        <v>549047.4</v>
      </c>
      <c r="H78" t="str">
        <f ca="1">IF(F:F = 0, "Paid", "Overdue")</f>
        <v>Overdue</v>
      </c>
      <c r="I78">
        <f>MONTH(D:D)</f>
        <v>5</v>
      </c>
      <c r="J78">
        <f>YEAR(D:D)</f>
        <v>2020</v>
      </c>
      <c r="K78">
        <f>ROUNDUP(C78/16,0)</f>
        <v>5</v>
      </c>
    </row>
    <row r="79" spans="1:11" x14ac:dyDescent="0.3">
      <c r="A79" t="str">
        <f>B:B&amp;"/"&amp;K:K</f>
        <v>CH001203008885/5</v>
      </c>
      <c r="B79" t="s">
        <v>13</v>
      </c>
      <c r="C79">
        <v>78</v>
      </c>
      <c r="D79" s="2">
        <f>DATE(YEAR(D63),MONTH(D63)+1,DAY(D63))</f>
        <v>43961</v>
      </c>
      <c r="E79">
        <f t="shared" ca="1" si="1"/>
        <v>826663</v>
      </c>
      <c r="F79">
        <f ca="1">IF(RANDBETWEEN(0,1) = 0, 0, E:E*0.1)</f>
        <v>0</v>
      </c>
      <c r="G79">
        <f ca="1">IF(F:F = 0, E:E, E:E*1.1)</f>
        <v>826663</v>
      </c>
      <c r="H79" t="str">
        <f ca="1">IF(F:F = 0, "Paid", "Overdue")</f>
        <v>Paid</v>
      </c>
      <c r="I79">
        <f>MONTH(D:D)</f>
        <v>5</v>
      </c>
      <c r="J79">
        <f>YEAR(D:D)</f>
        <v>2020</v>
      </c>
      <c r="K79">
        <f>ROUNDUP(C79/16,0)</f>
        <v>5</v>
      </c>
    </row>
    <row r="80" spans="1:11" x14ac:dyDescent="0.3">
      <c r="A80" t="str">
        <f>B:B&amp;"/"&amp;K:K</f>
        <v>CH001203008886/5</v>
      </c>
      <c r="B80" t="s">
        <v>14</v>
      </c>
      <c r="C80">
        <v>79</v>
      </c>
      <c r="D80" s="2">
        <f>DATE(YEAR(D64),MONTH(D64)+1,DAY(D64))</f>
        <v>43961</v>
      </c>
      <c r="E80">
        <f t="shared" ca="1" si="1"/>
        <v>1689997</v>
      </c>
      <c r="F80">
        <f ca="1">IF(RANDBETWEEN(0,1) = 0, 0, E:E*0.1)</f>
        <v>168999.7</v>
      </c>
      <c r="G80">
        <f ca="1">IF(F:F = 0, E:E, E:E*1.1)</f>
        <v>1858996.7000000002</v>
      </c>
      <c r="H80" t="str">
        <f ca="1">IF(F:F = 0, "Paid", "Overdue")</f>
        <v>Overdue</v>
      </c>
      <c r="I80">
        <f>MONTH(D:D)</f>
        <v>5</v>
      </c>
      <c r="J80">
        <f>YEAR(D:D)</f>
        <v>2020</v>
      </c>
      <c r="K80">
        <f>ROUNDUP(C80/16,0)</f>
        <v>5</v>
      </c>
    </row>
    <row r="81" spans="1:11" x14ac:dyDescent="0.3">
      <c r="A81" t="str">
        <f>B:B&amp;"/"&amp;K:K</f>
        <v>CH001203008887/5</v>
      </c>
      <c r="B81" t="s">
        <v>15</v>
      </c>
      <c r="C81">
        <v>80</v>
      </c>
      <c r="D81" s="2">
        <f>DATE(YEAR(D65),MONTH(D65)+1,DAY(D65))</f>
        <v>43961</v>
      </c>
      <c r="E81">
        <f t="shared" ca="1" si="1"/>
        <v>1371851</v>
      </c>
      <c r="F81">
        <f ca="1">IF(RANDBETWEEN(0,1) = 0, 0, E:E*0.1)</f>
        <v>137185.1</v>
      </c>
      <c r="G81">
        <f ca="1">IF(F:F = 0, E:E, E:E*1.1)</f>
        <v>1509036.1</v>
      </c>
      <c r="H81" t="str">
        <f ca="1">IF(F:F = 0, "Paid", "Overdue")</f>
        <v>Overdue</v>
      </c>
      <c r="I81">
        <f>MONTH(D:D)</f>
        <v>5</v>
      </c>
      <c r="J81">
        <f>YEAR(D:D)</f>
        <v>2020</v>
      </c>
      <c r="K81">
        <f>ROUNDUP(C81/16,0)</f>
        <v>5</v>
      </c>
    </row>
    <row r="82" spans="1:11" x14ac:dyDescent="0.3">
      <c r="A82" t="str">
        <f>B:B&amp;"/"&amp;K:K</f>
        <v>CH001203008872/6</v>
      </c>
      <c r="B82" t="s">
        <v>0</v>
      </c>
      <c r="C82">
        <v>81</v>
      </c>
      <c r="D82" s="2">
        <f>DATE(YEAR(D66),MONTH(D66)+1,DAY(D66))</f>
        <v>43992</v>
      </c>
      <c r="E82">
        <f t="shared" ca="1" si="1"/>
        <v>323132</v>
      </c>
      <c r="F82">
        <f ca="1">IF(RANDBETWEEN(0,1) = 0, 0, E:E*0.1)</f>
        <v>0</v>
      </c>
      <c r="G82">
        <f ca="1">IF(F:F = 0, E:E, E:E*1.1)</f>
        <v>323132</v>
      </c>
      <c r="H82" t="str">
        <f ca="1">IF(F:F = 0, "Paid", "Overdue")</f>
        <v>Paid</v>
      </c>
      <c r="I82">
        <f>MONTH(D:D)</f>
        <v>6</v>
      </c>
      <c r="J82">
        <f>YEAR(D:D)</f>
        <v>2020</v>
      </c>
      <c r="K82">
        <f>ROUNDUP(C82/16,0)</f>
        <v>6</v>
      </c>
    </row>
    <row r="83" spans="1:11" x14ac:dyDescent="0.3">
      <c r="A83" t="str">
        <f>B:B&amp;"/"&amp;K:K</f>
        <v>CH001203008873/6</v>
      </c>
      <c r="B83" t="s">
        <v>1</v>
      </c>
      <c r="C83">
        <v>82</v>
      </c>
      <c r="D83" s="2">
        <f>DATE(YEAR(D67),MONTH(D67)+1,DAY(D67))</f>
        <v>43992</v>
      </c>
      <c r="E83">
        <f t="shared" ca="1" si="1"/>
        <v>2039595</v>
      </c>
      <c r="F83">
        <f ca="1">IF(RANDBETWEEN(0,1) = 0, 0, E:E*0.1)</f>
        <v>203959.5</v>
      </c>
      <c r="G83">
        <f ca="1">IF(F:F = 0, E:E, E:E*1.1)</f>
        <v>2243554.5</v>
      </c>
      <c r="H83" t="str">
        <f ca="1">IF(F:F = 0, "Paid", "Overdue")</f>
        <v>Overdue</v>
      </c>
      <c r="I83">
        <f>MONTH(D:D)</f>
        <v>6</v>
      </c>
      <c r="J83">
        <f>YEAR(D:D)</f>
        <v>2020</v>
      </c>
      <c r="K83">
        <f>ROUNDUP(C83/16,0)</f>
        <v>6</v>
      </c>
    </row>
    <row r="84" spans="1:11" x14ac:dyDescent="0.3">
      <c r="A84" t="str">
        <f>B:B&amp;"/"&amp;K:K</f>
        <v>CH001203008874/6</v>
      </c>
      <c r="B84" t="s">
        <v>2</v>
      </c>
      <c r="C84">
        <v>83</v>
      </c>
      <c r="D84" s="2">
        <f>DATE(YEAR(D68),MONTH(D68)+1,DAY(D68))</f>
        <v>43992</v>
      </c>
      <c r="E84">
        <f t="shared" ca="1" si="1"/>
        <v>1941144</v>
      </c>
      <c r="F84">
        <f ca="1">IF(RANDBETWEEN(0,1) = 0, 0, E:E*0.1)</f>
        <v>0</v>
      </c>
      <c r="G84">
        <f ca="1">IF(F:F = 0, E:E, E:E*1.1)</f>
        <v>1941144</v>
      </c>
      <c r="H84" t="str">
        <f ca="1">IF(F:F = 0, "Paid", "Overdue")</f>
        <v>Paid</v>
      </c>
      <c r="I84">
        <f>MONTH(D:D)</f>
        <v>6</v>
      </c>
      <c r="J84">
        <f>YEAR(D:D)</f>
        <v>2020</v>
      </c>
      <c r="K84">
        <f>ROUNDUP(C84/16,0)</f>
        <v>6</v>
      </c>
    </row>
    <row r="85" spans="1:11" x14ac:dyDescent="0.3">
      <c r="A85" t="str">
        <f>B:B&amp;"/"&amp;K:K</f>
        <v>CH001203008875/6</v>
      </c>
      <c r="B85" t="s">
        <v>3</v>
      </c>
      <c r="C85">
        <v>84</v>
      </c>
      <c r="D85" s="2">
        <f>DATE(YEAR(D69),MONTH(D69)+1,DAY(D69))</f>
        <v>43992</v>
      </c>
      <c r="E85">
        <f t="shared" ca="1" si="1"/>
        <v>664601</v>
      </c>
      <c r="F85">
        <f ca="1">IF(RANDBETWEEN(0,1) = 0, 0, E:E*0.1)</f>
        <v>66460.100000000006</v>
      </c>
      <c r="G85">
        <f ca="1">IF(F:F = 0, E:E, E:E*1.1)</f>
        <v>731061.10000000009</v>
      </c>
      <c r="H85" t="str">
        <f ca="1">IF(F:F = 0, "Paid", "Overdue")</f>
        <v>Overdue</v>
      </c>
      <c r="I85">
        <f>MONTH(D:D)</f>
        <v>6</v>
      </c>
      <c r="J85">
        <f>YEAR(D:D)</f>
        <v>2020</v>
      </c>
      <c r="K85">
        <f>ROUNDUP(C85/16,0)</f>
        <v>6</v>
      </c>
    </row>
    <row r="86" spans="1:11" x14ac:dyDescent="0.3">
      <c r="A86" t="str">
        <f>B:B&amp;"/"&amp;K:K</f>
        <v>CH001203008876/6</v>
      </c>
      <c r="B86" t="s">
        <v>4</v>
      </c>
      <c r="C86">
        <v>85</v>
      </c>
      <c r="D86" s="2">
        <f>DATE(YEAR(D70),MONTH(D70)+1,DAY(D70))</f>
        <v>43992</v>
      </c>
      <c r="E86">
        <f t="shared" ca="1" si="1"/>
        <v>1356081</v>
      </c>
      <c r="F86">
        <f ca="1">IF(RANDBETWEEN(0,1) = 0, 0, E:E*0.1)</f>
        <v>135608.1</v>
      </c>
      <c r="G86">
        <f ca="1">IF(F:F = 0, E:E, E:E*1.1)</f>
        <v>1491689.1</v>
      </c>
      <c r="H86" t="str">
        <f ca="1">IF(F:F = 0, "Paid", "Overdue")</f>
        <v>Overdue</v>
      </c>
      <c r="I86">
        <f>MONTH(D:D)</f>
        <v>6</v>
      </c>
      <c r="J86">
        <f>YEAR(D:D)</f>
        <v>2020</v>
      </c>
      <c r="K86">
        <f>ROUNDUP(C86/16,0)</f>
        <v>6</v>
      </c>
    </row>
    <row r="87" spans="1:11" x14ac:dyDescent="0.3">
      <c r="A87" t="str">
        <f>B:B&amp;"/"&amp;K:K</f>
        <v>CH001203008877/6</v>
      </c>
      <c r="B87" t="s">
        <v>5</v>
      </c>
      <c r="C87">
        <v>86</v>
      </c>
      <c r="D87" s="2">
        <f>DATE(YEAR(D71),MONTH(D71)+1,DAY(D71))</f>
        <v>43992</v>
      </c>
      <c r="E87">
        <f t="shared" ca="1" si="1"/>
        <v>1118246</v>
      </c>
      <c r="F87">
        <f ca="1">IF(RANDBETWEEN(0,1) = 0, 0, E:E*0.1)</f>
        <v>111824.6</v>
      </c>
      <c r="G87">
        <f ca="1">IF(F:F = 0, E:E, E:E*1.1)</f>
        <v>1230070.6000000001</v>
      </c>
      <c r="H87" t="str">
        <f ca="1">IF(F:F = 0, "Paid", "Overdue")</f>
        <v>Overdue</v>
      </c>
      <c r="I87">
        <f>MONTH(D:D)</f>
        <v>6</v>
      </c>
      <c r="J87">
        <f>YEAR(D:D)</f>
        <v>2020</v>
      </c>
      <c r="K87">
        <f>ROUNDUP(C87/16,0)</f>
        <v>6</v>
      </c>
    </row>
    <row r="88" spans="1:11" x14ac:dyDescent="0.3">
      <c r="A88" t="str">
        <f>B:B&amp;"/"&amp;K:K</f>
        <v>CH001203008878/6</v>
      </c>
      <c r="B88" t="s">
        <v>6</v>
      </c>
      <c r="C88">
        <v>87</v>
      </c>
      <c r="D88" s="2">
        <f>DATE(YEAR(D72),MONTH(D72)+1,DAY(D72))</f>
        <v>43992</v>
      </c>
      <c r="E88">
        <f t="shared" ca="1" si="1"/>
        <v>646093</v>
      </c>
      <c r="F88">
        <f ca="1">IF(RANDBETWEEN(0,1) = 0, 0, E:E*0.1)</f>
        <v>0</v>
      </c>
      <c r="G88">
        <f ca="1">IF(F:F = 0, E:E, E:E*1.1)</f>
        <v>646093</v>
      </c>
      <c r="H88" t="str">
        <f ca="1">IF(F:F = 0, "Paid", "Overdue")</f>
        <v>Paid</v>
      </c>
      <c r="I88">
        <f>MONTH(D:D)</f>
        <v>6</v>
      </c>
      <c r="J88">
        <f>YEAR(D:D)</f>
        <v>2020</v>
      </c>
      <c r="K88">
        <f>ROUNDUP(C88/16,0)</f>
        <v>6</v>
      </c>
    </row>
    <row r="89" spans="1:11" x14ac:dyDescent="0.3">
      <c r="A89" t="str">
        <f>B:B&amp;"/"&amp;K:K</f>
        <v>CH001203008879/6</v>
      </c>
      <c r="B89" t="s">
        <v>7</v>
      </c>
      <c r="C89">
        <v>88</v>
      </c>
      <c r="D89" s="2">
        <f>DATE(YEAR(D73),MONTH(D73)+1,DAY(D73))</f>
        <v>43992</v>
      </c>
      <c r="E89">
        <f t="shared" ca="1" si="1"/>
        <v>1513623</v>
      </c>
      <c r="F89">
        <f ca="1">IF(RANDBETWEEN(0,1) = 0, 0, E:E*0.1)</f>
        <v>0</v>
      </c>
      <c r="G89">
        <f ca="1">IF(F:F = 0, E:E, E:E*1.1)</f>
        <v>1513623</v>
      </c>
      <c r="H89" t="str">
        <f ca="1">IF(F:F = 0, "Paid", "Overdue")</f>
        <v>Paid</v>
      </c>
      <c r="I89">
        <f>MONTH(D:D)</f>
        <v>6</v>
      </c>
      <c r="J89">
        <f>YEAR(D:D)</f>
        <v>2020</v>
      </c>
      <c r="K89">
        <f>ROUNDUP(C89/16,0)</f>
        <v>6</v>
      </c>
    </row>
    <row r="90" spans="1:11" x14ac:dyDescent="0.3">
      <c r="A90" t="str">
        <f>B:B&amp;"/"&amp;K:K</f>
        <v>CH001203008880/6</v>
      </c>
      <c r="B90" t="s">
        <v>8</v>
      </c>
      <c r="C90">
        <v>89</v>
      </c>
      <c r="D90" s="2">
        <f>DATE(YEAR(D74),MONTH(D74)+1,DAY(D74))</f>
        <v>43992</v>
      </c>
      <c r="E90">
        <f t="shared" ca="1" si="1"/>
        <v>2185356</v>
      </c>
      <c r="F90">
        <f ca="1">IF(RANDBETWEEN(0,1) = 0, 0, E:E*0.1)</f>
        <v>218535.6</v>
      </c>
      <c r="G90">
        <f ca="1">IF(F:F = 0, E:E, E:E*1.1)</f>
        <v>2403891.6</v>
      </c>
      <c r="H90" t="str">
        <f ca="1">IF(F:F = 0, "Paid", "Overdue")</f>
        <v>Overdue</v>
      </c>
      <c r="I90">
        <f>MONTH(D:D)</f>
        <v>6</v>
      </c>
      <c r="J90">
        <f>YEAR(D:D)</f>
        <v>2020</v>
      </c>
      <c r="K90">
        <f>ROUNDUP(C90/16,0)</f>
        <v>6</v>
      </c>
    </row>
    <row r="91" spans="1:11" x14ac:dyDescent="0.3">
      <c r="A91" t="str">
        <f>B:B&amp;"/"&amp;K:K</f>
        <v>CH001203008881/6</v>
      </c>
      <c r="B91" t="s">
        <v>9</v>
      </c>
      <c r="C91">
        <v>90</v>
      </c>
      <c r="D91" s="2">
        <f>DATE(YEAR(D75),MONTH(D75)+1,DAY(D75))</f>
        <v>43992</v>
      </c>
      <c r="E91">
        <f t="shared" ca="1" si="1"/>
        <v>2257130</v>
      </c>
      <c r="F91">
        <f ca="1">IF(RANDBETWEEN(0,1) = 0, 0, E:E*0.1)</f>
        <v>225713</v>
      </c>
      <c r="G91">
        <f ca="1">IF(F:F = 0, E:E, E:E*1.1)</f>
        <v>2482843</v>
      </c>
      <c r="H91" t="str">
        <f ca="1">IF(F:F = 0, "Paid", "Overdue")</f>
        <v>Overdue</v>
      </c>
      <c r="I91">
        <f>MONTH(D:D)</f>
        <v>6</v>
      </c>
      <c r="J91">
        <f>YEAR(D:D)</f>
        <v>2020</v>
      </c>
      <c r="K91">
        <f>ROUNDUP(C91/16,0)</f>
        <v>6</v>
      </c>
    </row>
    <row r="92" spans="1:11" x14ac:dyDescent="0.3">
      <c r="A92" t="str">
        <f>B:B&amp;"/"&amp;K:K</f>
        <v>CH001203008882/6</v>
      </c>
      <c r="B92" t="s">
        <v>10</v>
      </c>
      <c r="C92">
        <v>91</v>
      </c>
      <c r="D92" s="2">
        <f>DATE(YEAR(D76),MONTH(D76)+1,DAY(D76))</f>
        <v>43992</v>
      </c>
      <c r="E92">
        <f t="shared" ca="1" si="1"/>
        <v>1983360</v>
      </c>
      <c r="F92">
        <f ca="1">IF(RANDBETWEEN(0,1) = 0, 0, E:E*0.1)</f>
        <v>198336</v>
      </c>
      <c r="G92">
        <f ca="1">IF(F:F = 0, E:E, E:E*1.1)</f>
        <v>2181696</v>
      </c>
      <c r="H92" t="str">
        <f ca="1">IF(F:F = 0, "Paid", "Overdue")</f>
        <v>Overdue</v>
      </c>
      <c r="I92">
        <f>MONTH(D:D)</f>
        <v>6</v>
      </c>
      <c r="J92">
        <f>YEAR(D:D)</f>
        <v>2020</v>
      </c>
      <c r="K92">
        <f>ROUNDUP(C92/16,0)</f>
        <v>6</v>
      </c>
    </row>
    <row r="93" spans="1:11" x14ac:dyDescent="0.3">
      <c r="A93" t="str">
        <f>B:B&amp;"/"&amp;K:K</f>
        <v>CH001203008883/6</v>
      </c>
      <c r="B93" t="s">
        <v>11</v>
      </c>
      <c r="C93">
        <v>92</v>
      </c>
      <c r="D93" s="2">
        <f>DATE(YEAR(D77),MONTH(D77)+1,DAY(D77))</f>
        <v>43992</v>
      </c>
      <c r="E93">
        <f t="shared" ca="1" si="1"/>
        <v>1686256</v>
      </c>
      <c r="F93">
        <f ca="1">IF(RANDBETWEEN(0,1) = 0, 0, E:E*0.1)</f>
        <v>168625.6</v>
      </c>
      <c r="G93">
        <f ca="1">IF(F:F = 0, E:E, E:E*1.1)</f>
        <v>1854881.6</v>
      </c>
      <c r="H93" t="str">
        <f ca="1">IF(F:F = 0, "Paid", "Overdue")</f>
        <v>Overdue</v>
      </c>
      <c r="I93">
        <f>MONTH(D:D)</f>
        <v>6</v>
      </c>
      <c r="J93">
        <f>YEAR(D:D)</f>
        <v>2020</v>
      </c>
      <c r="K93">
        <f>ROUNDUP(C93/16,0)</f>
        <v>6</v>
      </c>
    </row>
    <row r="94" spans="1:11" x14ac:dyDescent="0.3">
      <c r="A94" t="str">
        <f>B:B&amp;"/"&amp;K:K</f>
        <v>CH001203008884/6</v>
      </c>
      <c r="B94" t="s">
        <v>12</v>
      </c>
      <c r="C94">
        <v>93</v>
      </c>
      <c r="D94" s="2">
        <f>DATE(YEAR(D78),MONTH(D78)+1,DAY(D78))</f>
        <v>43992</v>
      </c>
      <c r="E94">
        <f t="shared" ca="1" si="1"/>
        <v>1786301</v>
      </c>
      <c r="F94">
        <f ca="1">IF(RANDBETWEEN(0,1) = 0, 0, E:E*0.1)</f>
        <v>178630.1</v>
      </c>
      <c r="G94">
        <f ca="1">IF(F:F = 0, E:E, E:E*1.1)</f>
        <v>1964931.1</v>
      </c>
      <c r="H94" t="str">
        <f ca="1">IF(F:F = 0, "Paid", "Overdue")</f>
        <v>Overdue</v>
      </c>
      <c r="I94">
        <f>MONTH(D:D)</f>
        <v>6</v>
      </c>
      <c r="J94">
        <f>YEAR(D:D)</f>
        <v>2020</v>
      </c>
      <c r="K94">
        <f>ROUNDUP(C94/16,0)</f>
        <v>6</v>
      </c>
    </row>
    <row r="95" spans="1:11" x14ac:dyDescent="0.3">
      <c r="A95" t="str">
        <f>B:B&amp;"/"&amp;K:K</f>
        <v>CH001203008885/6</v>
      </c>
      <c r="B95" t="s">
        <v>13</v>
      </c>
      <c r="C95">
        <v>94</v>
      </c>
      <c r="D95" s="2">
        <f>DATE(YEAR(D79),MONTH(D79)+1,DAY(D79))</f>
        <v>43992</v>
      </c>
      <c r="E95">
        <f t="shared" ca="1" si="1"/>
        <v>305799</v>
      </c>
      <c r="F95">
        <f ca="1">IF(RANDBETWEEN(0,1) = 0, 0, E:E*0.1)</f>
        <v>30579.9</v>
      </c>
      <c r="G95">
        <f ca="1">IF(F:F = 0, E:E, E:E*1.1)</f>
        <v>336378.9</v>
      </c>
      <c r="H95" t="str">
        <f ca="1">IF(F:F = 0, "Paid", "Overdue")</f>
        <v>Overdue</v>
      </c>
      <c r="I95">
        <f>MONTH(D:D)</f>
        <v>6</v>
      </c>
      <c r="J95">
        <f>YEAR(D:D)</f>
        <v>2020</v>
      </c>
      <c r="K95">
        <f>ROUNDUP(C95/16,0)</f>
        <v>6</v>
      </c>
    </row>
    <row r="96" spans="1:11" x14ac:dyDescent="0.3">
      <c r="A96" t="str">
        <f>B:B&amp;"/"&amp;K:K</f>
        <v>CH001203008886/6</v>
      </c>
      <c r="B96" t="s">
        <v>14</v>
      </c>
      <c r="C96">
        <v>95</v>
      </c>
      <c r="D96" s="2">
        <f>DATE(YEAR(D80),MONTH(D80)+1,DAY(D80))</f>
        <v>43992</v>
      </c>
      <c r="E96">
        <f t="shared" ca="1" si="1"/>
        <v>2158764</v>
      </c>
      <c r="F96">
        <f ca="1">IF(RANDBETWEEN(0,1) = 0, 0, E:E*0.1)</f>
        <v>215876.40000000002</v>
      </c>
      <c r="G96">
        <f ca="1">IF(F:F = 0, E:E, E:E*1.1)</f>
        <v>2374640.4000000004</v>
      </c>
      <c r="H96" t="str">
        <f ca="1">IF(F:F = 0, "Paid", "Overdue")</f>
        <v>Overdue</v>
      </c>
      <c r="I96">
        <f>MONTH(D:D)</f>
        <v>6</v>
      </c>
      <c r="J96">
        <f>YEAR(D:D)</f>
        <v>2020</v>
      </c>
      <c r="K96">
        <f>ROUNDUP(C96/16,0)</f>
        <v>6</v>
      </c>
    </row>
    <row r="97" spans="1:11" x14ac:dyDescent="0.3">
      <c r="A97" t="str">
        <f>B:B&amp;"/"&amp;K:K</f>
        <v>CH001203008887/6</v>
      </c>
      <c r="B97" t="s">
        <v>15</v>
      </c>
      <c r="C97">
        <v>96</v>
      </c>
      <c r="D97" s="2">
        <f>DATE(YEAR(D81),MONTH(D81)+1,DAY(D81))</f>
        <v>43992</v>
      </c>
      <c r="E97">
        <f t="shared" ca="1" si="1"/>
        <v>277058</v>
      </c>
      <c r="F97">
        <f ca="1">IF(RANDBETWEEN(0,1) = 0, 0, E:E*0.1)</f>
        <v>0</v>
      </c>
      <c r="G97">
        <f ca="1">IF(F:F = 0, E:E, E:E*1.1)</f>
        <v>277058</v>
      </c>
      <c r="H97" t="str">
        <f ca="1">IF(F:F = 0, "Paid", "Overdue")</f>
        <v>Paid</v>
      </c>
      <c r="I97">
        <f>MONTH(D:D)</f>
        <v>6</v>
      </c>
      <c r="J97">
        <f>YEAR(D:D)</f>
        <v>2020</v>
      </c>
      <c r="K97">
        <f>ROUNDUP(C97/16,0)</f>
        <v>6</v>
      </c>
    </row>
    <row r="98" spans="1:11" x14ac:dyDescent="0.3">
      <c r="A98" t="str">
        <f>B:B&amp;"/"&amp;K:K</f>
        <v>CH001203008872/7</v>
      </c>
      <c r="B98" t="s">
        <v>0</v>
      </c>
      <c r="C98">
        <v>97</v>
      </c>
      <c r="D98" s="2">
        <f>DATE(YEAR(D82),MONTH(D82)+1,DAY(D82))</f>
        <v>44022</v>
      </c>
      <c r="E98">
        <f t="shared" ca="1" si="1"/>
        <v>1958508</v>
      </c>
      <c r="F98">
        <f ca="1">IF(RANDBETWEEN(0,1) = 0, 0, E:E*0.1)</f>
        <v>195850.80000000002</v>
      </c>
      <c r="G98">
        <f ca="1">IF(F:F = 0, E:E, E:E*1.1)</f>
        <v>2154358.8000000003</v>
      </c>
      <c r="H98" t="str">
        <f ca="1">IF(F:F = 0, "Paid", "Overdue")</f>
        <v>Overdue</v>
      </c>
      <c r="I98">
        <f>MONTH(D:D)</f>
        <v>7</v>
      </c>
      <c r="J98">
        <f>YEAR(D:D)</f>
        <v>2020</v>
      </c>
      <c r="K98">
        <f>ROUNDUP(C98/16,0)</f>
        <v>7</v>
      </c>
    </row>
    <row r="99" spans="1:11" x14ac:dyDescent="0.3">
      <c r="A99" t="str">
        <f>B:B&amp;"/"&amp;K:K</f>
        <v>CH001203008873/7</v>
      </c>
      <c r="B99" t="s">
        <v>1</v>
      </c>
      <c r="C99">
        <v>98</v>
      </c>
      <c r="D99" s="2">
        <f>DATE(YEAR(D83),MONTH(D83)+1,DAY(D83))</f>
        <v>44022</v>
      </c>
      <c r="E99">
        <f t="shared" ca="1" si="1"/>
        <v>570008</v>
      </c>
      <c r="F99">
        <f ca="1">IF(RANDBETWEEN(0,1) = 0, 0, E:E*0.1)</f>
        <v>0</v>
      </c>
      <c r="G99">
        <f ca="1">IF(F:F = 0, E:E, E:E*1.1)</f>
        <v>570008</v>
      </c>
      <c r="H99" t="str">
        <f ca="1">IF(F:F = 0, "Paid", "Overdue")</f>
        <v>Paid</v>
      </c>
      <c r="I99">
        <f>MONTH(D:D)</f>
        <v>7</v>
      </c>
      <c r="J99">
        <f>YEAR(D:D)</f>
        <v>2020</v>
      </c>
      <c r="K99">
        <f>ROUNDUP(C99/16,0)</f>
        <v>7</v>
      </c>
    </row>
    <row r="100" spans="1:11" x14ac:dyDescent="0.3">
      <c r="A100" t="str">
        <f>B:B&amp;"/"&amp;K:K</f>
        <v>CH001203008874/7</v>
      </c>
      <c r="B100" t="s">
        <v>2</v>
      </c>
      <c r="C100">
        <v>99</v>
      </c>
      <c r="D100" s="2">
        <f>DATE(YEAR(D84),MONTH(D84)+1,DAY(D84))</f>
        <v>44022</v>
      </c>
      <c r="E100">
        <f t="shared" ca="1" si="1"/>
        <v>1053911</v>
      </c>
      <c r="F100">
        <f ca="1">IF(RANDBETWEEN(0,1) = 0, 0, E:E*0.1)</f>
        <v>0</v>
      </c>
      <c r="G100">
        <f ca="1">IF(F:F = 0, E:E, E:E*1.1)</f>
        <v>1053911</v>
      </c>
      <c r="H100" t="str">
        <f ca="1">IF(F:F = 0, "Paid", "Overdue")</f>
        <v>Paid</v>
      </c>
      <c r="I100">
        <f>MONTH(D:D)</f>
        <v>7</v>
      </c>
      <c r="J100">
        <f>YEAR(D:D)</f>
        <v>2020</v>
      </c>
      <c r="K100">
        <f>ROUNDUP(C100/16,0)</f>
        <v>7</v>
      </c>
    </row>
    <row r="101" spans="1:11" x14ac:dyDescent="0.3">
      <c r="A101" t="str">
        <f>B:B&amp;"/"&amp;K:K</f>
        <v>CH001203008875/7</v>
      </c>
      <c r="B101" t="s">
        <v>3</v>
      </c>
      <c r="C101">
        <v>100</v>
      </c>
      <c r="D101" s="2">
        <f>DATE(YEAR(D85),MONTH(D85)+1,DAY(D85))</f>
        <v>44022</v>
      </c>
      <c r="E101">
        <f t="shared" ca="1" si="1"/>
        <v>1758198</v>
      </c>
      <c r="F101">
        <f ca="1">IF(RANDBETWEEN(0,1) = 0, 0, E:E*0.1)</f>
        <v>175819.80000000002</v>
      </c>
      <c r="G101">
        <f ca="1">IF(F:F = 0, E:E, E:E*1.1)</f>
        <v>1934017.8</v>
      </c>
      <c r="H101" t="str">
        <f ca="1">IF(F:F = 0, "Paid", "Overdue")</f>
        <v>Overdue</v>
      </c>
      <c r="I101">
        <f>MONTH(D:D)</f>
        <v>7</v>
      </c>
      <c r="J101">
        <f>YEAR(D:D)</f>
        <v>2020</v>
      </c>
      <c r="K101">
        <f>ROUNDUP(C101/16,0)</f>
        <v>7</v>
      </c>
    </row>
    <row r="102" spans="1:11" x14ac:dyDescent="0.3">
      <c r="A102" t="str">
        <f>B:B&amp;"/"&amp;K:K</f>
        <v>CH001203008876/7</v>
      </c>
      <c r="B102" t="s">
        <v>4</v>
      </c>
      <c r="C102">
        <v>101</v>
      </c>
      <c r="D102" s="2">
        <f>DATE(YEAR(D86),MONTH(D86)+1,DAY(D86))</f>
        <v>44022</v>
      </c>
      <c r="E102">
        <f t="shared" ca="1" si="1"/>
        <v>318563</v>
      </c>
      <c r="F102">
        <f ca="1">IF(RANDBETWEEN(0,1) = 0, 0, E:E*0.1)</f>
        <v>0</v>
      </c>
      <c r="G102">
        <f ca="1">IF(F:F = 0, E:E, E:E*1.1)</f>
        <v>318563</v>
      </c>
      <c r="H102" t="str">
        <f ca="1">IF(F:F = 0, "Paid", "Overdue")</f>
        <v>Paid</v>
      </c>
      <c r="I102">
        <f>MONTH(D:D)</f>
        <v>7</v>
      </c>
      <c r="J102">
        <f>YEAR(D:D)</f>
        <v>2020</v>
      </c>
      <c r="K102">
        <f>ROUNDUP(C102/16,0)</f>
        <v>7</v>
      </c>
    </row>
    <row r="103" spans="1:11" x14ac:dyDescent="0.3">
      <c r="A103" t="str">
        <f>B:B&amp;"/"&amp;K:K</f>
        <v>CH001203008877/7</v>
      </c>
      <c r="B103" t="s">
        <v>5</v>
      </c>
      <c r="C103">
        <v>102</v>
      </c>
      <c r="D103" s="2">
        <f>DATE(YEAR(D87),MONTH(D87)+1,DAY(D87))</f>
        <v>44022</v>
      </c>
      <c r="E103">
        <f t="shared" ca="1" si="1"/>
        <v>1883999</v>
      </c>
      <c r="F103">
        <f ca="1">IF(RANDBETWEEN(0,1) = 0, 0, E:E*0.1)</f>
        <v>0</v>
      </c>
      <c r="G103">
        <f ca="1">IF(F:F = 0, E:E, E:E*1.1)</f>
        <v>1883999</v>
      </c>
      <c r="H103" t="str">
        <f ca="1">IF(F:F = 0, "Paid", "Overdue")</f>
        <v>Paid</v>
      </c>
      <c r="I103">
        <f>MONTH(D:D)</f>
        <v>7</v>
      </c>
      <c r="J103">
        <f>YEAR(D:D)</f>
        <v>2020</v>
      </c>
      <c r="K103">
        <f>ROUNDUP(C103/16,0)</f>
        <v>7</v>
      </c>
    </row>
    <row r="104" spans="1:11" x14ac:dyDescent="0.3">
      <c r="A104" t="str">
        <f>B:B&amp;"/"&amp;K:K</f>
        <v>CH001203008878/7</v>
      </c>
      <c r="B104" t="s">
        <v>6</v>
      </c>
      <c r="C104">
        <v>103</v>
      </c>
      <c r="D104" s="2">
        <f>DATE(YEAR(D88),MONTH(D88)+1,DAY(D88))</f>
        <v>44022</v>
      </c>
      <c r="E104">
        <f t="shared" ca="1" si="1"/>
        <v>1168913</v>
      </c>
      <c r="F104">
        <f ca="1">IF(RANDBETWEEN(0,1) = 0, 0, E:E*0.1)</f>
        <v>116891.3</v>
      </c>
      <c r="G104">
        <f ca="1">IF(F:F = 0, E:E, E:E*1.1)</f>
        <v>1285804.3</v>
      </c>
      <c r="H104" t="str">
        <f ca="1">IF(F:F = 0, "Paid", "Overdue")</f>
        <v>Overdue</v>
      </c>
      <c r="I104">
        <f>MONTH(D:D)</f>
        <v>7</v>
      </c>
      <c r="J104">
        <f>YEAR(D:D)</f>
        <v>2020</v>
      </c>
      <c r="K104">
        <f>ROUNDUP(C104/16,0)</f>
        <v>7</v>
      </c>
    </row>
    <row r="105" spans="1:11" x14ac:dyDescent="0.3">
      <c r="A105" t="str">
        <f>B:B&amp;"/"&amp;K:K</f>
        <v>CH001203008879/7</v>
      </c>
      <c r="B105" t="s">
        <v>7</v>
      </c>
      <c r="C105">
        <v>104</v>
      </c>
      <c r="D105" s="2">
        <f>DATE(YEAR(D89),MONTH(D89)+1,DAY(D89))</f>
        <v>44022</v>
      </c>
      <c r="E105">
        <f t="shared" ca="1" si="1"/>
        <v>1792834</v>
      </c>
      <c r="F105">
        <f ca="1">IF(RANDBETWEEN(0,1) = 0, 0, E:E*0.1)</f>
        <v>0</v>
      </c>
      <c r="G105">
        <f ca="1">IF(F:F = 0, E:E, E:E*1.1)</f>
        <v>1792834</v>
      </c>
      <c r="H105" t="str">
        <f ca="1">IF(F:F = 0, "Paid", "Overdue")</f>
        <v>Paid</v>
      </c>
      <c r="I105">
        <f>MONTH(D:D)</f>
        <v>7</v>
      </c>
      <c r="J105">
        <f>YEAR(D:D)</f>
        <v>2020</v>
      </c>
      <c r="K105">
        <f>ROUNDUP(C105/16,0)</f>
        <v>7</v>
      </c>
    </row>
    <row r="106" spans="1:11" x14ac:dyDescent="0.3">
      <c r="A106" t="str">
        <f>B:B&amp;"/"&amp;K:K</f>
        <v>CH001203008880/7</v>
      </c>
      <c r="B106" t="s">
        <v>8</v>
      </c>
      <c r="C106">
        <v>105</v>
      </c>
      <c r="D106" s="2">
        <f>DATE(YEAR(D90),MONTH(D90)+1,DAY(D90))</f>
        <v>44022</v>
      </c>
      <c r="E106">
        <f t="shared" ca="1" si="1"/>
        <v>1558236</v>
      </c>
      <c r="F106">
        <f ca="1">IF(RANDBETWEEN(0,1) = 0, 0, E:E*0.1)</f>
        <v>155823.6</v>
      </c>
      <c r="G106">
        <f ca="1">IF(F:F = 0, E:E, E:E*1.1)</f>
        <v>1714059.6</v>
      </c>
      <c r="H106" t="str">
        <f ca="1">IF(F:F = 0, "Paid", "Overdue")</f>
        <v>Overdue</v>
      </c>
      <c r="I106">
        <f>MONTH(D:D)</f>
        <v>7</v>
      </c>
      <c r="J106">
        <f>YEAR(D:D)</f>
        <v>2020</v>
      </c>
      <c r="K106">
        <f>ROUNDUP(C106/16,0)</f>
        <v>7</v>
      </c>
    </row>
    <row r="107" spans="1:11" x14ac:dyDescent="0.3">
      <c r="A107" t="str">
        <f>B:B&amp;"/"&amp;K:K</f>
        <v>CH001203008881/7</v>
      </c>
      <c r="B107" t="s">
        <v>9</v>
      </c>
      <c r="C107">
        <v>106</v>
      </c>
      <c r="D107" s="2">
        <f>DATE(YEAR(D91),MONTH(D91)+1,DAY(D91))</f>
        <v>44022</v>
      </c>
      <c r="E107">
        <f t="shared" ca="1" si="1"/>
        <v>856141</v>
      </c>
      <c r="F107">
        <f ca="1">IF(RANDBETWEEN(0,1) = 0, 0, E:E*0.1)</f>
        <v>85614.1</v>
      </c>
      <c r="G107">
        <f ca="1">IF(F:F = 0, E:E, E:E*1.1)</f>
        <v>941755.10000000009</v>
      </c>
      <c r="H107" t="str">
        <f ca="1">IF(F:F = 0, "Paid", "Overdue")</f>
        <v>Overdue</v>
      </c>
      <c r="I107">
        <f>MONTH(D:D)</f>
        <v>7</v>
      </c>
      <c r="J107">
        <f>YEAR(D:D)</f>
        <v>2020</v>
      </c>
      <c r="K107">
        <f>ROUNDUP(C107/16,0)</f>
        <v>7</v>
      </c>
    </row>
    <row r="108" spans="1:11" x14ac:dyDescent="0.3">
      <c r="A108" t="str">
        <f>B:B&amp;"/"&amp;K:K</f>
        <v>CH001203008882/7</v>
      </c>
      <c r="B108" t="s">
        <v>10</v>
      </c>
      <c r="C108">
        <v>107</v>
      </c>
      <c r="D108" s="2">
        <f>DATE(YEAR(D92),MONTH(D92)+1,DAY(D92))</f>
        <v>44022</v>
      </c>
      <c r="E108">
        <f t="shared" ca="1" si="1"/>
        <v>1649466</v>
      </c>
      <c r="F108">
        <f ca="1">IF(RANDBETWEEN(0,1) = 0, 0, E:E*0.1)</f>
        <v>164946.6</v>
      </c>
      <c r="G108">
        <f ca="1">IF(F:F = 0, E:E, E:E*1.1)</f>
        <v>1814412.6</v>
      </c>
      <c r="H108" t="str">
        <f ca="1">IF(F:F = 0, "Paid", "Overdue")</f>
        <v>Overdue</v>
      </c>
      <c r="I108">
        <f>MONTH(D:D)</f>
        <v>7</v>
      </c>
      <c r="J108">
        <f>YEAR(D:D)</f>
        <v>2020</v>
      </c>
      <c r="K108">
        <f>ROUNDUP(C108/16,0)</f>
        <v>7</v>
      </c>
    </row>
    <row r="109" spans="1:11" x14ac:dyDescent="0.3">
      <c r="A109" t="str">
        <f>B:B&amp;"/"&amp;K:K</f>
        <v>CH001203008883/7</v>
      </c>
      <c r="B109" t="s">
        <v>11</v>
      </c>
      <c r="C109">
        <v>108</v>
      </c>
      <c r="D109" s="2">
        <f>DATE(YEAR(D93),MONTH(D93)+1,DAY(D93))</f>
        <v>44022</v>
      </c>
      <c r="E109">
        <f t="shared" ca="1" si="1"/>
        <v>1874676</v>
      </c>
      <c r="F109">
        <f ca="1">IF(RANDBETWEEN(0,1) = 0, 0, E:E*0.1)</f>
        <v>187467.6</v>
      </c>
      <c r="G109">
        <f ca="1">IF(F:F = 0, E:E, E:E*1.1)</f>
        <v>2062143.6</v>
      </c>
      <c r="H109" t="str">
        <f ca="1">IF(F:F = 0, "Paid", "Overdue")</f>
        <v>Overdue</v>
      </c>
      <c r="I109">
        <f>MONTH(D:D)</f>
        <v>7</v>
      </c>
      <c r="J109">
        <f>YEAR(D:D)</f>
        <v>2020</v>
      </c>
      <c r="K109">
        <f>ROUNDUP(C109/16,0)</f>
        <v>7</v>
      </c>
    </row>
    <row r="110" spans="1:11" x14ac:dyDescent="0.3">
      <c r="A110" t="str">
        <f>B:B&amp;"/"&amp;K:K</f>
        <v>CH001203008884/7</v>
      </c>
      <c r="B110" t="s">
        <v>12</v>
      </c>
      <c r="C110">
        <v>109</v>
      </c>
      <c r="D110" s="2">
        <f>DATE(YEAR(D94),MONTH(D94)+1,DAY(D94))</f>
        <v>44022</v>
      </c>
      <c r="E110">
        <f t="shared" ca="1" si="1"/>
        <v>1141130</v>
      </c>
      <c r="F110">
        <f ca="1">IF(RANDBETWEEN(0,1) = 0, 0, E:E*0.1)</f>
        <v>114113</v>
      </c>
      <c r="G110">
        <f ca="1">IF(F:F = 0, E:E, E:E*1.1)</f>
        <v>1255243</v>
      </c>
      <c r="H110" t="str">
        <f ca="1">IF(F:F = 0, "Paid", "Overdue")</f>
        <v>Overdue</v>
      </c>
      <c r="I110">
        <f>MONTH(D:D)</f>
        <v>7</v>
      </c>
      <c r="J110">
        <f>YEAR(D:D)</f>
        <v>2020</v>
      </c>
      <c r="K110">
        <f>ROUNDUP(C110/16,0)</f>
        <v>7</v>
      </c>
    </row>
    <row r="111" spans="1:11" x14ac:dyDescent="0.3">
      <c r="A111" t="str">
        <f>B:B&amp;"/"&amp;K:K</f>
        <v>CH001203008885/7</v>
      </c>
      <c r="B111" t="s">
        <v>13</v>
      </c>
      <c r="C111">
        <v>110</v>
      </c>
      <c r="D111" s="2">
        <f>DATE(YEAR(D95),MONTH(D95)+1,DAY(D95))</f>
        <v>44022</v>
      </c>
      <c r="E111">
        <f t="shared" ca="1" si="1"/>
        <v>864969</v>
      </c>
      <c r="F111">
        <f ca="1">IF(RANDBETWEEN(0,1) = 0, 0, E:E*0.1)</f>
        <v>0</v>
      </c>
      <c r="G111">
        <f ca="1">IF(F:F = 0, E:E, E:E*1.1)</f>
        <v>864969</v>
      </c>
      <c r="H111" t="str">
        <f ca="1">IF(F:F = 0, "Paid", "Overdue")</f>
        <v>Paid</v>
      </c>
      <c r="I111">
        <f>MONTH(D:D)</f>
        <v>7</v>
      </c>
      <c r="J111">
        <f>YEAR(D:D)</f>
        <v>2020</v>
      </c>
      <c r="K111">
        <f>ROUNDUP(C111/16,0)</f>
        <v>7</v>
      </c>
    </row>
    <row r="112" spans="1:11" x14ac:dyDescent="0.3">
      <c r="A112" t="str">
        <f>B:B&amp;"/"&amp;K:K</f>
        <v>CH001203008886/7</v>
      </c>
      <c r="B112" t="s">
        <v>14</v>
      </c>
      <c r="C112">
        <v>111</v>
      </c>
      <c r="D112" s="2">
        <f>DATE(YEAR(D96),MONTH(D96)+1,DAY(D96))</f>
        <v>44022</v>
      </c>
      <c r="E112">
        <f t="shared" ca="1" si="1"/>
        <v>979216</v>
      </c>
      <c r="F112">
        <f ca="1">IF(RANDBETWEEN(0,1) = 0, 0, E:E*0.1)</f>
        <v>0</v>
      </c>
      <c r="G112">
        <f ca="1">IF(F:F = 0, E:E, E:E*1.1)</f>
        <v>979216</v>
      </c>
      <c r="H112" t="str">
        <f ca="1">IF(F:F = 0, "Paid", "Overdue")</f>
        <v>Paid</v>
      </c>
      <c r="I112">
        <f>MONTH(D:D)</f>
        <v>7</v>
      </c>
      <c r="J112">
        <f>YEAR(D:D)</f>
        <v>2020</v>
      </c>
      <c r="K112">
        <f>ROUNDUP(C112/16,0)</f>
        <v>7</v>
      </c>
    </row>
    <row r="113" spans="1:11" x14ac:dyDescent="0.3">
      <c r="A113" t="str">
        <f>B:B&amp;"/"&amp;K:K</f>
        <v>CH001203008887/7</v>
      </c>
      <c r="B113" t="s">
        <v>15</v>
      </c>
      <c r="C113">
        <v>112</v>
      </c>
      <c r="D113" s="2">
        <f>DATE(YEAR(D97),MONTH(D97)+1,DAY(D97))</f>
        <v>44022</v>
      </c>
      <c r="E113">
        <f t="shared" ca="1" si="1"/>
        <v>1330091</v>
      </c>
      <c r="F113">
        <f ca="1">IF(RANDBETWEEN(0,1) = 0, 0, E:E*0.1)</f>
        <v>0</v>
      </c>
      <c r="G113">
        <f ca="1">IF(F:F = 0, E:E, E:E*1.1)</f>
        <v>1330091</v>
      </c>
      <c r="H113" t="str">
        <f ca="1">IF(F:F = 0, "Paid", "Overdue")</f>
        <v>Paid</v>
      </c>
      <c r="I113">
        <f>MONTH(D:D)</f>
        <v>7</v>
      </c>
      <c r="J113">
        <f>YEAR(D:D)</f>
        <v>2020</v>
      </c>
      <c r="K113">
        <f>ROUNDUP(C113/16,0)</f>
        <v>7</v>
      </c>
    </row>
    <row r="114" spans="1:11" x14ac:dyDescent="0.3">
      <c r="A114" t="str">
        <f>B:B&amp;"/"&amp;K:K</f>
        <v>CH001203008872/8</v>
      </c>
      <c r="B114" t="s">
        <v>0</v>
      </c>
      <c r="C114">
        <v>113</v>
      </c>
      <c r="D114" s="2">
        <f>DATE(YEAR(D98),MONTH(D98)+1,DAY(D98))</f>
        <v>44053</v>
      </c>
      <c r="E114">
        <f t="shared" ca="1" si="1"/>
        <v>409195</v>
      </c>
      <c r="F114">
        <f ca="1">IF(RANDBETWEEN(0,1) = 0, 0, E:E*0.1)</f>
        <v>0</v>
      </c>
      <c r="G114">
        <f ca="1">IF(F:F = 0, E:E, E:E*1.1)</f>
        <v>409195</v>
      </c>
      <c r="H114" t="str">
        <f ca="1">IF(F:F = 0, "Paid", "Overdue")</f>
        <v>Paid</v>
      </c>
      <c r="I114">
        <f>MONTH(D:D)</f>
        <v>8</v>
      </c>
      <c r="J114">
        <f>YEAR(D:D)</f>
        <v>2020</v>
      </c>
      <c r="K114">
        <f>ROUNDUP(C114/16,0)</f>
        <v>8</v>
      </c>
    </row>
    <row r="115" spans="1:11" x14ac:dyDescent="0.3">
      <c r="A115" t="str">
        <f>B:B&amp;"/"&amp;K:K</f>
        <v>CH001203008873/8</v>
      </c>
      <c r="B115" t="s">
        <v>1</v>
      </c>
      <c r="C115">
        <v>114</v>
      </c>
      <c r="D115" s="2">
        <f>DATE(YEAR(D99),MONTH(D99)+1,DAY(D99))</f>
        <v>44053</v>
      </c>
      <c r="E115">
        <f t="shared" ca="1" si="1"/>
        <v>1018946</v>
      </c>
      <c r="F115">
        <f ca="1">IF(RANDBETWEEN(0,1) = 0, 0, E:E*0.1)</f>
        <v>0</v>
      </c>
      <c r="G115">
        <f ca="1">IF(F:F = 0, E:E, E:E*1.1)</f>
        <v>1018946</v>
      </c>
      <c r="H115" t="str">
        <f ca="1">IF(F:F = 0, "Paid", "Overdue")</f>
        <v>Paid</v>
      </c>
      <c r="I115">
        <f>MONTH(D:D)</f>
        <v>8</v>
      </c>
      <c r="J115">
        <f>YEAR(D:D)</f>
        <v>2020</v>
      </c>
      <c r="K115">
        <f>ROUNDUP(C115/16,0)</f>
        <v>8</v>
      </c>
    </row>
    <row r="116" spans="1:11" x14ac:dyDescent="0.3">
      <c r="A116" t="str">
        <f>B:B&amp;"/"&amp;K:K</f>
        <v>CH001203008874/8</v>
      </c>
      <c r="B116" t="s">
        <v>2</v>
      </c>
      <c r="C116">
        <v>115</v>
      </c>
      <c r="D116" s="2">
        <f>DATE(YEAR(D100),MONTH(D100)+1,DAY(D100))</f>
        <v>44053</v>
      </c>
      <c r="E116">
        <f t="shared" ca="1" si="1"/>
        <v>2146936</v>
      </c>
      <c r="F116">
        <f ca="1">IF(RANDBETWEEN(0,1) = 0, 0, E:E*0.1)</f>
        <v>214693.6</v>
      </c>
      <c r="G116">
        <f ca="1">IF(F:F = 0, E:E, E:E*1.1)</f>
        <v>2361629.6</v>
      </c>
      <c r="H116" t="str">
        <f ca="1">IF(F:F = 0, "Paid", "Overdue")</f>
        <v>Overdue</v>
      </c>
      <c r="I116">
        <f>MONTH(D:D)</f>
        <v>8</v>
      </c>
      <c r="J116">
        <f>YEAR(D:D)</f>
        <v>2020</v>
      </c>
      <c r="K116">
        <f>ROUNDUP(C116/16,0)</f>
        <v>8</v>
      </c>
    </row>
    <row r="117" spans="1:11" x14ac:dyDescent="0.3">
      <c r="A117" t="str">
        <f>B:B&amp;"/"&amp;K:K</f>
        <v>CH001203008875/8</v>
      </c>
      <c r="B117" t="s">
        <v>3</v>
      </c>
      <c r="C117">
        <v>116</v>
      </c>
      <c r="D117" s="2">
        <f>DATE(YEAR(D101),MONTH(D101)+1,DAY(D101))</f>
        <v>44053</v>
      </c>
      <c r="E117">
        <f t="shared" ca="1" si="1"/>
        <v>656426</v>
      </c>
      <c r="F117">
        <f ca="1">IF(RANDBETWEEN(0,1) = 0, 0, E:E*0.1)</f>
        <v>65642.600000000006</v>
      </c>
      <c r="G117">
        <f ca="1">IF(F:F = 0, E:E, E:E*1.1)</f>
        <v>722068.60000000009</v>
      </c>
      <c r="H117" t="str">
        <f ca="1">IF(F:F = 0, "Paid", "Overdue")</f>
        <v>Overdue</v>
      </c>
      <c r="I117">
        <f>MONTH(D:D)</f>
        <v>8</v>
      </c>
      <c r="J117">
        <f>YEAR(D:D)</f>
        <v>2020</v>
      </c>
      <c r="K117">
        <f>ROUNDUP(C117/16,0)</f>
        <v>8</v>
      </c>
    </row>
    <row r="118" spans="1:11" x14ac:dyDescent="0.3">
      <c r="A118" t="str">
        <f>B:B&amp;"/"&amp;K:K</f>
        <v>CH001203008876/8</v>
      </c>
      <c r="B118" t="s">
        <v>4</v>
      </c>
      <c r="C118">
        <v>117</v>
      </c>
      <c r="D118" s="2">
        <f>DATE(YEAR(D102),MONTH(D102)+1,DAY(D102))</f>
        <v>44053</v>
      </c>
      <c r="E118">
        <f t="shared" ca="1" si="1"/>
        <v>2243416</v>
      </c>
      <c r="F118">
        <f ca="1">IF(RANDBETWEEN(0,1) = 0, 0, E:E*0.1)</f>
        <v>224341.6</v>
      </c>
      <c r="G118">
        <f ca="1">IF(F:F = 0, E:E, E:E*1.1)</f>
        <v>2467757.6</v>
      </c>
      <c r="H118" t="str">
        <f ca="1">IF(F:F = 0, "Paid", "Overdue")</f>
        <v>Overdue</v>
      </c>
      <c r="I118">
        <f>MONTH(D:D)</f>
        <v>8</v>
      </c>
      <c r="J118">
        <f>YEAR(D:D)</f>
        <v>2020</v>
      </c>
      <c r="K118">
        <f>ROUNDUP(C118/16,0)</f>
        <v>8</v>
      </c>
    </row>
    <row r="119" spans="1:11" x14ac:dyDescent="0.3">
      <c r="A119" t="str">
        <f>B:B&amp;"/"&amp;K:K</f>
        <v>CH001203008877/8</v>
      </c>
      <c r="B119" t="s">
        <v>5</v>
      </c>
      <c r="C119">
        <v>118</v>
      </c>
      <c r="D119" s="2">
        <f>DATE(YEAR(D103),MONTH(D103)+1,DAY(D103))</f>
        <v>44053</v>
      </c>
      <c r="E119">
        <f t="shared" ca="1" si="1"/>
        <v>1120605</v>
      </c>
      <c r="F119">
        <f ca="1">IF(RANDBETWEEN(0,1) = 0, 0, E:E*0.1)</f>
        <v>0</v>
      </c>
      <c r="G119">
        <f ca="1">IF(F:F = 0, E:E, E:E*1.1)</f>
        <v>1120605</v>
      </c>
      <c r="H119" t="str">
        <f ca="1">IF(F:F = 0, "Paid", "Overdue")</f>
        <v>Paid</v>
      </c>
      <c r="I119">
        <f>MONTH(D:D)</f>
        <v>8</v>
      </c>
      <c r="J119">
        <f>YEAR(D:D)</f>
        <v>2020</v>
      </c>
      <c r="K119">
        <f>ROUNDUP(C119/16,0)</f>
        <v>8</v>
      </c>
    </row>
    <row r="120" spans="1:11" x14ac:dyDescent="0.3">
      <c r="A120" t="str">
        <f>B:B&amp;"/"&amp;K:K</f>
        <v>CH001203008878/8</v>
      </c>
      <c r="B120" t="s">
        <v>6</v>
      </c>
      <c r="C120">
        <v>119</v>
      </c>
      <c r="D120" s="2">
        <f>DATE(YEAR(D104),MONTH(D104)+1,DAY(D104))</f>
        <v>44053</v>
      </c>
      <c r="E120">
        <f t="shared" ca="1" si="1"/>
        <v>2320664</v>
      </c>
      <c r="F120">
        <f ca="1">IF(RANDBETWEEN(0,1) = 0, 0, E:E*0.1)</f>
        <v>232066.40000000002</v>
      </c>
      <c r="G120">
        <f ca="1">IF(F:F = 0, E:E, E:E*1.1)</f>
        <v>2552730.4000000004</v>
      </c>
      <c r="H120" t="str">
        <f ca="1">IF(F:F = 0, "Paid", "Overdue")</f>
        <v>Overdue</v>
      </c>
      <c r="I120">
        <f>MONTH(D:D)</f>
        <v>8</v>
      </c>
      <c r="J120">
        <f>YEAR(D:D)</f>
        <v>2020</v>
      </c>
      <c r="K120">
        <f>ROUNDUP(C120/16,0)</f>
        <v>8</v>
      </c>
    </row>
    <row r="121" spans="1:11" x14ac:dyDescent="0.3">
      <c r="A121" t="str">
        <f>B:B&amp;"/"&amp;K:K</f>
        <v>CH001203008879/8</v>
      </c>
      <c r="B121" t="s">
        <v>7</v>
      </c>
      <c r="C121">
        <v>120</v>
      </c>
      <c r="D121" s="2">
        <f>DATE(YEAR(D105),MONTH(D105)+1,DAY(D105))</f>
        <v>44053</v>
      </c>
      <c r="E121">
        <f t="shared" ca="1" si="1"/>
        <v>1372177</v>
      </c>
      <c r="F121">
        <f ca="1">IF(RANDBETWEEN(0,1) = 0, 0, E:E*0.1)</f>
        <v>0</v>
      </c>
      <c r="G121">
        <f ca="1">IF(F:F = 0, E:E, E:E*1.1)</f>
        <v>1372177</v>
      </c>
      <c r="H121" t="str">
        <f ca="1">IF(F:F = 0, "Paid", "Overdue")</f>
        <v>Paid</v>
      </c>
      <c r="I121">
        <f>MONTH(D:D)</f>
        <v>8</v>
      </c>
      <c r="J121">
        <f>YEAR(D:D)</f>
        <v>2020</v>
      </c>
      <c r="K121">
        <f>ROUNDUP(C121/16,0)</f>
        <v>8</v>
      </c>
    </row>
    <row r="122" spans="1:11" x14ac:dyDescent="0.3">
      <c r="A122" t="str">
        <f>B:B&amp;"/"&amp;K:K</f>
        <v>CH001203008880/8</v>
      </c>
      <c r="B122" t="s">
        <v>8</v>
      </c>
      <c r="C122">
        <v>121</v>
      </c>
      <c r="D122" s="2">
        <f>DATE(YEAR(D106),MONTH(D106)+1,DAY(D106))</f>
        <v>44053</v>
      </c>
      <c r="E122">
        <f t="shared" ca="1" si="1"/>
        <v>607674</v>
      </c>
      <c r="F122">
        <f ca="1">IF(RANDBETWEEN(0,1) = 0, 0, E:E*0.1)</f>
        <v>0</v>
      </c>
      <c r="G122">
        <f ca="1">IF(F:F = 0, E:E, E:E*1.1)</f>
        <v>607674</v>
      </c>
      <c r="H122" t="str">
        <f ca="1">IF(F:F = 0, "Paid", "Overdue")</f>
        <v>Paid</v>
      </c>
      <c r="I122">
        <f>MONTH(D:D)</f>
        <v>8</v>
      </c>
      <c r="J122">
        <f>YEAR(D:D)</f>
        <v>2020</v>
      </c>
      <c r="K122">
        <f>ROUNDUP(C122/16,0)</f>
        <v>8</v>
      </c>
    </row>
    <row r="123" spans="1:11" x14ac:dyDescent="0.3">
      <c r="A123" t="str">
        <f>B:B&amp;"/"&amp;K:K</f>
        <v>CH001203008881/8</v>
      </c>
      <c r="B123" t="s">
        <v>9</v>
      </c>
      <c r="C123">
        <v>122</v>
      </c>
      <c r="D123" s="2">
        <f>DATE(YEAR(D107),MONTH(D107)+1,DAY(D107))</f>
        <v>44053</v>
      </c>
      <c r="E123">
        <f t="shared" ca="1" si="1"/>
        <v>1381172</v>
      </c>
      <c r="F123">
        <f ca="1">IF(RANDBETWEEN(0,1) = 0, 0, E:E*0.1)</f>
        <v>0</v>
      </c>
      <c r="G123">
        <f ca="1">IF(F:F = 0, E:E, E:E*1.1)</f>
        <v>1381172</v>
      </c>
      <c r="H123" t="str">
        <f ca="1">IF(F:F = 0, "Paid", "Overdue")</f>
        <v>Paid</v>
      </c>
      <c r="I123">
        <f>MONTH(D:D)</f>
        <v>8</v>
      </c>
      <c r="J123">
        <f>YEAR(D:D)</f>
        <v>2020</v>
      </c>
      <c r="K123">
        <f>ROUNDUP(C123/16,0)</f>
        <v>8</v>
      </c>
    </row>
    <row r="124" spans="1:11" x14ac:dyDescent="0.3">
      <c r="A124" t="str">
        <f>B:B&amp;"/"&amp;K:K</f>
        <v>CH001203008882/8</v>
      </c>
      <c r="B124" t="s">
        <v>10</v>
      </c>
      <c r="C124">
        <v>123</v>
      </c>
      <c r="D124" s="2">
        <f>DATE(YEAR(D108),MONTH(D108)+1,DAY(D108))</f>
        <v>44053</v>
      </c>
      <c r="E124">
        <f t="shared" ca="1" si="1"/>
        <v>2478988</v>
      </c>
      <c r="F124">
        <f ca="1">IF(RANDBETWEEN(0,1) = 0, 0, E:E*0.1)</f>
        <v>0</v>
      </c>
      <c r="G124">
        <f ca="1">IF(F:F = 0, E:E, E:E*1.1)</f>
        <v>2478988</v>
      </c>
      <c r="H124" t="str">
        <f ca="1">IF(F:F = 0, "Paid", "Overdue")</f>
        <v>Paid</v>
      </c>
      <c r="I124">
        <f>MONTH(D:D)</f>
        <v>8</v>
      </c>
      <c r="J124">
        <f>YEAR(D:D)</f>
        <v>2020</v>
      </c>
      <c r="K124">
        <f>ROUNDUP(C124/16,0)</f>
        <v>8</v>
      </c>
    </row>
    <row r="125" spans="1:11" x14ac:dyDescent="0.3">
      <c r="A125" t="str">
        <f>B:B&amp;"/"&amp;K:K</f>
        <v>CH001203008883/8</v>
      </c>
      <c r="B125" t="s">
        <v>11</v>
      </c>
      <c r="C125">
        <v>124</v>
      </c>
      <c r="D125" s="2">
        <f>DATE(YEAR(D109),MONTH(D109)+1,DAY(D109))</f>
        <v>44053</v>
      </c>
      <c r="E125">
        <f t="shared" ca="1" si="1"/>
        <v>1212524</v>
      </c>
      <c r="F125">
        <f ca="1">IF(RANDBETWEEN(0,1) = 0, 0, E:E*0.1)</f>
        <v>0</v>
      </c>
      <c r="G125">
        <f ca="1">IF(F:F = 0, E:E, E:E*1.1)</f>
        <v>1212524</v>
      </c>
      <c r="H125" t="str">
        <f ca="1">IF(F:F = 0, "Paid", "Overdue")</f>
        <v>Paid</v>
      </c>
      <c r="I125">
        <f>MONTH(D:D)</f>
        <v>8</v>
      </c>
      <c r="J125">
        <f>YEAR(D:D)</f>
        <v>2020</v>
      </c>
      <c r="K125">
        <f>ROUNDUP(C125/16,0)</f>
        <v>8</v>
      </c>
    </row>
    <row r="126" spans="1:11" x14ac:dyDescent="0.3">
      <c r="A126" t="str">
        <f>B:B&amp;"/"&amp;K:K</f>
        <v>CH001203008884/8</v>
      </c>
      <c r="B126" t="s">
        <v>12</v>
      </c>
      <c r="C126">
        <v>125</v>
      </c>
      <c r="D126" s="2">
        <f>DATE(YEAR(D110),MONTH(D110)+1,DAY(D110))</f>
        <v>44053</v>
      </c>
      <c r="E126">
        <f t="shared" ca="1" si="1"/>
        <v>1986256</v>
      </c>
      <c r="F126">
        <f ca="1">IF(RANDBETWEEN(0,1) = 0, 0, E:E*0.1)</f>
        <v>198625.6</v>
      </c>
      <c r="G126">
        <f ca="1">IF(F:F = 0, E:E, E:E*1.1)</f>
        <v>2184881.6</v>
      </c>
      <c r="H126" t="str">
        <f ca="1">IF(F:F = 0, "Paid", "Overdue")</f>
        <v>Overdue</v>
      </c>
      <c r="I126">
        <f>MONTH(D:D)</f>
        <v>8</v>
      </c>
      <c r="J126">
        <f>YEAR(D:D)</f>
        <v>2020</v>
      </c>
      <c r="K126">
        <f>ROUNDUP(C126/16,0)</f>
        <v>8</v>
      </c>
    </row>
    <row r="127" spans="1:11" x14ac:dyDescent="0.3">
      <c r="A127" t="str">
        <f>B:B&amp;"/"&amp;K:K</f>
        <v>CH001203008885/8</v>
      </c>
      <c r="B127" t="s">
        <v>13</v>
      </c>
      <c r="C127">
        <v>126</v>
      </c>
      <c r="D127" s="2">
        <f>DATE(YEAR(D111),MONTH(D111)+1,DAY(D111))</f>
        <v>44053</v>
      </c>
      <c r="E127">
        <f t="shared" ca="1" si="1"/>
        <v>1474918</v>
      </c>
      <c r="F127">
        <f ca="1">IF(RANDBETWEEN(0,1) = 0, 0, E:E*0.1)</f>
        <v>147491.80000000002</v>
      </c>
      <c r="G127">
        <f ca="1">IF(F:F = 0, E:E, E:E*1.1)</f>
        <v>1622409.8</v>
      </c>
      <c r="H127" t="str">
        <f ca="1">IF(F:F = 0, "Paid", "Overdue")</f>
        <v>Overdue</v>
      </c>
      <c r="I127">
        <f>MONTH(D:D)</f>
        <v>8</v>
      </c>
      <c r="J127">
        <f>YEAR(D:D)</f>
        <v>2020</v>
      </c>
      <c r="K127">
        <f>ROUNDUP(C127/16,0)</f>
        <v>8</v>
      </c>
    </row>
    <row r="128" spans="1:11" x14ac:dyDescent="0.3">
      <c r="A128" t="str">
        <f>B:B&amp;"/"&amp;K:K</f>
        <v>CH001203008886/8</v>
      </c>
      <c r="B128" t="s">
        <v>14</v>
      </c>
      <c r="C128">
        <v>127</v>
      </c>
      <c r="D128" s="2">
        <f>DATE(YEAR(D112),MONTH(D112)+1,DAY(D112))</f>
        <v>44053</v>
      </c>
      <c r="E128">
        <f t="shared" ca="1" si="1"/>
        <v>2020855</v>
      </c>
      <c r="F128">
        <f ca="1">IF(RANDBETWEEN(0,1) = 0, 0, E:E*0.1)</f>
        <v>202085.5</v>
      </c>
      <c r="G128">
        <f ca="1">IF(F:F = 0, E:E, E:E*1.1)</f>
        <v>2222940.5</v>
      </c>
      <c r="H128" t="str">
        <f ca="1">IF(F:F = 0, "Paid", "Overdue")</f>
        <v>Overdue</v>
      </c>
      <c r="I128">
        <f>MONTH(D:D)</f>
        <v>8</v>
      </c>
      <c r="J128">
        <f>YEAR(D:D)</f>
        <v>2020</v>
      </c>
      <c r="K128">
        <f>ROUNDUP(C128/16,0)</f>
        <v>8</v>
      </c>
    </row>
    <row r="129" spans="1:11" x14ac:dyDescent="0.3">
      <c r="A129" t="str">
        <f>B:B&amp;"/"&amp;K:K</f>
        <v>CH001203008887/8</v>
      </c>
      <c r="B129" t="s">
        <v>15</v>
      </c>
      <c r="C129">
        <v>128</v>
      </c>
      <c r="D129" s="2">
        <f>DATE(YEAR(D113),MONTH(D113)+1,DAY(D113))</f>
        <v>44053</v>
      </c>
      <c r="E129">
        <f t="shared" ca="1" si="1"/>
        <v>1593462</v>
      </c>
      <c r="F129">
        <f ca="1">IF(RANDBETWEEN(0,1) = 0, 0, E:E*0.1)</f>
        <v>159346.20000000001</v>
      </c>
      <c r="G129">
        <f ca="1">IF(F:F = 0, E:E, E:E*1.1)</f>
        <v>1752808.2000000002</v>
      </c>
      <c r="H129" t="str">
        <f ca="1">IF(F:F = 0, "Paid", "Overdue")</f>
        <v>Overdue</v>
      </c>
      <c r="I129">
        <f>MONTH(D:D)</f>
        <v>8</v>
      </c>
      <c r="J129">
        <f>YEAR(D:D)</f>
        <v>2020</v>
      </c>
      <c r="K129">
        <f>ROUNDUP(C129/16,0)</f>
        <v>8</v>
      </c>
    </row>
    <row r="130" spans="1:11" x14ac:dyDescent="0.3">
      <c r="A130" t="str">
        <f>B:B&amp;"/"&amp;K:K</f>
        <v>CH001203008872/9</v>
      </c>
      <c r="B130" t="s">
        <v>0</v>
      </c>
      <c r="C130">
        <v>129</v>
      </c>
      <c r="D130" s="2">
        <f>DATE(YEAR(D114),MONTH(D114)+1,DAY(D114))</f>
        <v>44084</v>
      </c>
      <c r="E130">
        <f t="shared" ca="1" si="1"/>
        <v>1851261</v>
      </c>
      <c r="F130">
        <f ca="1">IF(RANDBETWEEN(0,1) = 0, 0, E:E*0.1)</f>
        <v>0</v>
      </c>
      <c r="G130">
        <f ca="1">IF(F:F = 0, E:E, E:E*1.1)</f>
        <v>1851261</v>
      </c>
      <c r="H130" t="str">
        <f ca="1">IF(F:F = 0, "Paid", "Overdue")</f>
        <v>Paid</v>
      </c>
      <c r="I130">
        <f>MONTH(D:D)</f>
        <v>9</v>
      </c>
      <c r="J130">
        <f>YEAR(D:D)</f>
        <v>2020</v>
      </c>
      <c r="K130">
        <f>ROUNDUP(C130/16,0)</f>
        <v>9</v>
      </c>
    </row>
    <row r="131" spans="1:11" x14ac:dyDescent="0.3">
      <c r="A131" t="str">
        <f>B:B&amp;"/"&amp;K:K</f>
        <v>CH001203008873/9</v>
      </c>
      <c r="B131" t="s">
        <v>1</v>
      </c>
      <c r="C131">
        <v>130</v>
      </c>
      <c r="D131" s="2">
        <f>DATE(YEAR(D115),MONTH(D115)+1,DAY(D115))</f>
        <v>44084</v>
      </c>
      <c r="E131">
        <f t="shared" ref="E131:E193" ca="1" si="2">RANDBETWEEN(250000,2500000)</f>
        <v>2178173</v>
      </c>
      <c r="F131">
        <f ca="1">IF(RANDBETWEEN(0,1) = 0, 0, E:E*0.1)</f>
        <v>217817.30000000002</v>
      </c>
      <c r="G131">
        <f ca="1">IF(F:F = 0, E:E, E:E*1.1)</f>
        <v>2395990.3000000003</v>
      </c>
      <c r="H131" t="str">
        <f ca="1">IF(F:F = 0, "Paid", "Overdue")</f>
        <v>Overdue</v>
      </c>
      <c r="I131">
        <f>MONTH(D:D)</f>
        <v>9</v>
      </c>
      <c r="J131">
        <f>YEAR(D:D)</f>
        <v>2020</v>
      </c>
      <c r="K131">
        <f>ROUNDUP(C131/16,0)</f>
        <v>9</v>
      </c>
    </row>
    <row r="132" spans="1:11" x14ac:dyDescent="0.3">
      <c r="A132" t="str">
        <f>B:B&amp;"/"&amp;K:K</f>
        <v>CH001203008874/9</v>
      </c>
      <c r="B132" t="s">
        <v>2</v>
      </c>
      <c r="C132">
        <v>131</v>
      </c>
      <c r="D132" s="2">
        <f>DATE(YEAR(D116),MONTH(D116)+1,DAY(D116))</f>
        <v>44084</v>
      </c>
      <c r="E132">
        <f t="shared" ca="1" si="2"/>
        <v>329495</v>
      </c>
      <c r="F132">
        <f ca="1">IF(RANDBETWEEN(0,1) = 0, 0, E:E*0.1)</f>
        <v>0</v>
      </c>
      <c r="G132">
        <f ca="1">IF(F:F = 0, E:E, E:E*1.1)</f>
        <v>329495</v>
      </c>
      <c r="H132" t="str">
        <f ca="1">IF(F:F = 0, "Paid", "Overdue")</f>
        <v>Paid</v>
      </c>
      <c r="I132">
        <f>MONTH(D:D)</f>
        <v>9</v>
      </c>
      <c r="J132">
        <f>YEAR(D:D)</f>
        <v>2020</v>
      </c>
      <c r="K132">
        <f>ROUNDUP(C132/16,0)</f>
        <v>9</v>
      </c>
    </row>
    <row r="133" spans="1:11" x14ac:dyDescent="0.3">
      <c r="A133" t="str">
        <f>B:B&amp;"/"&amp;K:K</f>
        <v>CH001203008875/9</v>
      </c>
      <c r="B133" t="s">
        <v>3</v>
      </c>
      <c r="C133">
        <v>132</v>
      </c>
      <c r="D133" s="2">
        <f>DATE(YEAR(D117),MONTH(D117)+1,DAY(D117))</f>
        <v>44084</v>
      </c>
      <c r="E133">
        <f t="shared" ca="1" si="2"/>
        <v>809284</v>
      </c>
      <c r="F133">
        <f ca="1">IF(RANDBETWEEN(0,1) = 0, 0, E:E*0.1)</f>
        <v>80928.400000000009</v>
      </c>
      <c r="G133">
        <f ca="1">IF(F:F = 0, E:E, E:E*1.1)</f>
        <v>890212.4</v>
      </c>
      <c r="H133" t="str">
        <f ca="1">IF(F:F = 0, "Paid", "Overdue")</f>
        <v>Overdue</v>
      </c>
      <c r="I133">
        <f>MONTH(D:D)</f>
        <v>9</v>
      </c>
      <c r="J133">
        <f>YEAR(D:D)</f>
        <v>2020</v>
      </c>
      <c r="K133">
        <f>ROUNDUP(C133/16,0)</f>
        <v>9</v>
      </c>
    </row>
    <row r="134" spans="1:11" x14ac:dyDescent="0.3">
      <c r="A134" t="str">
        <f>B:B&amp;"/"&amp;K:K</f>
        <v>CH001203008876/9</v>
      </c>
      <c r="B134" t="s">
        <v>4</v>
      </c>
      <c r="C134">
        <v>133</v>
      </c>
      <c r="D134" s="2">
        <f>DATE(YEAR(D118),MONTH(D118)+1,DAY(D118))</f>
        <v>44084</v>
      </c>
      <c r="E134">
        <f t="shared" ca="1" si="2"/>
        <v>751408</v>
      </c>
      <c r="F134">
        <f ca="1">IF(RANDBETWEEN(0,1) = 0, 0, E:E*0.1)</f>
        <v>0</v>
      </c>
      <c r="G134">
        <f ca="1">IF(F:F = 0, E:E, E:E*1.1)</f>
        <v>751408</v>
      </c>
      <c r="H134" t="str">
        <f ca="1">IF(F:F = 0, "Paid", "Overdue")</f>
        <v>Paid</v>
      </c>
      <c r="I134">
        <f>MONTH(D:D)</f>
        <v>9</v>
      </c>
      <c r="J134">
        <f>YEAR(D:D)</f>
        <v>2020</v>
      </c>
      <c r="K134">
        <f>ROUNDUP(C134/16,0)</f>
        <v>9</v>
      </c>
    </row>
    <row r="135" spans="1:11" x14ac:dyDescent="0.3">
      <c r="A135" t="str">
        <f>B:B&amp;"/"&amp;K:K</f>
        <v>CH001203008877/9</v>
      </c>
      <c r="B135" t="s">
        <v>5</v>
      </c>
      <c r="C135">
        <v>134</v>
      </c>
      <c r="D135" s="2">
        <f>DATE(YEAR(D119),MONTH(D119)+1,DAY(D119))</f>
        <v>44084</v>
      </c>
      <c r="E135">
        <f t="shared" ca="1" si="2"/>
        <v>1267782</v>
      </c>
      <c r="F135">
        <f ca="1">IF(RANDBETWEEN(0,1) = 0, 0, E:E*0.1)</f>
        <v>126778.20000000001</v>
      </c>
      <c r="G135">
        <f ca="1">IF(F:F = 0, E:E, E:E*1.1)</f>
        <v>1394560.2000000002</v>
      </c>
      <c r="H135" t="str">
        <f ca="1">IF(F:F = 0, "Paid", "Overdue")</f>
        <v>Overdue</v>
      </c>
      <c r="I135">
        <f>MONTH(D:D)</f>
        <v>9</v>
      </c>
      <c r="J135">
        <f>YEAR(D:D)</f>
        <v>2020</v>
      </c>
      <c r="K135">
        <f>ROUNDUP(C135/16,0)</f>
        <v>9</v>
      </c>
    </row>
    <row r="136" spans="1:11" x14ac:dyDescent="0.3">
      <c r="A136" t="str">
        <f>B:B&amp;"/"&amp;K:K</f>
        <v>CH001203008878/9</v>
      </c>
      <c r="B136" t="s">
        <v>6</v>
      </c>
      <c r="C136">
        <v>135</v>
      </c>
      <c r="D136" s="2">
        <f>DATE(YEAR(D120),MONTH(D120)+1,DAY(D120))</f>
        <v>44084</v>
      </c>
      <c r="E136">
        <f t="shared" ca="1" si="2"/>
        <v>1829001</v>
      </c>
      <c r="F136">
        <f ca="1">IF(RANDBETWEEN(0,1) = 0, 0, E:E*0.1)</f>
        <v>0</v>
      </c>
      <c r="G136">
        <f ca="1">IF(F:F = 0, E:E, E:E*1.1)</f>
        <v>1829001</v>
      </c>
      <c r="H136" t="str">
        <f ca="1">IF(F:F = 0, "Paid", "Overdue")</f>
        <v>Paid</v>
      </c>
      <c r="I136">
        <f>MONTH(D:D)</f>
        <v>9</v>
      </c>
      <c r="J136">
        <f>YEAR(D:D)</f>
        <v>2020</v>
      </c>
      <c r="K136">
        <f>ROUNDUP(C136/16,0)</f>
        <v>9</v>
      </c>
    </row>
    <row r="137" spans="1:11" x14ac:dyDescent="0.3">
      <c r="A137" t="str">
        <f>B:B&amp;"/"&amp;K:K</f>
        <v>CH001203008879/9</v>
      </c>
      <c r="B137" t="s">
        <v>7</v>
      </c>
      <c r="C137">
        <v>136</v>
      </c>
      <c r="D137" s="2">
        <f>DATE(YEAR(D121),MONTH(D121)+1,DAY(D121))</f>
        <v>44084</v>
      </c>
      <c r="E137">
        <f t="shared" ca="1" si="2"/>
        <v>1103953</v>
      </c>
      <c r="F137">
        <f ca="1">IF(RANDBETWEEN(0,1) = 0, 0, E:E*0.1)</f>
        <v>0</v>
      </c>
      <c r="G137">
        <f ca="1">IF(F:F = 0, E:E, E:E*1.1)</f>
        <v>1103953</v>
      </c>
      <c r="H137" t="str">
        <f ca="1">IF(F:F = 0, "Paid", "Overdue")</f>
        <v>Paid</v>
      </c>
      <c r="I137">
        <f>MONTH(D:D)</f>
        <v>9</v>
      </c>
      <c r="J137">
        <f>YEAR(D:D)</f>
        <v>2020</v>
      </c>
      <c r="K137">
        <f>ROUNDUP(C137/16,0)</f>
        <v>9</v>
      </c>
    </row>
    <row r="138" spans="1:11" x14ac:dyDescent="0.3">
      <c r="A138" t="str">
        <f>B:B&amp;"/"&amp;K:K</f>
        <v>CH001203008880/9</v>
      </c>
      <c r="B138" t="s">
        <v>8</v>
      </c>
      <c r="C138">
        <v>137</v>
      </c>
      <c r="D138" s="2">
        <f>DATE(YEAR(D122),MONTH(D122)+1,DAY(D122))</f>
        <v>44084</v>
      </c>
      <c r="E138">
        <f t="shared" ca="1" si="2"/>
        <v>2363502</v>
      </c>
      <c r="F138">
        <f ca="1">IF(RANDBETWEEN(0,1) = 0, 0, E:E*0.1)</f>
        <v>0</v>
      </c>
      <c r="G138">
        <f ca="1">IF(F:F = 0, E:E, E:E*1.1)</f>
        <v>2363502</v>
      </c>
      <c r="H138" t="str">
        <f ca="1">IF(F:F = 0, "Paid", "Overdue")</f>
        <v>Paid</v>
      </c>
      <c r="I138">
        <f>MONTH(D:D)</f>
        <v>9</v>
      </c>
      <c r="J138">
        <f>YEAR(D:D)</f>
        <v>2020</v>
      </c>
      <c r="K138">
        <f>ROUNDUP(C138/16,0)</f>
        <v>9</v>
      </c>
    </row>
    <row r="139" spans="1:11" x14ac:dyDescent="0.3">
      <c r="A139" t="str">
        <f>B:B&amp;"/"&amp;K:K</f>
        <v>CH001203008881/9</v>
      </c>
      <c r="B139" t="s">
        <v>9</v>
      </c>
      <c r="C139">
        <v>138</v>
      </c>
      <c r="D139" s="2">
        <f>DATE(YEAR(D123),MONTH(D123)+1,DAY(D123))</f>
        <v>44084</v>
      </c>
      <c r="E139">
        <f t="shared" ca="1" si="2"/>
        <v>297663</v>
      </c>
      <c r="F139">
        <f ca="1">IF(RANDBETWEEN(0,1) = 0, 0, E:E*0.1)</f>
        <v>29766.300000000003</v>
      </c>
      <c r="G139">
        <f ca="1">IF(F:F = 0, E:E, E:E*1.1)</f>
        <v>327429.30000000005</v>
      </c>
      <c r="H139" t="str">
        <f ca="1">IF(F:F = 0, "Paid", "Overdue")</f>
        <v>Overdue</v>
      </c>
      <c r="I139">
        <f>MONTH(D:D)</f>
        <v>9</v>
      </c>
      <c r="J139">
        <f>YEAR(D:D)</f>
        <v>2020</v>
      </c>
      <c r="K139">
        <f>ROUNDUP(C139/16,0)</f>
        <v>9</v>
      </c>
    </row>
    <row r="140" spans="1:11" x14ac:dyDescent="0.3">
      <c r="A140" t="str">
        <f>B:B&amp;"/"&amp;K:K</f>
        <v>CH001203008882/9</v>
      </c>
      <c r="B140" t="s">
        <v>10</v>
      </c>
      <c r="C140">
        <v>139</v>
      </c>
      <c r="D140" s="2">
        <f>DATE(YEAR(D124),MONTH(D124)+1,DAY(D124))</f>
        <v>44084</v>
      </c>
      <c r="E140">
        <f t="shared" ca="1" si="2"/>
        <v>1431949</v>
      </c>
      <c r="F140">
        <f ca="1">IF(RANDBETWEEN(0,1) = 0, 0, E:E*0.1)</f>
        <v>143194.9</v>
      </c>
      <c r="G140">
        <f ca="1">IF(F:F = 0, E:E, E:E*1.1)</f>
        <v>1575143.9000000001</v>
      </c>
      <c r="H140" t="str">
        <f ca="1">IF(F:F = 0, "Paid", "Overdue")</f>
        <v>Overdue</v>
      </c>
      <c r="I140">
        <f>MONTH(D:D)</f>
        <v>9</v>
      </c>
      <c r="J140">
        <f>YEAR(D:D)</f>
        <v>2020</v>
      </c>
      <c r="K140">
        <f>ROUNDUP(C140/16,0)</f>
        <v>9</v>
      </c>
    </row>
    <row r="141" spans="1:11" x14ac:dyDescent="0.3">
      <c r="A141" t="str">
        <f>B:B&amp;"/"&amp;K:K</f>
        <v>CH001203008883/9</v>
      </c>
      <c r="B141" t="s">
        <v>11</v>
      </c>
      <c r="C141">
        <v>140</v>
      </c>
      <c r="D141" s="2">
        <f>DATE(YEAR(D125),MONTH(D125)+1,DAY(D125))</f>
        <v>44084</v>
      </c>
      <c r="E141">
        <f t="shared" ca="1" si="2"/>
        <v>1612733</v>
      </c>
      <c r="F141">
        <f ca="1">IF(RANDBETWEEN(0,1) = 0, 0, E:E*0.1)</f>
        <v>161273.30000000002</v>
      </c>
      <c r="G141">
        <f ca="1">IF(F:F = 0, E:E, E:E*1.1)</f>
        <v>1774006.3</v>
      </c>
      <c r="H141" t="str">
        <f ca="1">IF(F:F = 0, "Paid", "Overdue")</f>
        <v>Overdue</v>
      </c>
      <c r="I141">
        <f>MONTH(D:D)</f>
        <v>9</v>
      </c>
      <c r="J141">
        <f>YEAR(D:D)</f>
        <v>2020</v>
      </c>
      <c r="K141">
        <f>ROUNDUP(C141/16,0)</f>
        <v>9</v>
      </c>
    </row>
    <row r="142" spans="1:11" x14ac:dyDescent="0.3">
      <c r="A142" t="str">
        <f>B:B&amp;"/"&amp;K:K</f>
        <v>CH001203008884/9</v>
      </c>
      <c r="B142" t="s">
        <v>12</v>
      </c>
      <c r="C142">
        <v>141</v>
      </c>
      <c r="D142" s="2">
        <f>DATE(YEAR(D126),MONTH(D126)+1,DAY(D126))</f>
        <v>44084</v>
      </c>
      <c r="E142">
        <f t="shared" ca="1" si="2"/>
        <v>1343764</v>
      </c>
      <c r="F142">
        <f ca="1">IF(RANDBETWEEN(0,1) = 0, 0, E:E*0.1)</f>
        <v>0</v>
      </c>
      <c r="G142">
        <f ca="1">IF(F:F = 0, E:E, E:E*1.1)</f>
        <v>1343764</v>
      </c>
      <c r="H142" t="str">
        <f ca="1">IF(F:F = 0, "Paid", "Overdue")</f>
        <v>Paid</v>
      </c>
      <c r="I142">
        <f>MONTH(D:D)</f>
        <v>9</v>
      </c>
      <c r="J142">
        <f>YEAR(D:D)</f>
        <v>2020</v>
      </c>
      <c r="K142">
        <f>ROUNDUP(C142/16,0)</f>
        <v>9</v>
      </c>
    </row>
    <row r="143" spans="1:11" x14ac:dyDescent="0.3">
      <c r="A143" t="str">
        <f>B:B&amp;"/"&amp;K:K</f>
        <v>CH001203008885/9</v>
      </c>
      <c r="B143" t="s">
        <v>13</v>
      </c>
      <c r="C143">
        <v>142</v>
      </c>
      <c r="D143" s="2">
        <f>DATE(YEAR(D127),MONTH(D127)+1,DAY(D127))</f>
        <v>44084</v>
      </c>
      <c r="E143">
        <f t="shared" ca="1" si="2"/>
        <v>1038095</v>
      </c>
      <c r="F143">
        <f ca="1">IF(RANDBETWEEN(0,1) = 0, 0, E:E*0.1)</f>
        <v>0</v>
      </c>
      <c r="G143">
        <f ca="1">IF(F:F = 0, E:E, E:E*1.1)</f>
        <v>1038095</v>
      </c>
      <c r="H143" t="str">
        <f ca="1">IF(F:F = 0, "Paid", "Overdue")</f>
        <v>Paid</v>
      </c>
      <c r="I143">
        <f>MONTH(D:D)</f>
        <v>9</v>
      </c>
      <c r="J143">
        <f>YEAR(D:D)</f>
        <v>2020</v>
      </c>
      <c r="K143">
        <f>ROUNDUP(C143/16,0)</f>
        <v>9</v>
      </c>
    </row>
    <row r="144" spans="1:11" x14ac:dyDescent="0.3">
      <c r="A144" t="str">
        <f>B:B&amp;"/"&amp;K:K</f>
        <v>CH001203008886/9</v>
      </c>
      <c r="B144" t="s">
        <v>14</v>
      </c>
      <c r="C144">
        <v>143</v>
      </c>
      <c r="D144" s="2">
        <f>DATE(YEAR(D128),MONTH(D128)+1,DAY(D128))</f>
        <v>44084</v>
      </c>
      <c r="E144">
        <f t="shared" ca="1" si="2"/>
        <v>1695423</v>
      </c>
      <c r="F144">
        <f ca="1">IF(RANDBETWEEN(0,1) = 0, 0, E:E*0.1)</f>
        <v>0</v>
      </c>
      <c r="G144">
        <f ca="1">IF(F:F = 0, E:E, E:E*1.1)</f>
        <v>1695423</v>
      </c>
      <c r="H144" t="str">
        <f ca="1">IF(F:F = 0, "Paid", "Overdue")</f>
        <v>Paid</v>
      </c>
      <c r="I144">
        <f>MONTH(D:D)</f>
        <v>9</v>
      </c>
      <c r="J144">
        <f>YEAR(D:D)</f>
        <v>2020</v>
      </c>
      <c r="K144">
        <f>ROUNDUP(C144/16,0)</f>
        <v>9</v>
      </c>
    </row>
    <row r="145" spans="1:11" x14ac:dyDescent="0.3">
      <c r="A145" t="str">
        <f>B:B&amp;"/"&amp;K:K</f>
        <v>CH001203008887/9</v>
      </c>
      <c r="B145" t="s">
        <v>15</v>
      </c>
      <c r="C145">
        <v>144</v>
      </c>
      <c r="D145" s="2">
        <f>DATE(YEAR(D129),MONTH(D129)+1,DAY(D129))</f>
        <v>44084</v>
      </c>
      <c r="E145">
        <f t="shared" ca="1" si="2"/>
        <v>1718637</v>
      </c>
      <c r="F145">
        <f ca="1">IF(RANDBETWEEN(0,1) = 0, 0, E:E*0.1)</f>
        <v>171863.7</v>
      </c>
      <c r="G145">
        <f ca="1">IF(F:F = 0, E:E, E:E*1.1)</f>
        <v>1890500.7000000002</v>
      </c>
      <c r="H145" t="str">
        <f ca="1">IF(F:F = 0, "Paid", "Overdue")</f>
        <v>Overdue</v>
      </c>
      <c r="I145">
        <f>MONTH(D:D)</f>
        <v>9</v>
      </c>
      <c r="J145">
        <f>YEAR(D:D)</f>
        <v>2020</v>
      </c>
      <c r="K145">
        <f>ROUNDUP(C145/16,0)</f>
        <v>9</v>
      </c>
    </row>
    <row r="146" spans="1:11" x14ac:dyDescent="0.3">
      <c r="A146" t="str">
        <f>B:B&amp;"/"&amp;K:K</f>
        <v>CH001203008872/10</v>
      </c>
      <c r="B146" t="s">
        <v>0</v>
      </c>
      <c r="C146">
        <v>145</v>
      </c>
      <c r="D146" s="2">
        <f>DATE(YEAR(D130),MONTH(D130)+1,DAY(D130))</f>
        <v>44114</v>
      </c>
      <c r="E146">
        <f t="shared" ca="1" si="2"/>
        <v>2112201</v>
      </c>
      <c r="F146">
        <f ca="1">IF(RANDBETWEEN(0,1) = 0, 0, E:E*0.1)</f>
        <v>0</v>
      </c>
      <c r="G146">
        <f ca="1">IF(F:F = 0, E:E, E:E*1.1)</f>
        <v>2112201</v>
      </c>
      <c r="H146" t="str">
        <f ca="1">IF(F:F = 0, "Paid", "Overdue")</f>
        <v>Paid</v>
      </c>
      <c r="I146">
        <f>MONTH(D:D)</f>
        <v>10</v>
      </c>
      <c r="J146">
        <f>YEAR(D:D)</f>
        <v>2020</v>
      </c>
      <c r="K146">
        <f>ROUNDUP(C146/16,0)</f>
        <v>10</v>
      </c>
    </row>
    <row r="147" spans="1:11" x14ac:dyDescent="0.3">
      <c r="A147" t="str">
        <f>B:B&amp;"/"&amp;K:K</f>
        <v>CH001203008873/10</v>
      </c>
      <c r="B147" t="s">
        <v>1</v>
      </c>
      <c r="C147">
        <v>146</v>
      </c>
      <c r="D147" s="2">
        <f>DATE(YEAR(D131),MONTH(D131)+1,DAY(D131))</f>
        <v>44114</v>
      </c>
      <c r="E147">
        <f t="shared" ca="1" si="2"/>
        <v>2483886</v>
      </c>
      <c r="F147">
        <f ca="1">IF(RANDBETWEEN(0,1) = 0, 0, E:E*0.1)</f>
        <v>248388.6</v>
      </c>
      <c r="G147">
        <f ca="1">IF(F:F = 0, E:E, E:E*1.1)</f>
        <v>2732274.6</v>
      </c>
      <c r="H147" t="str">
        <f ca="1">IF(F:F = 0, "Paid", "Overdue")</f>
        <v>Overdue</v>
      </c>
      <c r="I147">
        <f>MONTH(D:D)</f>
        <v>10</v>
      </c>
      <c r="J147">
        <f>YEAR(D:D)</f>
        <v>2020</v>
      </c>
      <c r="K147">
        <f>ROUNDUP(C147/16,0)</f>
        <v>10</v>
      </c>
    </row>
    <row r="148" spans="1:11" x14ac:dyDescent="0.3">
      <c r="A148" t="str">
        <f>B:B&amp;"/"&amp;K:K</f>
        <v>CH001203008874/10</v>
      </c>
      <c r="B148" t="s">
        <v>2</v>
      </c>
      <c r="C148">
        <v>147</v>
      </c>
      <c r="D148" s="2">
        <f>DATE(YEAR(D132),MONTH(D132)+1,DAY(D132))</f>
        <v>44114</v>
      </c>
      <c r="E148">
        <f t="shared" ca="1" si="2"/>
        <v>2259706</v>
      </c>
      <c r="F148">
        <f ca="1">IF(RANDBETWEEN(0,1) = 0, 0, E:E*0.1)</f>
        <v>0</v>
      </c>
      <c r="G148">
        <f ca="1">IF(F:F = 0, E:E, E:E*1.1)</f>
        <v>2259706</v>
      </c>
      <c r="H148" t="str">
        <f ca="1">IF(F:F = 0, "Paid", "Overdue")</f>
        <v>Paid</v>
      </c>
      <c r="I148">
        <f>MONTH(D:D)</f>
        <v>10</v>
      </c>
      <c r="J148">
        <f>YEAR(D:D)</f>
        <v>2020</v>
      </c>
      <c r="K148">
        <f>ROUNDUP(C148/16,0)</f>
        <v>10</v>
      </c>
    </row>
    <row r="149" spans="1:11" x14ac:dyDescent="0.3">
      <c r="A149" t="str">
        <f>B:B&amp;"/"&amp;K:K</f>
        <v>CH001203008875/10</v>
      </c>
      <c r="B149" t="s">
        <v>3</v>
      </c>
      <c r="C149">
        <v>148</v>
      </c>
      <c r="D149" s="2">
        <f>DATE(YEAR(D133),MONTH(D133)+1,DAY(D133))</f>
        <v>44114</v>
      </c>
      <c r="E149">
        <f t="shared" ca="1" si="2"/>
        <v>1922271</v>
      </c>
      <c r="F149">
        <f ca="1">IF(RANDBETWEEN(0,1) = 0, 0, E:E*0.1)</f>
        <v>192227.1</v>
      </c>
      <c r="G149">
        <f ca="1">IF(F:F = 0, E:E, E:E*1.1)</f>
        <v>2114498.1</v>
      </c>
      <c r="H149" t="str">
        <f ca="1">IF(F:F = 0, "Paid", "Overdue")</f>
        <v>Overdue</v>
      </c>
      <c r="I149">
        <f>MONTH(D:D)</f>
        <v>10</v>
      </c>
      <c r="J149">
        <f>YEAR(D:D)</f>
        <v>2020</v>
      </c>
      <c r="K149">
        <f>ROUNDUP(C149/16,0)</f>
        <v>10</v>
      </c>
    </row>
    <row r="150" spans="1:11" x14ac:dyDescent="0.3">
      <c r="A150" t="str">
        <f>B:B&amp;"/"&amp;K:K</f>
        <v>CH001203008876/10</v>
      </c>
      <c r="B150" t="s">
        <v>4</v>
      </c>
      <c r="C150">
        <v>149</v>
      </c>
      <c r="D150" s="2">
        <f>DATE(YEAR(D134),MONTH(D134)+1,DAY(D134))</f>
        <v>44114</v>
      </c>
      <c r="E150">
        <f t="shared" ca="1" si="2"/>
        <v>2448835</v>
      </c>
      <c r="F150">
        <f ca="1">IF(RANDBETWEEN(0,1) = 0, 0, E:E*0.1)</f>
        <v>244883.5</v>
      </c>
      <c r="G150">
        <f ca="1">IF(F:F = 0, E:E, E:E*1.1)</f>
        <v>2693718.5</v>
      </c>
      <c r="H150" t="str">
        <f ca="1">IF(F:F = 0, "Paid", "Overdue")</f>
        <v>Overdue</v>
      </c>
      <c r="I150">
        <f>MONTH(D:D)</f>
        <v>10</v>
      </c>
      <c r="J150">
        <f>YEAR(D:D)</f>
        <v>2020</v>
      </c>
      <c r="K150">
        <f>ROUNDUP(C150/16,0)</f>
        <v>10</v>
      </c>
    </row>
    <row r="151" spans="1:11" x14ac:dyDescent="0.3">
      <c r="A151" t="str">
        <f>B:B&amp;"/"&amp;K:K</f>
        <v>CH001203008877/10</v>
      </c>
      <c r="B151" t="s">
        <v>5</v>
      </c>
      <c r="C151">
        <v>150</v>
      </c>
      <c r="D151" s="2">
        <f>DATE(YEAR(D135),MONTH(D135)+1,DAY(D135))</f>
        <v>44114</v>
      </c>
      <c r="E151">
        <f t="shared" ca="1" si="2"/>
        <v>359660</v>
      </c>
      <c r="F151">
        <f ca="1">IF(RANDBETWEEN(0,1) = 0, 0, E:E*0.1)</f>
        <v>0</v>
      </c>
      <c r="G151">
        <f ca="1">IF(F:F = 0, E:E, E:E*1.1)</f>
        <v>359660</v>
      </c>
      <c r="H151" t="str">
        <f ca="1">IF(F:F = 0, "Paid", "Overdue")</f>
        <v>Paid</v>
      </c>
      <c r="I151">
        <f>MONTH(D:D)</f>
        <v>10</v>
      </c>
      <c r="J151">
        <f>YEAR(D:D)</f>
        <v>2020</v>
      </c>
      <c r="K151">
        <f>ROUNDUP(C151/16,0)</f>
        <v>10</v>
      </c>
    </row>
    <row r="152" spans="1:11" x14ac:dyDescent="0.3">
      <c r="A152" t="str">
        <f>B:B&amp;"/"&amp;K:K</f>
        <v>CH001203008878/10</v>
      </c>
      <c r="B152" t="s">
        <v>6</v>
      </c>
      <c r="C152">
        <v>151</v>
      </c>
      <c r="D152" s="2">
        <f>DATE(YEAR(D136),MONTH(D136)+1,DAY(D136))</f>
        <v>44114</v>
      </c>
      <c r="E152">
        <f t="shared" ca="1" si="2"/>
        <v>1926335</v>
      </c>
      <c r="F152">
        <f ca="1">IF(RANDBETWEEN(0,1) = 0, 0, E:E*0.1)</f>
        <v>192633.5</v>
      </c>
      <c r="G152">
        <f ca="1">IF(F:F = 0, E:E, E:E*1.1)</f>
        <v>2118968.5</v>
      </c>
      <c r="H152" t="str">
        <f ca="1">IF(F:F = 0, "Paid", "Overdue")</f>
        <v>Overdue</v>
      </c>
      <c r="I152">
        <f>MONTH(D:D)</f>
        <v>10</v>
      </c>
      <c r="J152">
        <f>YEAR(D:D)</f>
        <v>2020</v>
      </c>
      <c r="K152">
        <f>ROUNDUP(C152/16,0)</f>
        <v>10</v>
      </c>
    </row>
    <row r="153" spans="1:11" x14ac:dyDescent="0.3">
      <c r="A153" t="str">
        <f>B:B&amp;"/"&amp;K:K</f>
        <v>CH001203008879/10</v>
      </c>
      <c r="B153" t="s">
        <v>7</v>
      </c>
      <c r="C153">
        <v>152</v>
      </c>
      <c r="D153" s="2">
        <f>DATE(YEAR(D137),MONTH(D137)+1,DAY(D137))</f>
        <v>44114</v>
      </c>
      <c r="E153">
        <f t="shared" ca="1" si="2"/>
        <v>1960839</v>
      </c>
      <c r="F153">
        <f ca="1">IF(RANDBETWEEN(0,1) = 0, 0, E:E*0.1)</f>
        <v>0</v>
      </c>
      <c r="G153">
        <f ca="1">IF(F:F = 0, E:E, E:E*1.1)</f>
        <v>1960839</v>
      </c>
      <c r="H153" t="str">
        <f ca="1">IF(F:F = 0, "Paid", "Overdue")</f>
        <v>Paid</v>
      </c>
      <c r="I153">
        <f>MONTH(D:D)</f>
        <v>10</v>
      </c>
      <c r="J153">
        <f>YEAR(D:D)</f>
        <v>2020</v>
      </c>
      <c r="K153">
        <f>ROUNDUP(C153/16,0)</f>
        <v>10</v>
      </c>
    </row>
    <row r="154" spans="1:11" x14ac:dyDescent="0.3">
      <c r="A154" t="str">
        <f>B:B&amp;"/"&amp;K:K</f>
        <v>CH001203008880/10</v>
      </c>
      <c r="B154" t="s">
        <v>8</v>
      </c>
      <c r="C154">
        <v>153</v>
      </c>
      <c r="D154" s="2">
        <f>DATE(YEAR(D138),MONTH(D138)+1,DAY(D138))</f>
        <v>44114</v>
      </c>
      <c r="E154">
        <f t="shared" ca="1" si="2"/>
        <v>2375147</v>
      </c>
      <c r="F154">
        <f ca="1">IF(RANDBETWEEN(0,1) = 0, 0, E:E*0.1)</f>
        <v>237514.7</v>
      </c>
      <c r="G154">
        <f ca="1">IF(F:F = 0, E:E, E:E*1.1)</f>
        <v>2612661.7000000002</v>
      </c>
      <c r="H154" t="str">
        <f ca="1">IF(F:F = 0, "Paid", "Overdue")</f>
        <v>Overdue</v>
      </c>
      <c r="I154">
        <f>MONTH(D:D)</f>
        <v>10</v>
      </c>
      <c r="J154">
        <f>YEAR(D:D)</f>
        <v>2020</v>
      </c>
      <c r="K154">
        <f>ROUNDUP(C154/16,0)</f>
        <v>10</v>
      </c>
    </row>
    <row r="155" spans="1:11" x14ac:dyDescent="0.3">
      <c r="A155" t="str">
        <f>B:B&amp;"/"&amp;K:K</f>
        <v>CH001203008881/10</v>
      </c>
      <c r="B155" t="s">
        <v>9</v>
      </c>
      <c r="C155">
        <v>154</v>
      </c>
      <c r="D155" s="2">
        <f>DATE(YEAR(D139),MONTH(D139)+1,DAY(D139))</f>
        <v>44114</v>
      </c>
      <c r="E155">
        <f t="shared" ca="1" si="2"/>
        <v>332760</v>
      </c>
      <c r="F155">
        <f ca="1">IF(RANDBETWEEN(0,1) = 0, 0, E:E*0.1)</f>
        <v>33276</v>
      </c>
      <c r="G155">
        <f ca="1">IF(F:F = 0, E:E, E:E*1.1)</f>
        <v>366036.00000000006</v>
      </c>
      <c r="H155" t="str">
        <f ca="1">IF(F:F = 0, "Paid", "Overdue")</f>
        <v>Overdue</v>
      </c>
      <c r="I155">
        <f>MONTH(D:D)</f>
        <v>10</v>
      </c>
      <c r="J155">
        <f>YEAR(D:D)</f>
        <v>2020</v>
      </c>
      <c r="K155">
        <f>ROUNDUP(C155/16,0)</f>
        <v>10</v>
      </c>
    </row>
    <row r="156" spans="1:11" x14ac:dyDescent="0.3">
      <c r="A156" t="str">
        <f>B:B&amp;"/"&amp;K:K</f>
        <v>CH001203008882/10</v>
      </c>
      <c r="B156" t="s">
        <v>10</v>
      </c>
      <c r="C156">
        <v>155</v>
      </c>
      <c r="D156" s="2">
        <f>DATE(YEAR(D140),MONTH(D140)+1,DAY(D140))</f>
        <v>44114</v>
      </c>
      <c r="E156">
        <f t="shared" ca="1" si="2"/>
        <v>1163381</v>
      </c>
      <c r="F156">
        <f ca="1">IF(RANDBETWEEN(0,1) = 0, 0, E:E*0.1)</f>
        <v>116338.1</v>
      </c>
      <c r="G156">
        <f ca="1">IF(F:F = 0, E:E, E:E*1.1)</f>
        <v>1279719.1000000001</v>
      </c>
      <c r="H156" t="str">
        <f ca="1">IF(F:F = 0, "Paid", "Overdue")</f>
        <v>Overdue</v>
      </c>
      <c r="I156">
        <f>MONTH(D:D)</f>
        <v>10</v>
      </c>
      <c r="J156">
        <f>YEAR(D:D)</f>
        <v>2020</v>
      </c>
      <c r="K156">
        <f>ROUNDUP(C156/16,0)</f>
        <v>10</v>
      </c>
    </row>
    <row r="157" spans="1:11" x14ac:dyDescent="0.3">
      <c r="A157" t="str">
        <f>B:B&amp;"/"&amp;K:K</f>
        <v>CH001203008883/10</v>
      </c>
      <c r="B157" t="s">
        <v>11</v>
      </c>
      <c r="C157">
        <v>156</v>
      </c>
      <c r="D157" s="2">
        <f>DATE(YEAR(D141),MONTH(D141)+1,DAY(D141))</f>
        <v>44114</v>
      </c>
      <c r="E157">
        <f t="shared" ca="1" si="2"/>
        <v>1796404</v>
      </c>
      <c r="F157">
        <f ca="1">IF(RANDBETWEEN(0,1) = 0, 0, E:E*0.1)</f>
        <v>0</v>
      </c>
      <c r="G157">
        <f ca="1">IF(F:F = 0, E:E, E:E*1.1)</f>
        <v>1796404</v>
      </c>
      <c r="H157" t="str">
        <f ca="1">IF(F:F = 0, "Paid", "Overdue")</f>
        <v>Paid</v>
      </c>
      <c r="I157">
        <f>MONTH(D:D)</f>
        <v>10</v>
      </c>
      <c r="J157">
        <f>YEAR(D:D)</f>
        <v>2020</v>
      </c>
      <c r="K157">
        <f>ROUNDUP(C157/16,0)</f>
        <v>10</v>
      </c>
    </row>
    <row r="158" spans="1:11" x14ac:dyDescent="0.3">
      <c r="A158" t="str">
        <f>B:B&amp;"/"&amp;K:K</f>
        <v>CH001203008884/10</v>
      </c>
      <c r="B158" t="s">
        <v>12</v>
      </c>
      <c r="C158">
        <v>157</v>
      </c>
      <c r="D158" s="2">
        <f>DATE(YEAR(D142),MONTH(D142)+1,DAY(D142))</f>
        <v>44114</v>
      </c>
      <c r="E158">
        <f t="shared" ca="1" si="2"/>
        <v>251895</v>
      </c>
      <c r="F158">
        <f ca="1">IF(RANDBETWEEN(0,1) = 0, 0, E:E*0.1)</f>
        <v>25189.5</v>
      </c>
      <c r="G158">
        <f ca="1">IF(F:F = 0, E:E, E:E*1.1)</f>
        <v>277084.5</v>
      </c>
      <c r="H158" t="str">
        <f ca="1">IF(F:F = 0, "Paid", "Overdue")</f>
        <v>Overdue</v>
      </c>
      <c r="I158">
        <f>MONTH(D:D)</f>
        <v>10</v>
      </c>
      <c r="J158">
        <f>YEAR(D:D)</f>
        <v>2020</v>
      </c>
      <c r="K158">
        <f>ROUNDUP(C158/16,0)</f>
        <v>10</v>
      </c>
    </row>
    <row r="159" spans="1:11" x14ac:dyDescent="0.3">
      <c r="A159" t="str">
        <f>B:B&amp;"/"&amp;K:K</f>
        <v>CH001203008885/10</v>
      </c>
      <c r="B159" t="s">
        <v>13</v>
      </c>
      <c r="C159">
        <v>158</v>
      </c>
      <c r="D159" s="2">
        <f>DATE(YEAR(D143),MONTH(D143)+1,DAY(D143))</f>
        <v>44114</v>
      </c>
      <c r="E159">
        <f t="shared" ca="1" si="2"/>
        <v>2467765</v>
      </c>
      <c r="F159">
        <f ca="1">IF(RANDBETWEEN(0,1) = 0, 0, E:E*0.1)</f>
        <v>246776.5</v>
      </c>
      <c r="G159">
        <f ca="1">IF(F:F = 0, E:E, E:E*1.1)</f>
        <v>2714541.5</v>
      </c>
      <c r="H159" t="str">
        <f ca="1">IF(F:F = 0, "Paid", "Overdue")</f>
        <v>Overdue</v>
      </c>
      <c r="I159">
        <f>MONTH(D:D)</f>
        <v>10</v>
      </c>
      <c r="J159">
        <f>YEAR(D:D)</f>
        <v>2020</v>
      </c>
      <c r="K159">
        <f>ROUNDUP(C159/16,0)</f>
        <v>10</v>
      </c>
    </row>
    <row r="160" spans="1:11" x14ac:dyDescent="0.3">
      <c r="A160" t="str">
        <f>B:B&amp;"/"&amp;K:K</f>
        <v>CH001203008886/10</v>
      </c>
      <c r="B160" t="s">
        <v>14</v>
      </c>
      <c r="C160">
        <v>159</v>
      </c>
      <c r="D160" s="2">
        <f>DATE(YEAR(D144),MONTH(D144)+1,DAY(D144))</f>
        <v>44114</v>
      </c>
      <c r="E160">
        <f t="shared" ca="1" si="2"/>
        <v>1317324</v>
      </c>
      <c r="F160">
        <f ca="1">IF(RANDBETWEEN(0,1) = 0, 0, E:E*0.1)</f>
        <v>131732.4</v>
      </c>
      <c r="G160">
        <f ca="1">IF(F:F = 0, E:E, E:E*1.1)</f>
        <v>1449056.4000000001</v>
      </c>
      <c r="H160" t="str">
        <f ca="1">IF(F:F = 0, "Paid", "Overdue")</f>
        <v>Overdue</v>
      </c>
      <c r="I160">
        <f>MONTH(D:D)</f>
        <v>10</v>
      </c>
      <c r="J160">
        <f>YEAR(D:D)</f>
        <v>2020</v>
      </c>
      <c r="K160">
        <f>ROUNDUP(C160/16,0)</f>
        <v>10</v>
      </c>
    </row>
    <row r="161" spans="1:11" x14ac:dyDescent="0.3">
      <c r="A161" t="str">
        <f>B:B&amp;"/"&amp;K:K</f>
        <v>CH001203008887/10</v>
      </c>
      <c r="B161" t="s">
        <v>15</v>
      </c>
      <c r="C161">
        <v>160</v>
      </c>
      <c r="D161" s="2">
        <f>DATE(YEAR(D145),MONTH(D145)+1,DAY(D145))</f>
        <v>44114</v>
      </c>
      <c r="E161">
        <f t="shared" ca="1" si="2"/>
        <v>1930387</v>
      </c>
      <c r="F161">
        <f ca="1">IF(RANDBETWEEN(0,1) = 0, 0, E:E*0.1)</f>
        <v>0</v>
      </c>
      <c r="G161">
        <f ca="1">IF(F:F = 0, E:E, E:E*1.1)</f>
        <v>1930387</v>
      </c>
      <c r="H161" t="str">
        <f ca="1">IF(F:F = 0, "Paid", "Overdue")</f>
        <v>Paid</v>
      </c>
      <c r="I161">
        <f>MONTH(D:D)</f>
        <v>10</v>
      </c>
      <c r="J161">
        <f>YEAR(D:D)</f>
        <v>2020</v>
      </c>
      <c r="K161">
        <f>ROUNDUP(C161/16,0)</f>
        <v>10</v>
      </c>
    </row>
    <row r="162" spans="1:11" x14ac:dyDescent="0.3">
      <c r="A162" t="str">
        <f>B:B&amp;"/"&amp;K:K</f>
        <v>CH001203008872/11</v>
      </c>
      <c r="B162" t="s">
        <v>0</v>
      </c>
      <c r="C162">
        <v>161</v>
      </c>
      <c r="D162" s="2">
        <f>DATE(YEAR(D146),MONTH(D146)+1,DAY(D146))</f>
        <v>44145</v>
      </c>
      <c r="E162">
        <f t="shared" ca="1" si="2"/>
        <v>1992237</v>
      </c>
      <c r="F162">
        <f ca="1">IF(RANDBETWEEN(0,1) = 0, 0, E:E*0.1)</f>
        <v>0</v>
      </c>
      <c r="G162">
        <f ca="1">IF(F:F = 0, E:E, E:E*1.1)</f>
        <v>1992237</v>
      </c>
      <c r="H162" t="str">
        <f ca="1">IF(F:F = 0, "Paid", "Overdue")</f>
        <v>Paid</v>
      </c>
      <c r="I162">
        <f>MONTH(D:D)</f>
        <v>11</v>
      </c>
      <c r="J162">
        <f>YEAR(D:D)</f>
        <v>2020</v>
      </c>
      <c r="K162">
        <f>ROUNDUP(C162/16,0)</f>
        <v>11</v>
      </c>
    </row>
    <row r="163" spans="1:11" x14ac:dyDescent="0.3">
      <c r="A163" t="str">
        <f>B:B&amp;"/"&amp;K:K</f>
        <v>CH001203008873/11</v>
      </c>
      <c r="B163" t="s">
        <v>1</v>
      </c>
      <c r="C163">
        <v>162</v>
      </c>
      <c r="D163" s="2">
        <f>DATE(YEAR(D147),MONTH(D147)+1,DAY(D147))</f>
        <v>44145</v>
      </c>
      <c r="E163">
        <f t="shared" ca="1" si="2"/>
        <v>554753</v>
      </c>
      <c r="F163">
        <f ca="1">IF(RANDBETWEEN(0,1) = 0, 0, E:E*0.1)</f>
        <v>55475.3</v>
      </c>
      <c r="G163">
        <f ca="1">IF(F:F = 0, E:E, E:E*1.1)</f>
        <v>610228.30000000005</v>
      </c>
      <c r="H163" t="str">
        <f ca="1">IF(F:F = 0, "Paid", "Overdue")</f>
        <v>Overdue</v>
      </c>
      <c r="I163">
        <f>MONTH(D:D)</f>
        <v>11</v>
      </c>
      <c r="J163">
        <f>YEAR(D:D)</f>
        <v>2020</v>
      </c>
      <c r="K163">
        <f>ROUNDUP(C163/16,0)</f>
        <v>11</v>
      </c>
    </row>
    <row r="164" spans="1:11" x14ac:dyDescent="0.3">
      <c r="A164" t="str">
        <f>B:B&amp;"/"&amp;K:K</f>
        <v>CH001203008874/11</v>
      </c>
      <c r="B164" t="s">
        <v>2</v>
      </c>
      <c r="C164">
        <v>163</v>
      </c>
      <c r="D164" s="2">
        <f>DATE(YEAR(D148),MONTH(D148)+1,DAY(D148))</f>
        <v>44145</v>
      </c>
      <c r="E164">
        <f t="shared" ca="1" si="2"/>
        <v>1077220</v>
      </c>
      <c r="F164">
        <f ca="1">IF(RANDBETWEEN(0,1) = 0, 0, E:E*0.1)</f>
        <v>107722</v>
      </c>
      <c r="G164">
        <f ca="1">IF(F:F = 0, E:E, E:E*1.1)</f>
        <v>1184942</v>
      </c>
      <c r="H164" t="str">
        <f ca="1">IF(F:F = 0, "Paid", "Overdue")</f>
        <v>Overdue</v>
      </c>
      <c r="I164">
        <f>MONTH(D:D)</f>
        <v>11</v>
      </c>
      <c r="J164">
        <f>YEAR(D:D)</f>
        <v>2020</v>
      </c>
      <c r="K164">
        <f>ROUNDUP(C164/16,0)</f>
        <v>11</v>
      </c>
    </row>
    <row r="165" spans="1:11" x14ac:dyDescent="0.3">
      <c r="A165" t="str">
        <f>B:B&amp;"/"&amp;K:K</f>
        <v>CH001203008875/11</v>
      </c>
      <c r="B165" t="s">
        <v>3</v>
      </c>
      <c r="C165">
        <v>164</v>
      </c>
      <c r="D165" s="2">
        <f>DATE(YEAR(D149),MONTH(D149)+1,DAY(D149))</f>
        <v>44145</v>
      </c>
      <c r="E165">
        <f t="shared" ca="1" si="2"/>
        <v>1836785</v>
      </c>
      <c r="F165">
        <f ca="1">IF(RANDBETWEEN(0,1) = 0, 0, E:E*0.1)</f>
        <v>183678.5</v>
      </c>
      <c r="G165">
        <f ca="1">IF(F:F = 0, E:E, E:E*1.1)</f>
        <v>2020463.5000000002</v>
      </c>
      <c r="H165" t="str">
        <f ca="1">IF(F:F = 0, "Paid", "Overdue")</f>
        <v>Overdue</v>
      </c>
      <c r="I165">
        <f>MONTH(D:D)</f>
        <v>11</v>
      </c>
      <c r="J165">
        <f>YEAR(D:D)</f>
        <v>2020</v>
      </c>
      <c r="K165">
        <f>ROUNDUP(C165/16,0)</f>
        <v>11</v>
      </c>
    </row>
    <row r="166" spans="1:11" x14ac:dyDescent="0.3">
      <c r="A166" t="str">
        <f>B:B&amp;"/"&amp;K:K</f>
        <v>CH001203008876/11</v>
      </c>
      <c r="B166" t="s">
        <v>4</v>
      </c>
      <c r="C166">
        <v>165</v>
      </c>
      <c r="D166" s="2">
        <f>DATE(YEAR(D150),MONTH(D150)+1,DAY(D150))</f>
        <v>44145</v>
      </c>
      <c r="E166">
        <f t="shared" ca="1" si="2"/>
        <v>690217</v>
      </c>
      <c r="F166">
        <f ca="1">IF(RANDBETWEEN(0,1) = 0, 0, E:E*0.1)</f>
        <v>69021.7</v>
      </c>
      <c r="G166">
        <f ca="1">IF(F:F = 0, E:E, E:E*1.1)</f>
        <v>759238.70000000007</v>
      </c>
      <c r="H166" t="str">
        <f ca="1">IF(F:F = 0, "Paid", "Overdue")</f>
        <v>Overdue</v>
      </c>
      <c r="I166">
        <f>MONTH(D:D)</f>
        <v>11</v>
      </c>
      <c r="J166">
        <f>YEAR(D:D)</f>
        <v>2020</v>
      </c>
      <c r="K166">
        <f>ROUNDUP(C166/16,0)</f>
        <v>11</v>
      </c>
    </row>
    <row r="167" spans="1:11" x14ac:dyDescent="0.3">
      <c r="A167" t="str">
        <f>B:B&amp;"/"&amp;K:K</f>
        <v>CH001203008877/11</v>
      </c>
      <c r="B167" t="s">
        <v>5</v>
      </c>
      <c r="C167">
        <v>166</v>
      </c>
      <c r="D167" s="2">
        <f>DATE(YEAR(D151),MONTH(D151)+1,DAY(D151))</f>
        <v>44145</v>
      </c>
      <c r="E167">
        <f t="shared" ca="1" si="2"/>
        <v>272677</v>
      </c>
      <c r="F167">
        <f ca="1">IF(RANDBETWEEN(0,1) = 0, 0, E:E*0.1)</f>
        <v>27267.7</v>
      </c>
      <c r="G167">
        <f ca="1">IF(F:F = 0, E:E, E:E*1.1)</f>
        <v>299944.7</v>
      </c>
      <c r="H167" t="str">
        <f ca="1">IF(F:F = 0, "Paid", "Overdue")</f>
        <v>Overdue</v>
      </c>
      <c r="I167">
        <f>MONTH(D:D)</f>
        <v>11</v>
      </c>
      <c r="J167">
        <f>YEAR(D:D)</f>
        <v>2020</v>
      </c>
      <c r="K167">
        <f>ROUNDUP(C167/16,0)</f>
        <v>11</v>
      </c>
    </row>
    <row r="168" spans="1:11" x14ac:dyDescent="0.3">
      <c r="A168" t="str">
        <f>B:B&amp;"/"&amp;K:K</f>
        <v>CH001203008878/11</v>
      </c>
      <c r="B168" t="s">
        <v>6</v>
      </c>
      <c r="C168">
        <v>167</v>
      </c>
      <c r="D168" s="2">
        <f>DATE(YEAR(D152),MONTH(D152)+1,DAY(D152))</f>
        <v>44145</v>
      </c>
      <c r="E168">
        <f t="shared" ca="1" si="2"/>
        <v>2018023</v>
      </c>
      <c r="F168">
        <f ca="1">IF(RANDBETWEEN(0,1) = 0, 0, E:E*0.1)</f>
        <v>201802.30000000002</v>
      </c>
      <c r="G168">
        <f ca="1">IF(F:F = 0, E:E, E:E*1.1)</f>
        <v>2219825.3000000003</v>
      </c>
      <c r="H168" t="str">
        <f ca="1">IF(F:F = 0, "Paid", "Overdue")</f>
        <v>Overdue</v>
      </c>
      <c r="I168">
        <f>MONTH(D:D)</f>
        <v>11</v>
      </c>
      <c r="J168">
        <f>YEAR(D:D)</f>
        <v>2020</v>
      </c>
      <c r="K168">
        <f>ROUNDUP(C168/16,0)</f>
        <v>11</v>
      </c>
    </row>
    <row r="169" spans="1:11" x14ac:dyDescent="0.3">
      <c r="A169" t="str">
        <f>B:B&amp;"/"&amp;K:K</f>
        <v>CH001203008879/11</v>
      </c>
      <c r="B169" t="s">
        <v>7</v>
      </c>
      <c r="C169">
        <v>168</v>
      </c>
      <c r="D169" s="2">
        <f>DATE(YEAR(D153),MONTH(D153)+1,DAY(D153))</f>
        <v>44145</v>
      </c>
      <c r="E169">
        <f t="shared" ca="1" si="2"/>
        <v>678123</v>
      </c>
      <c r="F169">
        <f ca="1">IF(RANDBETWEEN(0,1) = 0, 0, E:E*0.1)</f>
        <v>0</v>
      </c>
      <c r="G169">
        <f ca="1">IF(F:F = 0, E:E, E:E*1.1)</f>
        <v>678123</v>
      </c>
      <c r="H169" t="str">
        <f ca="1">IF(F:F = 0, "Paid", "Overdue")</f>
        <v>Paid</v>
      </c>
      <c r="I169">
        <f>MONTH(D:D)</f>
        <v>11</v>
      </c>
      <c r="J169">
        <f>YEAR(D:D)</f>
        <v>2020</v>
      </c>
      <c r="K169">
        <f>ROUNDUP(C169/16,0)</f>
        <v>11</v>
      </c>
    </row>
    <row r="170" spans="1:11" x14ac:dyDescent="0.3">
      <c r="A170" t="str">
        <f>B:B&amp;"/"&amp;K:K</f>
        <v>CH001203008880/11</v>
      </c>
      <c r="B170" t="s">
        <v>8</v>
      </c>
      <c r="C170">
        <v>169</v>
      </c>
      <c r="D170" s="2">
        <f>DATE(YEAR(D154),MONTH(D154)+1,DAY(D154))</f>
        <v>44145</v>
      </c>
      <c r="E170">
        <f t="shared" ca="1" si="2"/>
        <v>1813903</v>
      </c>
      <c r="F170">
        <f ca="1">IF(RANDBETWEEN(0,1) = 0, 0, E:E*0.1)</f>
        <v>0</v>
      </c>
      <c r="G170">
        <f ca="1">IF(F:F = 0, E:E, E:E*1.1)</f>
        <v>1813903</v>
      </c>
      <c r="H170" t="str">
        <f ca="1">IF(F:F = 0, "Paid", "Overdue")</f>
        <v>Paid</v>
      </c>
      <c r="I170">
        <f>MONTH(D:D)</f>
        <v>11</v>
      </c>
      <c r="J170">
        <f>YEAR(D:D)</f>
        <v>2020</v>
      </c>
      <c r="K170">
        <f>ROUNDUP(C170/16,0)</f>
        <v>11</v>
      </c>
    </row>
    <row r="171" spans="1:11" x14ac:dyDescent="0.3">
      <c r="A171" t="str">
        <f>B:B&amp;"/"&amp;K:K</f>
        <v>CH001203008881/11</v>
      </c>
      <c r="B171" t="s">
        <v>9</v>
      </c>
      <c r="C171">
        <v>170</v>
      </c>
      <c r="D171" s="2">
        <f>DATE(YEAR(D155),MONTH(D155)+1,DAY(D155))</f>
        <v>44145</v>
      </c>
      <c r="E171">
        <f t="shared" ca="1" si="2"/>
        <v>2215130</v>
      </c>
      <c r="F171">
        <f ca="1">IF(RANDBETWEEN(0,1) = 0, 0, E:E*0.1)</f>
        <v>221513</v>
      </c>
      <c r="G171">
        <f ca="1">IF(F:F = 0, E:E, E:E*1.1)</f>
        <v>2436643</v>
      </c>
      <c r="H171" t="str">
        <f ca="1">IF(F:F = 0, "Paid", "Overdue")</f>
        <v>Overdue</v>
      </c>
      <c r="I171">
        <f>MONTH(D:D)</f>
        <v>11</v>
      </c>
      <c r="J171">
        <f>YEAR(D:D)</f>
        <v>2020</v>
      </c>
      <c r="K171">
        <f>ROUNDUP(C171/16,0)</f>
        <v>11</v>
      </c>
    </row>
    <row r="172" spans="1:11" x14ac:dyDescent="0.3">
      <c r="A172" t="str">
        <f>B:B&amp;"/"&amp;K:K</f>
        <v>CH001203008882/11</v>
      </c>
      <c r="B172" t="s">
        <v>10</v>
      </c>
      <c r="C172">
        <v>171</v>
      </c>
      <c r="D172" s="2">
        <f>DATE(YEAR(D156),MONTH(D156)+1,DAY(D156))</f>
        <v>44145</v>
      </c>
      <c r="E172">
        <f t="shared" ca="1" si="2"/>
        <v>1978228</v>
      </c>
      <c r="F172">
        <f ca="1">IF(RANDBETWEEN(0,1) = 0, 0, E:E*0.1)</f>
        <v>197822.80000000002</v>
      </c>
      <c r="G172">
        <f ca="1">IF(F:F = 0, E:E, E:E*1.1)</f>
        <v>2176050.8000000003</v>
      </c>
      <c r="H172" t="str">
        <f ca="1">IF(F:F = 0, "Paid", "Overdue")</f>
        <v>Overdue</v>
      </c>
      <c r="I172">
        <f>MONTH(D:D)</f>
        <v>11</v>
      </c>
      <c r="J172">
        <f>YEAR(D:D)</f>
        <v>2020</v>
      </c>
      <c r="K172">
        <f>ROUNDUP(C172/16,0)</f>
        <v>11</v>
      </c>
    </row>
    <row r="173" spans="1:11" x14ac:dyDescent="0.3">
      <c r="A173" t="str">
        <f>B:B&amp;"/"&amp;K:K</f>
        <v>CH001203008883/11</v>
      </c>
      <c r="B173" t="s">
        <v>11</v>
      </c>
      <c r="C173">
        <v>172</v>
      </c>
      <c r="D173" s="2">
        <f>DATE(YEAR(D157),MONTH(D157)+1,DAY(D157))</f>
        <v>44145</v>
      </c>
      <c r="E173">
        <f t="shared" ca="1" si="2"/>
        <v>1690674</v>
      </c>
      <c r="F173">
        <f ca="1">IF(RANDBETWEEN(0,1) = 0, 0, E:E*0.1)</f>
        <v>169067.40000000002</v>
      </c>
      <c r="G173">
        <f ca="1">IF(F:F = 0, E:E, E:E*1.1)</f>
        <v>1859741.4000000001</v>
      </c>
      <c r="H173" t="str">
        <f ca="1">IF(F:F = 0, "Paid", "Overdue")</f>
        <v>Overdue</v>
      </c>
      <c r="I173">
        <f>MONTH(D:D)</f>
        <v>11</v>
      </c>
      <c r="J173">
        <f>YEAR(D:D)</f>
        <v>2020</v>
      </c>
      <c r="K173">
        <f>ROUNDUP(C173/16,0)</f>
        <v>11</v>
      </c>
    </row>
    <row r="174" spans="1:11" x14ac:dyDescent="0.3">
      <c r="A174" t="str">
        <f>B:B&amp;"/"&amp;K:K</f>
        <v>CH001203008884/11</v>
      </c>
      <c r="B174" t="s">
        <v>12</v>
      </c>
      <c r="C174">
        <v>173</v>
      </c>
      <c r="D174" s="2">
        <f>DATE(YEAR(D158),MONTH(D158)+1,DAY(D158))</f>
        <v>44145</v>
      </c>
      <c r="E174">
        <f t="shared" ca="1" si="2"/>
        <v>273088</v>
      </c>
      <c r="F174">
        <f ca="1">IF(RANDBETWEEN(0,1) = 0, 0, E:E*0.1)</f>
        <v>27308.800000000003</v>
      </c>
      <c r="G174">
        <f ca="1">IF(F:F = 0, E:E, E:E*1.1)</f>
        <v>300396.80000000005</v>
      </c>
      <c r="H174" t="str">
        <f ca="1">IF(F:F = 0, "Paid", "Overdue")</f>
        <v>Overdue</v>
      </c>
      <c r="I174">
        <f>MONTH(D:D)</f>
        <v>11</v>
      </c>
      <c r="J174">
        <f>YEAR(D:D)</f>
        <v>2020</v>
      </c>
      <c r="K174">
        <f>ROUNDUP(C174/16,0)</f>
        <v>11</v>
      </c>
    </row>
    <row r="175" spans="1:11" x14ac:dyDescent="0.3">
      <c r="A175" t="str">
        <f>B:B&amp;"/"&amp;K:K</f>
        <v>CH001203008885/11</v>
      </c>
      <c r="B175" t="s">
        <v>13</v>
      </c>
      <c r="C175">
        <v>174</v>
      </c>
      <c r="D175" s="2">
        <f>DATE(YEAR(D159),MONTH(D159)+1,DAY(D159))</f>
        <v>44145</v>
      </c>
      <c r="E175">
        <f t="shared" ca="1" si="2"/>
        <v>435081</v>
      </c>
      <c r="F175">
        <f ca="1">IF(RANDBETWEEN(0,1) = 0, 0, E:E*0.1)</f>
        <v>0</v>
      </c>
      <c r="G175">
        <f ca="1">IF(F:F = 0, E:E, E:E*1.1)</f>
        <v>435081</v>
      </c>
      <c r="H175" t="str">
        <f ca="1">IF(F:F = 0, "Paid", "Overdue")</f>
        <v>Paid</v>
      </c>
      <c r="I175">
        <f>MONTH(D:D)</f>
        <v>11</v>
      </c>
      <c r="J175">
        <f>YEAR(D:D)</f>
        <v>2020</v>
      </c>
      <c r="K175">
        <f>ROUNDUP(C175/16,0)</f>
        <v>11</v>
      </c>
    </row>
    <row r="176" spans="1:11" x14ac:dyDescent="0.3">
      <c r="A176" t="str">
        <f>B:B&amp;"/"&amp;K:K</f>
        <v>CH001203008886/11</v>
      </c>
      <c r="B176" t="s">
        <v>14</v>
      </c>
      <c r="C176">
        <v>175</v>
      </c>
      <c r="D176" s="2">
        <f>DATE(YEAR(D160),MONTH(D160)+1,DAY(D160))</f>
        <v>44145</v>
      </c>
      <c r="E176">
        <f t="shared" ca="1" si="2"/>
        <v>1998850</v>
      </c>
      <c r="F176">
        <f ca="1">IF(RANDBETWEEN(0,1) = 0, 0, E:E*0.1)</f>
        <v>199885</v>
      </c>
      <c r="G176">
        <f ca="1">IF(F:F = 0, E:E, E:E*1.1)</f>
        <v>2198735</v>
      </c>
      <c r="H176" t="str">
        <f ca="1">IF(F:F = 0, "Paid", "Overdue")</f>
        <v>Overdue</v>
      </c>
      <c r="I176">
        <f>MONTH(D:D)</f>
        <v>11</v>
      </c>
      <c r="J176">
        <f>YEAR(D:D)</f>
        <v>2020</v>
      </c>
      <c r="K176">
        <f>ROUNDUP(C176/16,0)</f>
        <v>11</v>
      </c>
    </row>
    <row r="177" spans="1:11" x14ac:dyDescent="0.3">
      <c r="A177" t="str">
        <f>B:B&amp;"/"&amp;K:K</f>
        <v>CH001203008887/11</v>
      </c>
      <c r="B177" t="s">
        <v>15</v>
      </c>
      <c r="C177">
        <v>176</v>
      </c>
      <c r="D177" s="2">
        <f>DATE(YEAR(D161),MONTH(D161)+1,DAY(D161))</f>
        <v>44145</v>
      </c>
      <c r="E177">
        <f t="shared" ca="1" si="2"/>
        <v>1290851</v>
      </c>
      <c r="F177">
        <f ca="1">IF(RANDBETWEEN(0,1) = 0, 0, E:E*0.1)</f>
        <v>0</v>
      </c>
      <c r="G177">
        <f ca="1">IF(F:F = 0, E:E, E:E*1.1)</f>
        <v>1290851</v>
      </c>
      <c r="H177" t="str">
        <f ca="1">IF(F:F = 0, "Paid", "Overdue")</f>
        <v>Paid</v>
      </c>
      <c r="I177">
        <f>MONTH(D:D)</f>
        <v>11</v>
      </c>
      <c r="J177">
        <f>YEAR(D:D)</f>
        <v>2020</v>
      </c>
      <c r="K177">
        <f>ROUNDUP(C177/16,0)</f>
        <v>11</v>
      </c>
    </row>
    <row r="178" spans="1:11" x14ac:dyDescent="0.3">
      <c r="A178" t="str">
        <f>B:B&amp;"/"&amp;K:K</f>
        <v>CH001203008872/12</v>
      </c>
      <c r="B178" t="s">
        <v>0</v>
      </c>
      <c r="C178">
        <v>177</v>
      </c>
      <c r="D178" s="2">
        <f>DATE(YEAR(D162),MONTH(D162)+1,DAY(D162))</f>
        <v>44175</v>
      </c>
      <c r="E178">
        <f t="shared" ca="1" si="2"/>
        <v>1204876</v>
      </c>
      <c r="F178">
        <f ca="1">IF(RANDBETWEEN(0,1) = 0, 0, E:E*0.1)</f>
        <v>0</v>
      </c>
      <c r="G178">
        <f ca="1">IF(F:F = 0, E:E, E:E*1.1)</f>
        <v>1204876</v>
      </c>
      <c r="H178" t="str">
        <f ca="1">IF(F:F = 0, "Paid", "Overdue")</f>
        <v>Paid</v>
      </c>
      <c r="I178">
        <f>MONTH(D:D)</f>
        <v>12</v>
      </c>
      <c r="J178">
        <f>YEAR(D:D)</f>
        <v>2020</v>
      </c>
      <c r="K178">
        <f>ROUNDUP(C178/16,0)</f>
        <v>12</v>
      </c>
    </row>
    <row r="179" spans="1:11" x14ac:dyDescent="0.3">
      <c r="A179" t="str">
        <f>B:B&amp;"/"&amp;K:K</f>
        <v>CH001203008873/12</v>
      </c>
      <c r="B179" t="s">
        <v>1</v>
      </c>
      <c r="C179">
        <v>178</v>
      </c>
      <c r="D179" s="2">
        <f>DATE(YEAR(D163),MONTH(D163)+1,DAY(D163))</f>
        <v>44175</v>
      </c>
      <c r="E179">
        <f t="shared" ca="1" si="2"/>
        <v>1364690</v>
      </c>
      <c r="F179">
        <f ca="1">IF(RANDBETWEEN(0,1) = 0, 0, E:E*0.1)</f>
        <v>0</v>
      </c>
      <c r="G179">
        <f ca="1">IF(F:F = 0, E:E, E:E*1.1)</f>
        <v>1364690</v>
      </c>
      <c r="H179" t="str">
        <f ca="1">IF(F:F = 0, "Paid", "Overdue")</f>
        <v>Paid</v>
      </c>
      <c r="I179">
        <f>MONTH(D:D)</f>
        <v>12</v>
      </c>
      <c r="J179">
        <f>YEAR(D:D)</f>
        <v>2020</v>
      </c>
      <c r="K179">
        <f>ROUNDUP(C179/16,0)</f>
        <v>12</v>
      </c>
    </row>
    <row r="180" spans="1:11" x14ac:dyDescent="0.3">
      <c r="A180" t="str">
        <f>B:B&amp;"/"&amp;K:K</f>
        <v>CH001203008874/12</v>
      </c>
      <c r="B180" t="s">
        <v>2</v>
      </c>
      <c r="C180">
        <v>179</v>
      </c>
      <c r="D180" s="2">
        <f>DATE(YEAR(D164),MONTH(D164)+1,DAY(D164))</f>
        <v>44175</v>
      </c>
      <c r="E180">
        <f t="shared" ca="1" si="2"/>
        <v>454393</v>
      </c>
      <c r="F180">
        <f ca="1">IF(RANDBETWEEN(0,1) = 0, 0, E:E*0.1)</f>
        <v>45439.3</v>
      </c>
      <c r="G180">
        <f ca="1">IF(F:F = 0, E:E, E:E*1.1)</f>
        <v>499832.30000000005</v>
      </c>
      <c r="H180" t="str">
        <f ca="1">IF(F:F = 0, "Paid", "Overdue")</f>
        <v>Overdue</v>
      </c>
      <c r="I180">
        <f>MONTH(D:D)</f>
        <v>12</v>
      </c>
      <c r="J180">
        <f>YEAR(D:D)</f>
        <v>2020</v>
      </c>
      <c r="K180">
        <f>ROUNDUP(C180/16,0)</f>
        <v>12</v>
      </c>
    </row>
    <row r="181" spans="1:11" x14ac:dyDescent="0.3">
      <c r="A181" t="str">
        <f>B:B&amp;"/"&amp;K:K</f>
        <v>CH001203008875/12</v>
      </c>
      <c r="B181" t="s">
        <v>3</v>
      </c>
      <c r="C181">
        <v>180</v>
      </c>
      <c r="D181" s="2">
        <f>DATE(YEAR(D165),MONTH(D165)+1,DAY(D165))</f>
        <v>44175</v>
      </c>
      <c r="E181">
        <f t="shared" ca="1" si="2"/>
        <v>1303366</v>
      </c>
      <c r="F181">
        <f ca="1">IF(RANDBETWEEN(0,1) = 0, 0, E:E*0.1)</f>
        <v>130336.6</v>
      </c>
      <c r="G181">
        <f ca="1">IF(F:F = 0, E:E, E:E*1.1)</f>
        <v>1433702.6</v>
      </c>
      <c r="H181" t="str">
        <f ca="1">IF(F:F = 0, "Paid", "Overdue")</f>
        <v>Overdue</v>
      </c>
      <c r="I181">
        <f>MONTH(D:D)</f>
        <v>12</v>
      </c>
      <c r="J181">
        <f>YEAR(D:D)</f>
        <v>2020</v>
      </c>
      <c r="K181">
        <f>ROUNDUP(C181/16,0)</f>
        <v>12</v>
      </c>
    </row>
    <row r="182" spans="1:11" x14ac:dyDescent="0.3">
      <c r="A182" t="str">
        <f>B:B&amp;"/"&amp;K:K</f>
        <v>CH001203008876/12</v>
      </c>
      <c r="B182" t="s">
        <v>4</v>
      </c>
      <c r="C182">
        <v>181</v>
      </c>
      <c r="D182" s="2">
        <f>DATE(YEAR(D166),MONTH(D166)+1,DAY(D166))</f>
        <v>44175</v>
      </c>
      <c r="E182">
        <f t="shared" ca="1" si="2"/>
        <v>306449</v>
      </c>
      <c r="F182">
        <f ca="1">IF(RANDBETWEEN(0,1) = 0, 0, E:E*0.1)</f>
        <v>0</v>
      </c>
      <c r="G182">
        <f ca="1">IF(F:F = 0, E:E, E:E*1.1)</f>
        <v>306449</v>
      </c>
      <c r="H182" t="str">
        <f ca="1">IF(F:F = 0, "Paid", "Overdue")</f>
        <v>Paid</v>
      </c>
      <c r="I182">
        <f>MONTH(D:D)</f>
        <v>12</v>
      </c>
      <c r="J182">
        <f>YEAR(D:D)</f>
        <v>2020</v>
      </c>
      <c r="K182">
        <f>ROUNDUP(C182/16,0)</f>
        <v>12</v>
      </c>
    </row>
    <row r="183" spans="1:11" x14ac:dyDescent="0.3">
      <c r="A183" t="str">
        <f>B:B&amp;"/"&amp;K:K</f>
        <v>CH001203008877/12</v>
      </c>
      <c r="B183" t="s">
        <v>5</v>
      </c>
      <c r="C183">
        <v>182</v>
      </c>
      <c r="D183" s="2">
        <f>DATE(YEAR(D167),MONTH(D167)+1,DAY(D167))</f>
        <v>44175</v>
      </c>
      <c r="E183">
        <f t="shared" ca="1" si="2"/>
        <v>1210071</v>
      </c>
      <c r="F183">
        <f ca="1">IF(RANDBETWEEN(0,1) = 0, 0, E:E*0.1)</f>
        <v>121007.1</v>
      </c>
      <c r="G183">
        <f ca="1">IF(F:F = 0, E:E, E:E*1.1)</f>
        <v>1331078.1000000001</v>
      </c>
      <c r="H183" t="str">
        <f ca="1">IF(F:F = 0, "Paid", "Overdue")</f>
        <v>Overdue</v>
      </c>
      <c r="I183">
        <f>MONTH(D:D)</f>
        <v>12</v>
      </c>
      <c r="J183">
        <f>YEAR(D:D)</f>
        <v>2020</v>
      </c>
      <c r="K183">
        <f>ROUNDUP(C183/16,0)</f>
        <v>12</v>
      </c>
    </row>
    <row r="184" spans="1:11" x14ac:dyDescent="0.3">
      <c r="A184" t="str">
        <f>B:B&amp;"/"&amp;K:K</f>
        <v>CH001203008878/12</v>
      </c>
      <c r="B184" t="s">
        <v>6</v>
      </c>
      <c r="C184">
        <v>183</v>
      </c>
      <c r="D184" s="2">
        <f>DATE(YEAR(D168),MONTH(D168)+1,DAY(D168))</f>
        <v>44175</v>
      </c>
      <c r="E184">
        <f t="shared" ca="1" si="2"/>
        <v>583620</v>
      </c>
      <c r="F184">
        <f ca="1">IF(RANDBETWEEN(0,1) = 0, 0, E:E*0.1)</f>
        <v>58362</v>
      </c>
      <c r="G184">
        <f ca="1">IF(F:F = 0, E:E, E:E*1.1)</f>
        <v>641982</v>
      </c>
      <c r="H184" t="str">
        <f ca="1">IF(F:F = 0, "Paid", "Overdue")</f>
        <v>Overdue</v>
      </c>
      <c r="I184">
        <f>MONTH(D:D)</f>
        <v>12</v>
      </c>
      <c r="J184">
        <f>YEAR(D:D)</f>
        <v>2020</v>
      </c>
      <c r="K184">
        <f>ROUNDUP(C184/16,0)</f>
        <v>12</v>
      </c>
    </row>
    <row r="185" spans="1:11" x14ac:dyDescent="0.3">
      <c r="A185" t="str">
        <f>B:B&amp;"/"&amp;K:K</f>
        <v>CH001203008879/12</v>
      </c>
      <c r="B185" t="s">
        <v>7</v>
      </c>
      <c r="C185">
        <v>184</v>
      </c>
      <c r="D185" s="2">
        <f>DATE(YEAR(D169),MONTH(D169)+1,DAY(D169))</f>
        <v>44175</v>
      </c>
      <c r="E185">
        <f t="shared" ca="1" si="2"/>
        <v>2272433</v>
      </c>
      <c r="F185">
        <f ca="1">IF(RANDBETWEEN(0,1) = 0, 0, E:E*0.1)</f>
        <v>0</v>
      </c>
      <c r="G185">
        <f ca="1">IF(F:F = 0, E:E, E:E*1.1)</f>
        <v>2272433</v>
      </c>
      <c r="H185" t="str">
        <f ca="1">IF(F:F = 0, "Paid", "Overdue")</f>
        <v>Paid</v>
      </c>
      <c r="I185">
        <f>MONTH(D:D)</f>
        <v>12</v>
      </c>
      <c r="J185">
        <f>YEAR(D:D)</f>
        <v>2020</v>
      </c>
      <c r="K185">
        <f>ROUNDUP(C185/16,0)</f>
        <v>12</v>
      </c>
    </row>
    <row r="186" spans="1:11" x14ac:dyDescent="0.3">
      <c r="A186" t="str">
        <f>B:B&amp;"/"&amp;K:K</f>
        <v>CH001203008880/12</v>
      </c>
      <c r="B186" t="s">
        <v>8</v>
      </c>
      <c r="C186">
        <v>185</v>
      </c>
      <c r="D186" s="2">
        <f>DATE(YEAR(D170),MONTH(D170)+1,DAY(D170))</f>
        <v>44175</v>
      </c>
      <c r="E186">
        <f t="shared" ca="1" si="2"/>
        <v>2182975</v>
      </c>
      <c r="F186">
        <f ca="1">IF(RANDBETWEEN(0,1) = 0, 0, E:E*0.1)</f>
        <v>218297.5</v>
      </c>
      <c r="G186">
        <f ca="1">IF(F:F = 0, E:E, E:E*1.1)</f>
        <v>2401272.5</v>
      </c>
      <c r="H186" t="str">
        <f ca="1">IF(F:F = 0, "Paid", "Overdue")</f>
        <v>Overdue</v>
      </c>
      <c r="I186">
        <f>MONTH(D:D)</f>
        <v>12</v>
      </c>
      <c r="J186">
        <f>YEAR(D:D)</f>
        <v>2020</v>
      </c>
      <c r="K186">
        <f>ROUNDUP(C186/16,0)</f>
        <v>12</v>
      </c>
    </row>
    <row r="187" spans="1:11" x14ac:dyDescent="0.3">
      <c r="A187" t="str">
        <f>B:B&amp;"/"&amp;K:K</f>
        <v>CH001203008881/12</v>
      </c>
      <c r="B187" t="s">
        <v>9</v>
      </c>
      <c r="C187">
        <v>186</v>
      </c>
      <c r="D187" s="2">
        <f>DATE(YEAR(D171),MONTH(D171)+1,DAY(D171))</f>
        <v>44175</v>
      </c>
      <c r="E187">
        <f t="shared" ca="1" si="2"/>
        <v>1317249</v>
      </c>
      <c r="F187">
        <f ca="1">IF(RANDBETWEEN(0,1) = 0, 0, E:E*0.1)</f>
        <v>0</v>
      </c>
      <c r="G187">
        <f ca="1">IF(F:F = 0, E:E, E:E*1.1)</f>
        <v>1317249</v>
      </c>
      <c r="H187" t="str">
        <f ca="1">IF(F:F = 0, "Paid", "Overdue")</f>
        <v>Paid</v>
      </c>
      <c r="I187">
        <f>MONTH(D:D)</f>
        <v>12</v>
      </c>
      <c r="J187">
        <f>YEAR(D:D)</f>
        <v>2020</v>
      </c>
      <c r="K187">
        <f>ROUNDUP(C187/16,0)</f>
        <v>12</v>
      </c>
    </row>
    <row r="188" spans="1:11" x14ac:dyDescent="0.3">
      <c r="A188" t="str">
        <f>B:B&amp;"/"&amp;K:K</f>
        <v>CH001203008882/12</v>
      </c>
      <c r="B188" t="s">
        <v>10</v>
      </c>
      <c r="C188">
        <v>187</v>
      </c>
      <c r="D188" s="2">
        <f>DATE(YEAR(D172),MONTH(D172)+1,DAY(D172))</f>
        <v>44175</v>
      </c>
      <c r="E188">
        <f t="shared" ca="1" si="2"/>
        <v>292129</v>
      </c>
      <c r="F188">
        <f ca="1">IF(RANDBETWEEN(0,1) = 0, 0, E:E*0.1)</f>
        <v>29212.9</v>
      </c>
      <c r="G188">
        <f ca="1">IF(F:F = 0, E:E, E:E*1.1)</f>
        <v>321341.90000000002</v>
      </c>
      <c r="H188" t="str">
        <f ca="1">IF(F:F = 0, "Paid", "Overdue")</f>
        <v>Overdue</v>
      </c>
      <c r="I188">
        <f>MONTH(D:D)</f>
        <v>12</v>
      </c>
      <c r="J188">
        <f>YEAR(D:D)</f>
        <v>2020</v>
      </c>
      <c r="K188">
        <f>ROUNDUP(C188/16,0)</f>
        <v>12</v>
      </c>
    </row>
    <row r="189" spans="1:11" x14ac:dyDescent="0.3">
      <c r="A189" t="str">
        <f>B:B&amp;"/"&amp;K:K</f>
        <v>CH001203008883/12</v>
      </c>
      <c r="B189" t="s">
        <v>11</v>
      </c>
      <c r="C189">
        <v>188</v>
      </c>
      <c r="D189" s="2">
        <f>DATE(YEAR(D173),MONTH(D173)+1,DAY(D173))</f>
        <v>44175</v>
      </c>
      <c r="E189">
        <f t="shared" ca="1" si="2"/>
        <v>2034354</v>
      </c>
      <c r="F189">
        <f ca="1">IF(RANDBETWEEN(0,1) = 0, 0, E:E*0.1)</f>
        <v>203435.40000000002</v>
      </c>
      <c r="G189">
        <f ca="1">IF(F:F = 0, E:E, E:E*1.1)</f>
        <v>2237789.4000000004</v>
      </c>
      <c r="H189" t="str">
        <f ca="1">IF(F:F = 0, "Paid", "Overdue")</f>
        <v>Overdue</v>
      </c>
      <c r="I189">
        <f>MONTH(D:D)</f>
        <v>12</v>
      </c>
      <c r="J189">
        <f>YEAR(D:D)</f>
        <v>2020</v>
      </c>
      <c r="K189">
        <f>ROUNDUP(C189/16,0)</f>
        <v>12</v>
      </c>
    </row>
    <row r="190" spans="1:11" x14ac:dyDescent="0.3">
      <c r="A190" t="str">
        <f>B:B&amp;"/"&amp;K:K</f>
        <v>CH001203008884/12</v>
      </c>
      <c r="B190" t="s">
        <v>12</v>
      </c>
      <c r="C190">
        <v>189</v>
      </c>
      <c r="D190" s="2">
        <f>DATE(YEAR(D174),MONTH(D174)+1,DAY(D174))</f>
        <v>44175</v>
      </c>
      <c r="E190">
        <f t="shared" ca="1" si="2"/>
        <v>872453</v>
      </c>
      <c r="F190">
        <f ca="1">IF(RANDBETWEEN(0,1) = 0, 0, E:E*0.1)</f>
        <v>0</v>
      </c>
      <c r="G190">
        <f ca="1">IF(F:F = 0, E:E, E:E*1.1)</f>
        <v>872453</v>
      </c>
      <c r="H190" t="str">
        <f ca="1">IF(F:F = 0, "Paid", "Overdue")</f>
        <v>Paid</v>
      </c>
      <c r="I190">
        <f>MONTH(D:D)</f>
        <v>12</v>
      </c>
      <c r="J190">
        <f>YEAR(D:D)</f>
        <v>2020</v>
      </c>
      <c r="K190">
        <f>ROUNDUP(C190/16,0)</f>
        <v>12</v>
      </c>
    </row>
    <row r="191" spans="1:11" x14ac:dyDescent="0.3">
      <c r="A191" t="str">
        <f>B:B&amp;"/"&amp;K:K</f>
        <v>CH001203008885/12</v>
      </c>
      <c r="B191" t="s">
        <v>13</v>
      </c>
      <c r="C191">
        <v>190</v>
      </c>
      <c r="D191" s="2">
        <f>DATE(YEAR(D175),MONTH(D175)+1,DAY(D175))</f>
        <v>44175</v>
      </c>
      <c r="E191">
        <f t="shared" ca="1" si="2"/>
        <v>2215129</v>
      </c>
      <c r="F191">
        <f ca="1">IF(RANDBETWEEN(0,1) = 0, 0, E:E*0.1)</f>
        <v>221512.90000000002</v>
      </c>
      <c r="G191">
        <f ca="1">IF(F:F = 0, E:E, E:E*1.1)</f>
        <v>2436641.9000000004</v>
      </c>
      <c r="H191" t="str">
        <f ca="1">IF(F:F = 0, "Paid", "Overdue")</f>
        <v>Overdue</v>
      </c>
      <c r="I191">
        <f>MONTH(D:D)</f>
        <v>12</v>
      </c>
      <c r="J191">
        <f>YEAR(D:D)</f>
        <v>2020</v>
      </c>
      <c r="K191">
        <f>ROUNDUP(C191/16,0)</f>
        <v>12</v>
      </c>
    </row>
    <row r="192" spans="1:11" x14ac:dyDescent="0.3">
      <c r="A192" t="str">
        <f>B:B&amp;"/"&amp;K:K</f>
        <v>CH001203008886/12</v>
      </c>
      <c r="B192" t="s">
        <v>14</v>
      </c>
      <c r="C192">
        <v>191</v>
      </c>
      <c r="D192" s="2">
        <f>DATE(YEAR(D176),MONTH(D176)+1,DAY(D176))</f>
        <v>44175</v>
      </c>
      <c r="E192">
        <f t="shared" ca="1" si="2"/>
        <v>1004487</v>
      </c>
      <c r="F192">
        <f ca="1">IF(RANDBETWEEN(0,1) = 0, 0, E:E*0.1)</f>
        <v>0</v>
      </c>
      <c r="G192">
        <f ca="1">IF(F:F = 0, E:E, E:E*1.1)</f>
        <v>1004487</v>
      </c>
      <c r="H192" t="str">
        <f ca="1">IF(F:F = 0, "Paid", "Overdue")</f>
        <v>Paid</v>
      </c>
      <c r="I192">
        <f>MONTH(D:D)</f>
        <v>12</v>
      </c>
      <c r="J192">
        <f>YEAR(D:D)</f>
        <v>2020</v>
      </c>
      <c r="K192">
        <f>ROUNDUP(C192/16,0)</f>
        <v>12</v>
      </c>
    </row>
    <row r="193" spans="1:11" x14ac:dyDescent="0.3">
      <c r="A193" t="str">
        <f>B:B&amp;"/"&amp;K:K</f>
        <v>CH001203008887/12</v>
      </c>
      <c r="B193" t="s">
        <v>15</v>
      </c>
      <c r="C193">
        <v>192</v>
      </c>
      <c r="D193" s="2">
        <f>DATE(YEAR(D177),MONTH(D177)+1,DAY(D177))</f>
        <v>44175</v>
      </c>
      <c r="E193">
        <f t="shared" ca="1" si="2"/>
        <v>2141378</v>
      </c>
      <c r="F193">
        <f ca="1">IF(RANDBETWEEN(0,1) = 0, 0, E:E*0.1)</f>
        <v>0</v>
      </c>
      <c r="G193">
        <f ca="1">IF(F:F = 0, E:E, E:E*1.1)</f>
        <v>2141378</v>
      </c>
      <c r="H193" t="str">
        <f ca="1">IF(F:F = 0, "Paid", "Overdue")</f>
        <v>Paid</v>
      </c>
      <c r="I193">
        <f>MONTH(D:D)</f>
        <v>12</v>
      </c>
      <c r="J193">
        <f>YEAR(D:D)</f>
        <v>2020</v>
      </c>
      <c r="K193">
        <f>ROUNDUP(C193/16,0)</f>
        <v>12</v>
      </c>
    </row>
    <row r="194" spans="1:11" x14ac:dyDescent="0.3">
      <c r="A194" t="str">
        <f>B:B&amp;"/"&amp;K:K</f>
        <v>CH001203008872/13</v>
      </c>
      <c r="B194" t="s">
        <v>0</v>
      </c>
      <c r="C194">
        <v>193</v>
      </c>
      <c r="D194" s="2">
        <v>44206</v>
      </c>
      <c r="E194">
        <f ca="1">RANDBETWEEN(250000,2500000)</f>
        <v>1923009</v>
      </c>
      <c r="F194">
        <f ca="1">IF(RANDBETWEEN(0,1) = 0, 0, E:E*0.1)</f>
        <v>0</v>
      </c>
      <c r="G194">
        <f ca="1">IF(F:F = 0, E:E, E:E*1.1)</f>
        <v>1923009</v>
      </c>
      <c r="H194" t="str">
        <f ca="1">IF(F:F = 0, "Paid", "Overdue")</f>
        <v>Paid</v>
      </c>
      <c r="I194">
        <f>MONTH(D:D)</f>
        <v>1</v>
      </c>
      <c r="J194">
        <f>YEAR(D:D)</f>
        <v>2021</v>
      </c>
      <c r="K194">
        <f>ROUNDUP(C194/16,0)</f>
        <v>13</v>
      </c>
    </row>
    <row r="195" spans="1:11" x14ac:dyDescent="0.3">
      <c r="A195" t="str">
        <f>B:B&amp;"/"&amp;K:K</f>
        <v>CH001203008873/13</v>
      </c>
      <c r="B195" t="s">
        <v>1</v>
      </c>
      <c r="C195">
        <v>194</v>
      </c>
      <c r="D195" s="2">
        <v>44206</v>
      </c>
      <c r="E195">
        <f t="shared" ref="E195:E258" ca="1" si="3">RANDBETWEEN(250000,2500000)</f>
        <v>1653032</v>
      </c>
      <c r="F195">
        <f ca="1">IF(RANDBETWEEN(0,1) = 0, 0, E:E*0.1)</f>
        <v>0</v>
      </c>
      <c r="G195">
        <f ca="1">IF(F:F = 0, E:E, E:E*1.1)</f>
        <v>1653032</v>
      </c>
      <c r="H195" t="str">
        <f ca="1">IF(F:F = 0, "Paid", "Overdue")</f>
        <v>Paid</v>
      </c>
      <c r="I195">
        <f>MONTH(D:D)</f>
        <v>1</v>
      </c>
      <c r="J195">
        <f>YEAR(D:D)</f>
        <v>2021</v>
      </c>
      <c r="K195">
        <f>ROUNDUP(C195/16,0)</f>
        <v>13</v>
      </c>
    </row>
    <row r="196" spans="1:11" x14ac:dyDescent="0.3">
      <c r="A196" t="str">
        <f>B:B&amp;"/"&amp;K:K</f>
        <v>CH001203008874/13</v>
      </c>
      <c r="B196" t="s">
        <v>2</v>
      </c>
      <c r="C196">
        <v>195</v>
      </c>
      <c r="D196" s="2">
        <v>44206</v>
      </c>
      <c r="E196">
        <f t="shared" ca="1" si="3"/>
        <v>1242861</v>
      </c>
      <c r="F196">
        <f ca="1">IF(RANDBETWEEN(0,1) = 0, 0, E:E*0.1)</f>
        <v>124286.1</v>
      </c>
      <c r="G196">
        <f ca="1">IF(F:F = 0, E:E, E:E*1.1)</f>
        <v>1367147.1</v>
      </c>
      <c r="H196" t="str">
        <f ca="1">IF(F:F = 0, "Paid", "Overdue")</f>
        <v>Overdue</v>
      </c>
      <c r="I196">
        <f>MONTH(D:D)</f>
        <v>1</v>
      </c>
      <c r="J196">
        <f>YEAR(D:D)</f>
        <v>2021</v>
      </c>
      <c r="K196">
        <f>ROUNDUP(C196/16,0)</f>
        <v>13</v>
      </c>
    </row>
    <row r="197" spans="1:11" x14ac:dyDescent="0.3">
      <c r="A197" t="str">
        <f>B:B&amp;"/"&amp;K:K</f>
        <v>CH001203008875/13</v>
      </c>
      <c r="B197" t="s">
        <v>3</v>
      </c>
      <c r="C197">
        <v>196</v>
      </c>
      <c r="D197" s="2">
        <v>44206</v>
      </c>
      <c r="E197">
        <f t="shared" ca="1" si="3"/>
        <v>2208718</v>
      </c>
      <c r="F197">
        <f ca="1">IF(RANDBETWEEN(0,1) = 0, 0, E:E*0.1)</f>
        <v>220871.80000000002</v>
      </c>
      <c r="G197">
        <f ca="1">IF(F:F = 0, E:E, E:E*1.1)</f>
        <v>2429589.8000000003</v>
      </c>
      <c r="H197" t="str">
        <f ca="1">IF(F:F = 0, "Paid", "Overdue")</f>
        <v>Overdue</v>
      </c>
      <c r="I197">
        <f>MONTH(D:D)</f>
        <v>1</v>
      </c>
      <c r="J197">
        <f>YEAR(D:D)</f>
        <v>2021</v>
      </c>
      <c r="K197">
        <f>ROUNDUP(C197/16,0)</f>
        <v>13</v>
      </c>
    </row>
    <row r="198" spans="1:11" x14ac:dyDescent="0.3">
      <c r="A198" t="str">
        <f>B:B&amp;"/"&amp;K:K</f>
        <v>CH001203008876/13</v>
      </c>
      <c r="B198" t="s">
        <v>4</v>
      </c>
      <c r="C198">
        <v>197</v>
      </c>
      <c r="D198" s="2">
        <v>44206</v>
      </c>
      <c r="E198">
        <f t="shared" ca="1" si="3"/>
        <v>1292509</v>
      </c>
      <c r="F198">
        <f ca="1">IF(RANDBETWEEN(0,1) = 0, 0, E:E*0.1)</f>
        <v>129250.90000000001</v>
      </c>
      <c r="G198">
        <f ca="1">IF(F:F = 0, E:E, E:E*1.1)</f>
        <v>1421759.9000000001</v>
      </c>
      <c r="H198" t="str">
        <f ca="1">IF(F:F = 0, "Paid", "Overdue")</f>
        <v>Overdue</v>
      </c>
      <c r="I198">
        <f>MONTH(D:D)</f>
        <v>1</v>
      </c>
      <c r="J198">
        <f>YEAR(D:D)</f>
        <v>2021</v>
      </c>
      <c r="K198">
        <f>ROUNDUP(C198/16,0)</f>
        <v>13</v>
      </c>
    </row>
    <row r="199" spans="1:11" x14ac:dyDescent="0.3">
      <c r="A199" t="str">
        <f>B:B&amp;"/"&amp;K:K</f>
        <v>CH001203008877/13</v>
      </c>
      <c r="B199" t="s">
        <v>5</v>
      </c>
      <c r="C199">
        <v>198</v>
      </c>
      <c r="D199" s="2">
        <v>44206</v>
      </c>
      <c r="E199">
        <f t="shared" ca="1" si="3"/>
        <v>1995074</v>
      </c>
      <c r="F199">
        <f ca="1">IF(RANDBETWEEN(0,1) = 0, 0, E:E*0.1)</f>
        <v>199507.40000000002</v>
      </c>
      <c r="G199">
        <f ca="1">IF(F:F = 0, E:E, E:E*1.1)</f>
        <v>2194581.4000000004</v>
      </c>
      <c r="H199" t="str">
        <f ca="1">IF(F:F = 0, "Paid", "Overdue")</f>
        <v>Overdue</v>
      </c>
      <c r="I199">
        <f>MONTH(D:D)</f>
        <v>1</v>
      </c>
      <c r="J199">
        <f>YEAR(D:D)</f>
        <v>2021</v>
      </c>
      <c r="K199">
        <f>ROUNDUP(C199/16,0)</f>
        <v>13</v>
      </c>
    </row>
    <row r="200" spans="1:11" x14ac:dyDescent="0.3">
      <c r="A200" t="str">
        <f>B:B&amp;"/"&amp;K:K</f>
        <v>CH001203008878/13</v>
      </c>
      <c r="B200" t="s">
        <v>6</v>
      </c>
      <c r="C200">
        <v>199</v>
      </c>
      <c r="D200" s="2">
        <v>44206</v>
      </c>
      <c r="E200">
        <f t="shared" ca="1" si="3"/>
        <v>1464637</v>
      </c>
      <c r="F200">
        <f ca="1">IF(RANDBETWEEN(0,1) = 0, 0, E:E*0.1)</f>
        <v>0</v>
      </c>
      <c r="G200">
        <f ca="1">IF(F:F = 0, E:E, E:E*1.1)</f>
        <v>1464637</v>
      </c>
      <c r="H200" t="str">
        <f ca="1">IF(F:F = 0, "Paid", "Overdue")</f>
        <v>Paid</v>
      </c>
      <c r="I200">
        <f>MONTH(D:D)</f>
        <v>1</v>
      </c>
      <c r="J200">
        <f>YEAR(D:D)</f>
        <v>2021</v>
      </c>
      <c r="K200">
        <f>ROUNDUP(C200/16,0)</f>
        <v>13</v>
      </c>
    </row>
    <row r="201" spans="1:11" x14ac:dyDescent="0.3">
      <c r="A201" t="str">
        <f>B:B&amp;"/"&amp;K:K</f>
        <v>CH001203008879/13</v>
      </c>
      <c r="B201" t="s">
        <v>7</v>
      </c>
      <c r="C201">
        <v>200</v>
      </c>
      <c r="D201" s="2">
        <v>44206</v>
      </c>
      <c r="E201">
        <f t="shared" ca="1" si="3"/>
        <v>1728722</v>
      </c>
      <c r="F201">
        <f ca="1">IF(RANDBETWEEN(0,1) = 0, 0, E:E*0.1)</f>
        <v>172872.2</v>
      </c>
      <c r="G201">
        <f ca="1">IF(F:F = 0, E:E, E:E*1.1)</f>
        <v>1901594.2000000002</v>
      </c>
      <c r="H201" t="str">
        <f ca="1">IF(F:F = 0, "Paid", "Overdue")</f>
        <v>Overdue</v>
      </c>
      <c r="I201">
        <f>MONTH(D:D)</f>
        <v>1</v>
      </c>
      <c r="J201">
        <f>YEAR(D:D)</f>
        <v>2021</v>
      </c>
      <c r="K201">
        <f>ROUNDUP(C201/16,0)</f>
        <v>13</v>
      </c>
    </row>
    <row r="202" spans="1:11" x14ac:dyDescent="0.3">
      <c r="A202" t="str">
        <f>B:B&amp;"/"&amp;K:K</f>
        <v>CH001203008880/13</v>
      </c>
      <c r="B202" t="s">
        <v>8</v>
      </c>
      <c r="C202">
        <v>201</v>
      </c>
      <c r="D202" s="2">
        <v>44206</v>
      </c>
      <c r="E202">
        <f t="shared" ca="1" si="3"/>
        <v>1123405</v>
      </c>
      <c r="F202">
        <f ca="1">IF(RANDBETWEEN(0,1) = 0, 0, E:E*0.1)</f>
        <v>112340.5</v>
      </c>
      <c r="G202">
        <f ca="1">IF(F:F = 0, E:E, E:E*1.1)</f>
        <v>1235745.5</v>
      </c>
      <c r="H202" t="str">
        <f ca="1">IF(F:F = 0, "Paid", "Overdue")</f>
        <v>Overdue</v>
      </c>
      <c r="I202">
        <f>MONTH(D:D)</f>
        <v>1</v>
      </c>
      <c r="J202">
        <f>YEAR(D:D)</f>
        <v>2021</v>
      </c>
      <c r="K202">
        <f>ROUNDUP(C202/16,0)</f>
        <v>13</v>
      </c>
    </row>
    <row r="203" spans="1:11" x14ac:dyDescent="0.3">
      <c r="A203" t="str">
        <f>B:B&amp;"/"&amp;K:K</f>
        <v>CH001203008881/13</v>
      </c>
      <c r="B203" t="s">
        <v>9</v>
      </c>
      <c r="C203">
        <v>202</v>
      </c>
      <c r="D203" s="2">
        <v>44206</v>
      </c>
      <c r="E203">
        <f t="shared" ca="1" si="3"/>
        <v>1812787</v>
      </c>
      <c r="F203">
        <f ca="1">IF(RANDBETWEEN(0,1) = 0, 0, E:E*0.1)</f>
        <v>181278.7</v>
      </c>
      <c r="G203">
        <f ca="1">IF(F:F = 0, E:E, E:E*1.1)</f>
        <v>1994065.7000000002</v>
      </c>
      <c r="H203" t="str">
        <f ca="1">IF(F:F = 0, "Paid", "Overdue")</f>
        <v>Overdue</v>
      </c>
      <c r="I203">
        <f>MONTH(D:D)</f>
        <v>1</v>
      </c>
      <c r="J203">
        <f>YEAR(D:D)</f>
        <v>2021</v>
      </c>
      <c r="K203">
        <f>ROUNDUP(C203/16,0)</f>
        <v>13</v>
      </c>
    </row>
    <row r="204" spans="1:11" x14ac:dyDescent="0.3">
      <c r="A204" t="str">
        <f>B:B&amp;"/"&amp;K:K</f>
        <v>CH001203008882/13</v>
      </c>
      <c r="B204" t="s">
        <v>10</v>
      </c>
      <c r="C204">
        <v>203</v>
      </c>
      <c r="D204" s="2">
        <v>44206</v>
      </c>
      <c r="E204">
        <f t="shared" ca="1" si="3"/>
        <v>2215151</v>
      </c>
      <c r="F204">
        <f ca="1">IF(RANDBETWEEN(0,1) = 0, 0, E:E*0.1)</f>
        <v>221515.1</v>
      </c>
      <c r="G204">
        <f ca="1">IF(F:F = 0, E:E, E:E*1.1)</f>
        <v>2436666.1</v>
      </c>
      <c r="H204" t="str">
        <f ca="1">IF(F:F = 0, "Paid", "Overdue")</f>
        <v>Overdue</v>
      </c>
      <c r="I204">
        <f>MONTH(D:D)</f>
        <v>1</v>
      </c>
      <c r="J204">
        <f>YEAR(D:D)</f>
        <v>2021</v>
      </c>
      <c r="K204">
        <f>ROUNDUP(C204/16,0)</f>
        <v>13</v>
      </c>
    </row>
    <row r="205" spans="1:11" x14ac:dyDescent="0.3">
      <c r="A205" t="str">
        <f>B:B&amp;"/"&amp;K:K</f>
        <v>CH001203008883/13</v>
      </c>
      <c r="B205" t="s">
        <v>11</v>
      </c>
      <c r="C205">
        <v>204</v>
      </c>
      <c r="D205" s="2">
        <v>44206</v>
      </c>
      <c r="E205">
        <f t="shared" ca="1" si="3"/>
        <v>1703177</v>
      </c>
      <c r="F205">
        <f ca="1">IF(RANDBETWEEN(0,1) = 0, 0, E:E*0.1)</f>
        <v>0</v>
      </c>
      <c r="G205">
        <f ca="1">IF(F:F = 0, E:E, E:E*1.1)</f>
        <v>1703177</v>
      </c>
      <c r="H205" t="str">
        <f ca="1">IF(F:F = 0, "Paid", "Overdue")</f>
        <v>Paid</v>
      </c>
      <c r="I205">
        <f>MONTH(D:D)</f>
        <v>1</v>
      </c>
      <c r="J205">
        <f>YEAR(D:D)</f>
        <v>2021</v>
      </c>
      <c r="K205">
        <f>ROUNDUP(C205/16,0)</f>
        <v>13</v>
      </c>
    </row>
    <row r="206" spans="1:11" x14ac:dyDescent="0.3">
      <c r="A206" t="str">
        <f>B:B&amp;"/"&amp;K:K</f>
        <v>CH001203008884/13</v>
      </c>
      <c r="B206" t="s">
        <v>12</v>
      </c>
      <c r="C206">
        <v>205</v>
      </c>
      <c r="D206" s="2">
        <v>44206</v>
      </c>
      <c r="E206">
        <f t="shared" ca="1" si="3"/>
        <v>301449</v>
      </c>
      <c r="F206">
        <f ca="1">IF(RANDBETWEEN(0,1) = 0, 0, E:E*0.1)</f>
        <v>30144.9</v>
      </c>
      <c r="G206">
        <f ca="1">IF(F:F = 0, E:E, E:E*1.1)</f>
        <v>331593.90000000002</v>
      </c>
      <c r="H206" t="str">
        <f ca="1">IF(F:F = 0, "Paid", "Overdue")</f>
        <v>Overdue</v>
      </c>
      <c r="I206">
        <f>MONTH(D:D)</f>
        <v>1</v>
      </c>
      <c r="J206">
        <f>YEAR(D:D)</f>
        <v>2021</v>
      </c>
      <c r="K206">
        <f>ROUNDUP(C206/16,0)</f>
        <v>13</v>
      </c>
    </row>
    <row r="207" spans="1:11" x14ac:dyDescent="0.3">
      <c r="A207" t="str">
        <f>B:B&amp;"/"&amp;K:K</f>
        <v>CH001203008885/13</v>
      </c>
      <c r="B207" t="s">
        <v>13</v>
      </c>
      <c r="C207">
        <v>206</v>
      </c>
      <c r="D207" s="2">
        <v>44206</v>
      </c>
      <c r="E207">
        <f t="shared" ca="1" si="3"/>
        <v>2312077</v>
      </c>
      <c r="F207">
        <f ca="1">IF(RANDBETWEEN(0,1) = 0, 0, E:E*0.1)</f>
        <v>231207.7</v>
      </c>
      <c r="G207">
        <f ca="1">IF(F:F = 0, E:E, E:E*1.1)</f>
        <v>2543284.7000000002</v>
      </c>
      <c r="H207" t="str">
        <f ca="1">IF(F:F = 0, "Paid", "Overdue")</f>
        <v>Overdue</v>
      </c>
      <c r="I207">
        <f>MONTH(D:D)</f>
        <v>1</v>
      </c>
      <c r="J207">
        <f>YEAR(D:D)</f>
        <v>2021</v>
      </c>
      <c r="K207">
        <f>ROUNDUP(C207/16,0)</f>
        <v>13</v>
      </c>
    </row>
    <row r="208" spans="1:11" x14ac:dyDescent="0.3">
      <c r="A208" t="str">
        <f>B:B&amp;"/"&amp;K:K</f>
        <v>CH001203008886/13</v>
      </c>
      <c r="B208" t="s">
        <v>14</v>
      </c>
      <c r="C208">
        <v>207</v>
      </c>
      <c r="D208" s="2">
        <v>44206</v>
      </c>
      <c r="E208">
        <f t="shared" ca="1" si="3"/>
        <v>2020066</v>
      </c>
      <c r="F208">
        <f ca="1">IF(RANDBETWEEN(0,1) = 0, 0, E:E*0.1)</f>
        <v>0</v>
      </c>
      <c r="G208">
        <f ca="1">IF(F:F = 0, E:E, E:E*1.1)</f>
        <v>2020066</v>
      </c>
      <c r="H208" t="str">
        <f ca="1">IF(F:F = 0, "Paid", "Overdue")</f>
        <v>Paid</v>
      </c>
      <c r="I208">
        <f>MONTH(D:D)</f>
        <v>1</v>
      </c>
      <c r="J208">
        <f>YEAR(D:D)</f>
        <v>2021</v>
      </c>
      <c r="K208">
        <f>ROUNDUP(C208/16,0)</f>
        <v>13</v>
      </c>
    </row>
    <row r="209" spans="1:11" x14ac:dyDescent="0.3">
      <c r="A209" t="str">
        <f>B:B&amp;"/"&amp;K:K</f>
        <v>CH001203008887/13</v>
      </c>
      <c r="B209" t="s">
        <v>15</v>
      </c>
      <c r="C209">
        <v>208</v>
      </c>
      <c r="D209" s="2">
        <v>44206</v>
      </c>
      <c r="E209">
        <f t="shared" ca="1" si="3"/>
        <v>622207</v>
      </c>
      <c r="F209">
        <f ca="1">IF(RANDBETWEEN(0,1) = 0, 0, E:E*0.1)</f>
        <v>62220.700000000004</v>
      </c>
      <c r="G209">
        <f ca="1">IF(F:F = 0, E:E, E:E*1.1)</f>
        <v>684427.70000000007</v>
      </c>
      <c r="H209" t="str">
        <f ca="1">IF(F:F = 0, "Paid", "Overdue")</f>
        <v>Overdue</v>
      </c>
      <c r="I209">
        <f>MONTH(D:D)</f>
        <v>1</v>
      </c>
      <c r="J209">
        <f>YEAR(D:D)</f>
        <v>2021</v>
      </c>
      <c r="K209">
        <f>ROUNDUP(C209/16,0)</f>
        <v>13</v>
      </c>
    </row>
    <row r="210" spans="1:11" x14ac:dyDescent="0.3">
      <c r="A210" t="str">
        <f>B:B&amp;"/"&amp;K:K</f>
        <v>CH001203008872/14</v>
      </c>
      <c r="B210" t="s">
        <v>0</v>
      </c>
      <c r="C210">
        <v>209</v>
      </c>
      <c r="D210" s="2">
        <f>DATE(YEAR(D194),MONTH(D194)+1,DAY(D194))</f>
        <v>44237</v>
      </c>
      <c r="E210">
        <f t="shared" ca="1" si="3"/>
        <v>2026569</v>
      </c>
      <c r="F210">
        <f ca="1">IF(RANDBETWEEN(0,1) = 0, 0, E:E*0.1)</f>
        <v>0</v>
      </c>
      <c r="G210">
        <f ca="1">IF(F:F = 0, E:E, E:E*1.1)</f>
        <v>2026569</v>
      </c>
      <c r="H210" t="str">
        <f ca="1">IF(F:F = 0, "Paid", "Overdue")</f>
        <v>Paid</v>
      </c>
      <c r="I210">
        <f>MONTH(D:D)</f>
        <v>2</v>
      </c>
      <c r="J210">
        <f>YEAR(D:D)</f>
        <v>2021</v>
      </c>
      <c r="K210">
        <f>ROUNDUP(C210/16,0)</f>
        <v>14</v>
      </c>
    </row>
    <row r="211" spans="1:11" x14ac:dyDescent="0.3">
      <c r="A211" t="str">
        <f>B:B&amp;"/"&amp;K:K</f>
        <v>CH001203008873/14</v>
      </c>
      <c r="B211" t="s">
        <v>1</v>
      </c>
      <c r="C211">
        <v>210</v>
      </c>
      <c r="D211" s="2">
        <f>DATE(YEAR(D195),MONTH(D195)+1,DAY(D195))</f>
        <v>44237</v>
      </c>
      <c r="E211">
        <f t="shared" ca="1" si="3"/>
        <v>1866939</v>
      </c>
      <c r="F211">
        <f ca="1">IF(RANDBETWEEN(0,1) = 0, 0, E:E*0.1)</f>
        <v>0</v>
      </c>
      <c r="G211">
        <f ca="1">IF(F:F = 0, E:E, E:E*1.1)</f>
        <v>1866939</v>
      </c>
      <c r="H211" t="str">
        <f ca="1">IF(F:F = 0, "Paid", "Overdue")</f>
        <v>Paid</v>
      </c>
      <c r="I211">
        <f>MONTH(D:D)</f>
        <v>2</v>
      </c>
      <c r="J211">
        <f>YEAR(D:D)</f>
        <v>2021</v>
      </c>
      <c r="K211">
        <f>ROUNDUP(C211/16,0)</f>
        <v>14</v>
      </c>
    </row>
    <row r="212" spans="1:11" x14ac:dyDescent="0.3">
      <c r="A212" t="str">
        <f>B:B&amp;"/"&amp;K:K</f>
        <v>CH001203008874/14</v>
      </c>
      <c r="B212" t="s">
        <v>2</v>
      </c>
      <c r="C212">
        <v>211</v>
      </c>
      <c r="D212" s="2">
        <f>DATE(YEAR(D196),MONTH(D196)+1,DAY(D196))</f>
        <v>44237</v>
      </c>
      <c r="E212">
        <f t="shared" ca="1" si="3"/>
        <v>1882394</v>
      </c>
      <c r="F212">
        <f ca="1">IF(RANDBETWEEN(0,1) = 0, 0, E:E*0.1)</f>
        <v>0</v>
      </c>
      <c r="G212">
        <f ca="1">IF(F:F = 0, E:E, E:E*1.1)</f>
        <v>1882394</v>
      </c>
      <c r="H212" t="str">
        <f ca="1">IF(F:F = 0, "Paid", "Overdue")</f>
        <v>Paid</v>
      </c>
      <c r="I212">
        <f>MONTH(D:D)</f>
        <v>2</v>
      </c>
      <c r="J212">
        <f>YEAR(D:D)</f>
        <v>2021</v>
      </c>
      <c r="K212">
        <f>ROUNDUP(C212/16,0)</f>
        <v>14</v>
      </c>
    </row>
    <row r="213" spans="1:11" x14ac:dyDescent="0.3">
      <c r="A213" t="str">
        <f>B:B&amp;"/"&amp;K:K</f>
        <v>CH001203008875/14</v>
      </c>
      <c r="B213" t="s">
        <v>3</v>
      </c>
      <c r="C213">
        <v>212</v>
      </c>
      <c r="D213" s="2">
        <f>DATE(YEAR(D197),MONTH(D197)+1,DAY(D197))</f>
        <v>44237</v>
      </c>
      <c r="E213">
        <f t="shared" ca="1" si="3"/>
        <v>1069164</v>
      </c>
      <c r="F213">
        <f ca="1">IF(RANDBETWEEN(0,1) = 0, 0, E:E*0.1)</f>
        <v>106916.40000000001</v>
      </c>
      <c r="G213">
        <f ca="1">IF(F:F = 0, E:E, E:E*1.1)</f>
        <v>1176080.4000000001</v>
      </c>
      <c r="H213" t="str">
        <f ca="1">IF(F:F = 0, "Paid", "Overdue")</f>
        <v>Overdue</v>
      </c>
      <c r="I213">
        <f>MONTH(D:D)</f>
        <v>2</v>
      </c>
      <c r="J213">
        <f>YEAR(D:D)</f>
        <v>2021</v>
      </c>
      <c r="K213">
        <f>ROUNDUP(C213/16,0)</f>
        <v>14</v>
      </c>
    </row>
    <row r="214" spans="1:11" x14ac:dyDescent="0.3">
      <c r="A214" t="str">
        <f>B:B&amp;"/"&amp;K:K</f>
        <v>CH001203008876/14</v>
      </c>
      <c r="B214" t="s">
        <v>4</v>
      </c>
      <c r="C214">
        <v>213</v>
      </c>
      <c r="D214" s="2">
        <f>DATE(YEAR(D198),MONTH(D198)+1,DAY(D198))</f>
        <v>44237</v>
      </c>
      <c r="E214">
        <f t="shared" ca="1" si="3"/>
        <v>880577</v>
      </c>
      <c r="F214">
        <f ca="1">IF(RANDBETWEEN(0,1) = 0, 0, E:E*0.1)</f>
        <v>0</v>
      </c>
      <c r="G214">
        <f ca="1">IF(F:F = 0, E:E, E:E*1.1)</f>
        <v>880577</v>
      </c>
      <c r="H214" t="str">
        <f ca="1">IF(F:F = 0, "Paid", "Overdue")</f>
        <v>Paid</v>
      </c>
      <c r="I214">
        <f>MONTH(D:D)</f>
        <v>2</v>
      </c>
      <c r="J214">
        <f>YEAR(D:D)</f>
        <v>2021</v>
      </c>
      <c r="K214">
        <f>ROUNDUP(C214/16,0)</f>
        <v>14</v>
      </c>
    </row>
    <row r="215" spans="1:11" x14ac:dyDescent="0.3">
      <c r="A215" t="str">
        <f>B:B&amp;"/"&amp;K:K</f>
        <v>CH001203008877/14</v>
      </c>
      <c r="B215" t="s">
        <v>5</v>
      </c>
      <c r="C215">
        <v>214</v>
      </c>
      <c r="D215" s="2">
        <f>DATE(YEAR(D199),MONTH(D199)+1,DAY(D199))</f>
        <v>44237</v>
      </c>
      <c r="E215">
        <f t="shared" ca="1" si="3"/>
        <v>2130753</v>
      </c>
      <c r="F215">
        <f ca="1">IF(RANDBETWEEN(0,1) = 0, 0, E:E*0.1)</f>
        <v>213075.30000000002</v>
      </c>
      <c r="G215">
        <f ca="1">IF(F:F = 0, E:E, E:E*1.1)</f>
        <v>2343828.3000000003</v>
      </c>
      <c r="H215" t="str">
        <f ca="1">IF(F:F = 0, "Paid", "Overdue")</f>
        <v>Overdue</v>
      </c>
      <c r="I215">
        <f>MONTH(D:D)</f>
        <v>2</v>
      </c>
      <c r="J215">
        <f>YEAR(D:D)</f>
        <v>2021</v>
      </c>
      <c r="K215">
        <f>ROUNDUP(C215/16,0)</f>
        <v>14</v>
      </c>
    </row>
    <row r="216" spans="1:11" x14ac:dyDescent="0.3">
      <c r="A216" t="str">
        <f>B:B&amp;"/"&amp;K:K</f>
        <v>CH001203008878/14</v>
      </c>
      <c r="B216" t="s">
        <v>6</v>
      </c>
      <c r="C216">
        <v>215</v>
      </c>
      <c r="D216" s="2">
        <f>DATE(YEAR(D200),MONTH(D200)+1,DAY(D200))</f>
        <v>44237</v>
      </c>
      <c r="E216">
        <f t="shared" ca="1" si="3"/>
        <v>1538574</v>
      </c>
      <c r="F216">
        <f ca="1">IF(RANDBETWEEN(0,1) = 0, 0, E:E*0.1)</f>
        <v>0</v>
      </c>
      <c r="G216">
        <f ca="1">IF(F:F = 0, E:E, E:E*1.1)</f>
        <v>1538574</v>
      </c>
      <c r="H216" t="str">
        <f ca="1">IF(F:F = 0, "Paid", "Overdue")</f>
        <v>Paid</v>
      </c>
      <c r="I216">
        <f>MONTH(D:D)</f>
        <v>2</v>
      </c>
      <c r="J216">
        <f>YEAR(D:D)</f>
        <v>2021</v>
      </c>
      <c r="K216">
        <f>ROUNDUP(C216/16,0)</f>
        <v>14</v>
      </c>
    </row>
    <row r="217" spans="1:11" x14ac:dyDescent="0.3">
      <c r="A217" t="str">
        <f>B:B&amp;"/"&amp;K:K</f>
        <v>CH001203008879/14</v>
      </c>
      <c r="B217" t="s">
        <v>7</v>
      </c>
      <c r="C217">
        <v>216</v>
      </c>
      <c r="D217" s="2">
        <f>DATE(YEAR(D201),MONTH(D201)+1,DAY(D201))</f>
        <v>44237</v>
      </c>
      <c r="E217">
        <f t="shared" ca="1" si="3"/>
        <v>464381</v>
      </c>
      <c r="F217">
        <f ca="1">IF(RANDBETWEEN(0,1) = 0, 0, E:E*0.1)</f>
        <v>46438.100000000006</v>
      </c>
      <c r="G217">
        <f ca="1">IF(F:F = 0, E:E, E:E*1.1)</f>
        <v>510819.10000000003</v>
      </c>
      <c r="H217" t="str">
        <f ca="1">IF(F:F = 0, "Paid", "Overdue")</f>
        <v>Overdue</v>
      </c>
      <c r="I217">
        <f>MONTH(D:D)</f>
        <v>2</v>
      </c>
      <c r="J217">
        <f>YEAR(D:D)</f>
        <v>2021</v>
      </c>
      <c r="K217">
        <f>ROUNDUP(C217/16,0)</f>
        <v>14</v>
      </c>
    </row>
    <row r="218" spans="1:11" x14ac:dyDescent="0.3">
      <c r="A218" t="str">
        <f>B:B&amp;"/"&amp;K:K</f>
        <v>CH001203008880/14</v>
      </c>
      <c r="B218" t="s">
        <v>8</v>
      </c>
      <c r="C218">
        <v>217</v>
      </c>
      <c r="D218" s="2">
        <f>DATE(YEAR(D202),MONTH(D202)+1,DAY(D202))</f>
        <v>44237</v>
      </c>
      <c r="E218">
        <f t="shared" ca="1" si="3"/>
        <v>2306199</v>
      </c>
      <c r="F218">
        <f ca="1">IF(RANDBETWEEN(0,1) = 0, 0, E:E*0.1)</f>
        <v>230619.90000000002</v>
      </c>
      <c r="G218">
        <f ca="1">IF(F:F = 0, E:E, E:E*1.1)</f>
        <v>2536818.9000000004</v>
      </c>
      <c r="H218" t="str">
        <f ca="1">IF(F:F = 0, "Paid", "Overdue")</f>
        <v>Overdue</v>
      </c>
      <c r="I218">
        <f>MONTH(D:D)</f>
        <v>2</v>
      </c>
      <c r="J218">
        <f>YEAR(D:D)</f>
        <v>2021</v>
      </c>
      <c r="K218">
        <f>ROUNDUP(C218/16,0)</f>
        <v>14</v>
      </c>
    </row>
    <row r="219" spans="1:11" x14ac:dyDescent="0.3">
      <c r="A219" t="str">
        <f>B:B&amp;"/"&amp;K:K</f>
        <v>CH001203008881/14</v>
      </c>
      <c r="B219" t="s">
        <v>9</v>
      </c>
      <c r="C219">
        <v>218</v>
      </c>
      <c r="D219" s="2">
        <f>DATE(YEAR(D203),MONTH(D203)+1,DAY(D203))</f>
        <v>44237</v>
      </c>
      <c r="E219">
        <f t="shared" ca="1" si="3"/>
        <v>2276692</v>
      </c>
      <c r="F219">
        <f ca="1">IF(RANDBETWEEN(0,1) = 0, 0, E:E*0.1)</f>
        <v>227669.2</v>
      </c>
      <c r="G219">
        <f ca="1">IF(F:F = 0, E:E, E:E*1.1)</f>
        <v>2504361.2000000002</v>
      </c>
      <c r="H219" t="str">
        <f ca="1">IF(F:F = 0, "Paid", "Overdue")</f>
        <v>Overdue</v>
      </c>
      <c r="I219">
        <f>MONTH(D:D)</f>
        <v>2</v>
      </c>
      <c r="J219">
        <f>YEAR(D:D)</f>
        <v>2021</v>
      </c>
      <c r="K219">
        <f>ROUNDUP(C219/16,0)</f>
        <v>14</v>
      </c>
    </row>
    <row r="220" spans="1:11" x14ac:dyDescent="0.3">
      <c r="A220" t="str">
        <f>B:B&amp;"/"&amp;K:K</f>
        <v>CH001203008882/14</v>
      </c>
      <c r="B220" t="s">
        <v>10</v>
      </c>
      <c r="C220">
        <v>219</v>
      </c>
      <c r="D220" s="2">
        <f>DATE(YEAR(D204),MONTH(D204)+1,DAY(D204))</f>
        <v>44237</v>
      </c>
      <c r="E220">
        <f t="shared" ca="1" si="3"/>
        <v>525897</v>
      </c>
      <c r="F220">
        <f ca="1">IF(RANDBETWEEN(0,1) = 0, 0, E:E*0.1)</f>
        <v>52589.700000000004</v>
      </c>
      <c r="G220">
        <f ca="1">IF(F:F = 0, E:E, E:E*1.1)</f>
        <v>578486.70000000007</v>
      </c>
      <c r="H220" t="str">
        <f ca="1">IF(F:F = 0, "Paid", "Overdue")</f>
        <v>Overdue</v>
      </c>
      <c r="I220">
        <f>MONTH(D:D)</f>
        <v>2</v>
      </c>
      <c r="J220">
        <f>YEAR(D:D)</f>
        <v>2021</v>
      </c>
      <c r="K220">
        <f>ROUNDUP(C220/16,0)</f>
        <v>14</v>
      </c>
    </row>
    <row r="221" spans="1:11" x14ac:dyDescent="0.3">
      <c r="A221" t="str">
        <f>B:B&amp;"/"&amp;K:K</f>
        <v>CH001203008883/14</v>
      </c>
      <c r="B221" t="s">
        <v>11</v>
      </c>
      <c r="C221">
        <v>220</v>
      </c>
      <c r="D221" s="2">
        <f>DATE(YEAR(D205),MONTH(D205)+1,DAY(D205))</f>
        <v>44237</v>
      </c>
      <c r="E221">
        <f t="shared" ca="1" si="3"/>
        <v>930812</v>
      </c>
      <c r="F221">
        <f ca="1">IF(RANDBETWEEN(0,1) = 0, 0, E:E*0.1)</f>
        <v>93081.200000000012</v>
      </c>
      <c r="G221">
        <f ca="1">IF(F:F = 0, E:E, E:E*1.1)</f>
        <v>1023893.2000000001</v>
      </c>
      <c r="H221" t="str">
        <f ca="1">IF(F:F = 0, "Paid", "Overdue")</f>
        <v>Overdue</v>
      </c>
      <c r="I221">
        <f>MONTH(D:D)</f>
        <v>2</v>
      </c>
      <c r="J221">
        <f>YEAR(D:D)</f>
        <v>2021</v>
      </c>
      <c r="K221">
        <f>ROUNDUP(C221/16,0)</f>
        <v>14</v>
      </c>
    </row>
    <row r="222" spans="1:11" x14ac:dyDescent="0.3">
      <c r="A222" t="str">
        <f>B:B&amp;"/"&amp;K:K</f>
        <v>CH001203008884/14</v>
      </c>
      <c r="B222" t="s">
        <v>12</v>
      </c>
      <c r="C222">
        <v>221</v>
      </c>
      <c r="D222" s="2">
        <f>DATE(YEAR(D206),MONTH(D206)+1,DAY(D206))</f>
        <v>44237</v>
      </c>
      <c r="E222">
        <f t="shared" ca="1" si="3"/>
        <v>1897565</v>
      </c>
      <c r="F222">
        <f ca="1">IF(RANDBETWEEN(0,1) = 0, 0, E:E*0.1)</f>
        <v>0</v>
      </c>
      <c r="G222">
        <f ca="1">IF(F:F = 0, E:E, E:E*1.1)</f>
        <v>1897565</v>
      </c>
      <c r="H222" t="str">
        <f ca="1">IF(F:F = 0, "Paid", "Overdue")</f>
        <v>Paid</v>
      </c>
      <c r="I222">
        <f>MONTH(D:D)</f>
        <v>2</v>
      </c>
      <c r="J222">
        <f>YEAR(D:D)</f>
        <v>2021</v>
      </c>
      <c r="K222">
        <f>ROUNDUP(C222/16,0)</f>
        <v>14</v>
      </c>
    </row>
    <row r="223" spans="1:11" x14ac:dyDescent="0.3">
      <c r="A223" t="str">
        <f>B:B&amp;"/"&amp;K:K</f>
        <v>CH001203008885/14</v>
      </c>
      <c r="B223" t="s">
        <v>13</v>
      </c>
      <c r="C223">
        <v>222</v>
      </c>
      <c r="D223" s="2">
        <f>DATE(YEAR(D207),MONTH(D207)+1,DAY(D207))</f>
        <v>44237</v>
      </c>
      <c r="E223">
        <f t="shared" ca="1" si="3"/>
        <v>1358682</v>
      </c>
      <c r="F223">
        <f ca="1">IF(RANDBETWEEN(0,1) = 0, 0, E:E*0.1)</f>
        <v>0</v>
      </c>
      <c r="G223">
        <f ca="1">IF(F:F = 0, E:E, E:E*1.1)</f>
        <v>1358682</v>
      </c>
      <c r="H223" t="str">
        <f ca="1">IF(F:F = 0, "Paid", "Overdue")</f>
        <v>Paid</v>
      </c>
      <c r="I223">
        <f>MONTH(D:D)</f>
        <v>2</v>
      </c>
      <c r="J223">
        <f>YEAR(D:D)</f>
        <v>2021</v>
      </c>
      <c r="K223">
        <f>ROUNDUP(C223/16,0)</f>
        <v>14</v>
      </c>
    </row>
    <row r="224" spans="1:11" x14ac:dyDescent="0.3">
      <c r="A224" t="str">
        <f>B:B&amp;"/"&amp;K:K</f>
        <v>CH001203008886/14</v>
      </c>
      <c r="B224" t="s">
        <v>14</v>
      </c>
      <c r="C224">
        <v>223</v>
      </c>
      <c r="D224" s="2">
        <f>DATE(YEAR(D208),MONTH(D208)+1,DAY(D208))</f>
        <v>44237</v>
      </c>
      <c r="E224">
        <f t="shared" ca="1" si="3"/>
        <v>1360943</v>
      </c>
      <c r="F224">
        <f ca="1">IF(RANDBETWEEN(0,1) = 0, 0, E:E*0.1)</f>
        <v>0</v>
      </c>
      <c r="G224">
        <f ca="1">IF(F:F = 0, E:E, E:E*1.1)</f>
        <v>1360943</v>
      </c>
      <c r="H224" t="str">
        <f ca="1">IF(F:F = 0, "Paid", "Overdue")</f>
        <v>Paid</v>
      </c>
      <c r="I224">
        <f>MONTH(D:D)</f>
        <v>2</v>
      </c>
      <c r="J224">
        <f>YEAR(D:D)</f>
        <v>2021</v>
      </c>
      <c r="K224">
        <f>ROUNDUP(C224/16,0)</f>
        <v>14</v>
      </c>
    </row>
    <row r="225" spans="1:11" x14ac:dyDescent="0.3">
      <c r="A225" t="str">
        <f>B:B&amp;"/"&amp;K:K</f>
        <v>CH001203008887/14</v>
      </c>
      <c r="B225" t="s">
        <v>15</v>
      </c>
      <c r="C225">
        <v>224</v>
      </c>
      <c r="D225" s="2">
        <f>DATE(YEAR(D209),MONTH(D209)+1,DAY(D209))</f>
        <v>44237</v>
      </c>
      <c r="E225">
        <f t="shared" ca="1" si="3"/>
        <v>1647341</v>
      </c>
      <c r="F225">
        <f ca="1">IF(RANDBETWEEN(0,1) = 0, 0, E:E*0.1)</f>
        <v>164734.1</v>
      </c>
      <c r="G225">
        <f ca="1">IF(F:F = 0, E:E, E:E*1.1)</f>
        <v>1812075.1</v>
      </c>
      <c r="H225" t="str">
        <f ca="1">IF(F:F = 0, "Paid", "Overdue")</f>
        <v>Overdue</v>
      </c>
      <c r="I225">
        <f>MONTH(D:D)</f>
        <v>2</v>
      </c>
      <c r="J225">
        <f>YEAR(D:D)</f>
        <v>2021</v>
      </c>
      <c r="K225">
        <f>ROUNDUP(C225/16,0)</f>
        <v>14</v>
      </c>
    </row>
    <row r="226" spans="1:11" x14ac:dyDescent="0.3">
      <c r="A226" t="str">
        <f>B:B&amp;"/"&amp;K:K</f>
        <v>CH001203008872/15</v>
      </c>
      <c r="B226" t="s">
        <v>0</v>
      </c>
      <c r="C226">
        <v>225</v>
      </c>
      <c r="D226" s="2">
        <f>DATE(YEAR(D210),MONTH(D210)+1,DAY(D210))</f>
        <v>44265</v>
      </c>
      <c r="E226">
        <f t="shared" ca="1" si="3"/>
        <v>320271</v>
      </c>
      <c r="F226">
        <f ca="1">IF(RANDBETWEEN(0,1) = 0, 0, E:E*0.1)</f>
        <v>32027.100000000002</v>
      </c>
      <c r="G226">
        <f ca="1">IF(F:F = 0, E:E, E:E*1.1)</f>
        <v>352298.10000000003</v>
      </c>
      <c r="H226" t="str">
        <f ca="1">IF(F:F = 0, "Paid", "Overdue")</f>
        <v>Overdue</v>
      </c>
      <c r="I226">
        <f>MONTH(D:D)</f>
        <v>3</v>
      </c>
      <c r="J226">
        <f>YEAR(D:D)</f>
        <v>2021</v>
      </c>
      <c r="K226">
        <f>ROUNDUP(C226/16,0)</f>
        <v>15</v>
      </c>
    </row>
    <row r="227" spans="1:11" x14ac:dyDescent="0.3">
      <c r="A227" t="str">
        <f>B:B&amp;"/"&amp;K:K</f>
        <v>CH001203008873/15</v>
      </c>
      <c r="B227" t="s">
        <v>1</v>
      </c>
      <c r="C227">
        <v>226</v>
      </c>
      <c r="D227" s="2">
        <f>DATE(YEAR(D211),MONTH(D211)+1,DAY(D211))</f>
        <v>44265</v>
      </c>
      <c r="E227">
        <f t="shared" ca="1" si="3"/>
        <v>757554</v>
      </c>
      <c r="F227">
        <f ca="1">IF(RANDBETWEEN(0,1) = 0, 0, E:E*0.1)</f>
        <v>75755.400000000009</v>
      </c>
      <c r="G227">
        <f ca="1">IF(F:F = 0, E:E, E:E*1.1)</f>
        <v>833309.4</v>
      </c>
      <c r="H227" t="str">
        <f ca="1">IF(F:F = 0, "Paid", "Overdue")</f>
        <v>Overdue</v>
      </c>
      <c r="I227">
        <f>MONTH(D:D)</f>
        <v>3</v>
      </c>
      <c r="J227">
        <f>YEAR(D:D)</f>
        <v>2021</v>
      </c>
      <c r="K227">
        <f>ROUNDUP(C227/16,0)</f>
        <v>15</v>
      </c>
    </row>
    <row r="228" spans="1:11" x14ac:dyDescent="0.3">
      <c r="A228" t="str">
        <f>B:B&amp;"/"&amp;K:K</f>
        <v>CH001203008874/15</v>
      </c>
      <c r="B228" t="s">
        <v>2</v>
      </c>
      <c r="C228">
        <v>227</v>
      </c>
      <c r="D228" s="2">
        <f>DATE(YEAR(D212),MONTH(D212)+1,DAY(D212))</f>
        <v>44265</v>
      </c>
      <c r="E228">
        <f t="shared" ca="1" si="3"/>
        <v>773258</v>
      </c>
      <c r="F228">
        <f ca="1">IF(RANDBETWEEN(0,1) = 0, 0, E:E*0.1)</f>
        <v>77325.8</v>
      </c>
      <c r="G228">
        <f ca="1">IF(F:F = 0, E:E, E:E*1.1)</f>
        <v>850583.8</v>
      </c>
      <c r="H228" t="str">
        <f ca="1">IF(F:F = 0, "Paid", "Overdue")</f>
        <v>Overdue</v>
      </c>
      <c r="I228">
        <f>MONTH(D:D)</f>
        <v>3</v>
      </c>
      <c r="J228">
        <f>YEAR(D:D)</f>
        <v>2021</v>
      </c>
      <c r="K228">
        <f>ROUNDUP(C228/16,0)</f>
        <v>15</v>
      </c>
    </row>
    <row r="229" spans="1:11" x14ac:dyDescent="0.3">
      <c r="A229" t="str">
        <f>B:B&amp;"/"&amp;K:K</f>
        <v>CH001203008875/15</v>
      </c>
      <c r="B229" t="s">
        <v>3</v>
      </c>
      <c r="C229">
        <v>228</v>
      </c>
      <c r="D229" s="2">
        <f>DATE(YEAR(D213),MONTH(D213)+1,DAY(D213))</f>
        <v>44265</v>
      </c>
      <c r="E229">
        <f t="shared" ca="1" si="3"/>
        <v>252605</v>
      </c>
      <c r="F229">
        <f ca="1">IF(RANDBETWEEN(0,1) = 0, 0, E:E*0.1)</f>
        <v>25260.5</v>
      </c>
      <c r="G229">
        <f ca="1">IF(F:F = 0, E:E, E:E*1.1)</f>
        <v>277865.5</v>
      </c>
      <c r="H229" t="str">
        <f ca="1">IF(F:F = 0, "Paid", "Overdue")</f>
        <v>Overdue</v>
      </c>
      <c r="I229">
        <f>MONTH(D:D)</f>
        <v>3</v>
      </c>
      <c r="J229">
        <f>YEAR(D:D)</f>
        <v>2021</v>
      </c>
      <c r="K229">
        <f>ROUNDUP(C229/16,0)</f>
        <v>15</v>
      </c>
    </row>
    <row r="230" spans="1:11" x14ac:dyDescent="0.3">
      <c r="A230" t="str">
        <f>B:B&amp;"/"&amp;K:K</f>
        <v>CH001203008876/15</v>
      </c>
      <c r="B230" t="s">
        <v>4</v>
      </c>
      <c r="C230">
        <v>229</v>
      </c>
      <c r="D230" s="2">
        <f>DATE(YEAR(D214),MONTH(D214)+1,DAY(D214))</f>
        <v>44265</v>
      </c>
      <c r="E230">
        <f t="shared" ca="1" si="3"/>
        <v>1878868</v>
      </c>
      <c r="F230">
        <f ca="1">IF(RANDBETWEEN(0,1) = 0, 0, E:E*0.1)</f>
        <v>0</v>
      </c>
      <c r="G230">
        <f ca="1">IF(F:F = 0, E:E, E:E*1.1)</f>
        <v>1878868</v>
      </c>
      <c r="H230" t="str">
        <f ca="1">IF(F:F = 0, "Paid", "Overdue")</f>
        <v>Paid</v>
      </c>
      <c r="I230">
        <f>MONTH(D:D)</f>
        <v>3</v>
      </c>
      <c r="J230">
        <f>YEAR(D:D)</f>
        <v>2021</v>
      </c>
      <c r="K230">
        <f>ROUNDUP(C230/16,0)</f>
        <v>15</v>
      </c>
    </row>
    <row r="231" spans="1:11" x14ac:dyDescent="0.3">
      <c r="A231" t="str">
        <f>B:B&amp;"/"&amp;K:K</f>
        <v>CH001203008877/15</v>
      </c>
      <c r="B231" t="s">
        <v>5</v>
      </c>
      <c r="C231">
        <v>230</v>
      </c>
      <c r="D231" s="2">
        <f>DATE(YEAR(D215),MONTH(D215)+1,DAY(D215))</f>
        <v>44265</v>
      </c>
      <c r="E231">
        <f t="shared" ca="1" si="3"/>
        <v>1877154</v>
      </c>
      <c r="F231">
        <f ca="1">IF(RANDBETWEEN(0,1) = 0, 0, E:E*0.1)</f>
        <v>0</v>
      </c>
      <c r="G231">
        <f ca="1">IF(F:F = 0, E:E, E:E*1.1)</f>
        <v>1877154</v>
      </c>
      <c r="H231" t="str">
        <f ca="1">IF(F:F = 0, "Paid", "Overdue")</f>
        <v>Paid</v>
      </c>
      <c r="I231">
        <f>MONTH(D:D)</f>
        <v>3</v>
      </c>
      <c r="J231">
        <f>YEAR(D:D)</f>
        <v>2021</v>
      </c>
      <c r="K231">
        <f>ROUNDUP(C231/16,0)</f>
        <v>15</v>
      </c>
    </row>
    <row r="232" spans="1:11" x14ac:dyDescent="0.3">
      <c r="A232" t="str">
        <f>B:B&amp;"/"&amp;K:K</f>
        <v>CH001203008878/15</v>
      </c>
      <c r="B232" t="s">
        <v>6</v>
      </c>
      <c r="C232">
        <v>231</v>
      </c>
      <c r="D232" s="2">
        <f>DATE(YEAR(D216),MONTH(D216)+1,DAY(D216))</f>
        <v>44265</v>
      </c>
      <c r="E232">
        <f t="shared" ca="1" si="3"/>
        <v>816323</v>
      </c>
      <c r="F232">
        <f ca="1">IF(RANDBETWEEN(0,1) = 0, 0, E:E*0.1)</f>
        <v>0</v>
      </c>
      <c r="G232">
        <f ca="1">IF(F:F = 0, E:E, E:E*1.1)</f>
        <v>816323</v>
      </c>
      <c r="H232" t="str">
        <f ca="1">IF(F:F = 0, "Paid", "Overdue")</f>
        <v>Paid</v>
      </c>
      <c r="I232">
        <f>MONTH(D:D)</f>
        <v>3</v>
      </c>
      <c r="J232">
        <f>YEAR(D:D)</f>
        <v>2021</v>
      </c>
      <c r="K232">
        <f>ROUNDUP(C232/16,0)</f>
        <v>15</v>
      </c>
    </row>
    <row r="233" spans="1:11" x14ac:dyDescent="0.3">
      <c r="A233" t="str">
        <f>B:B&amp;"/"&amp;K:K</f>
        <v>CH001203008879/15</v>
      </c>
      <c r="B233" t="s">
        <v>7</v>
      </c>
      <c r="C233">
        <v>232</v>
      </c>
      <c r="D233" s="2">
        <f>DATE(YEAR(D217),MONTH(D217)+1,DAY(D217))</f>
        <v>44265</v>
      </c>
      <c r="E233">
        <f t="shared" ca="1" si="3"/>
        <v>702939</v>
      </c>
      <c r="F233">
        <f ca="1">IF(RANDBETWEEN(0,1) = 0, 0, E:E*0.1)</f>
        <v>0</v>
      </c>
      <c r="G233">
        <f ca="1">IF(F:F = 0, E:E, E:E*1.1)</f>
        <v>702939</v>
      </c>
      <c r="H233" t="str">
        <f ca="1">IF(F:F = 0, "Paid", "Overdue")</f>
        <v>Paid</v>
      </c>
      <c r="I233">
        <f>MONTH(D:D)</f>
        <v>3</v>
      </c>
      <c r="J233">
        <f>YEAR(D:D)</f>
        <v>2021</v>
      </c>
      <c r="K233">
        <f>ROUNDUP(C233/16,0)</f>
        <v>15</v>
      </c>
    </row>
    <row r="234" spans="1:11" x14ac:dyDescent="0.3">
      <c r="A234" t="str">
        <f>B:B&amp;"/"&amp;K:K</f>
        <v>CH001203008880/15</v>
      </c>
      <c r="B234" t="s">
        <v>8</v>
      </c>
      <c r="C234">
        <v>233</v>
      </c>
      <c r="D234" s="2">
        <f>DATE(YEAR(D218),MONTH(D218)+1,DAY(D218))</f>
        <v>44265</v>
      </c>
      <c r="E234">
        <f t="shared" ca="1" si="3"/>
        <v>864111</v>
      </c>
      <c r="F234">
        <f ca="1">IF(RANDBETWEEN(0,1) = 0, 0, E:E*0.1)</f>
        <v>0</v>
      </c>
      <c r="G234">
        <f ca="1">IF(F:F = 0, E:E, E:E*1.1)</f>
        <v>864111</v>
      </c>
      <c r="H234" t="str">
        <f ca="1">IF(F:F = 0, "Paid", "Overdue")</f>
        <v>Paid</v>
      </c>
      <c r="I234">
        <f>MONTH(D:D)</f>
        <v>3</v>
      </c>
      <c r="J234">
        <f>YEAR(D:D)</f>
        <v>2021</v>
      </c>
      <c r="K234">
        <f>ROUNDUP(C234/16,0)</f>
        <v>15</v>
      </c>
    </row>
    <row r="235" spans="1:11" x14ac:dyDescent="0.3">
      <c r="A235" t="str">
        <f>B:B&amp;"/"&amp;K:K</f>
        <v>CH001203008881/15</v>
      </c>
      <c r="B235" t="s">
        <v>9</v>
      </c>
      <c r="C235">
        <v>234</v>
      </c>
      <c r="D235" s="2">
        <f>DATE(YEAR(D219),MONTH(D219)+1,DAY(D219))</f>
        <v>44265</v>
      </c>
      <c r="E235">
        <f t="shared" ca="1" si="3"/>
        <v>2457207</v>
      </c>
      <c r="F235">
        <f ca="1">IF(RANDBETWEEN(0,1) = 0, 0, E:E*0.1)</f>
        <v>0</v>
      </c>
      <c r="G235">
        <f ca="1">IF(F:F = 0, E:E, E:E*1.1)</f>
        <v>2457207</v>
      </c>
      <c r="H235" t="str">
        <f ca="1">IF(F:F = 0, "Paid", "Overdue")</f>
        <v>Paid</v>
      </c>
      <c r="I235">
        <f>MONTH(D:D)</f>
        <v>3</v>
      </c>
      <c r="J235">
        <f>YEAR(D:D)</f>
        <v>2021</v>
      </c>
      <c r="K235">
        <f>ROUNDUP(C235/16,0)</f>
        <v>15</v>
      </c>
    </row>
    <row r="236" spans="1:11" x14ac:dyDescent="0.3">
      <c r="A236" t="str">
        <f>B:B&amp;"/"&amp;K:K</f>
        <v>CH001203008882/15</v>
      </c>
      <c r="B236" t="s">
        <v>10</v>
      </c>
      <c r="C236">
        <v>235</v>
      </c>
      <c r="D236" s="2">
        <f>DATE(YEAR(D220),MONTH(D220)+1,DAY(D220))</f>
        <v>44265</v>
      </c>
      <c r="E236">
        <f t="shared" ca="1" si="3"/>
        <v>860882</v>
      </c>
      <c r="F236">
        <f ca="1">IF(RANDBETWEEN(0,1) = 0, 0, E:E*0.1)</f>
        <v>86088.200000000012</v>
      </c>
      <c r="G236">
        <f ca="1">IF(F:F = 0, E:E, E:E*1.1)</f>
        <v>946970.20000000007</v>
      </c>
      <c r="H236" t="str">
        <f ca="1">IF(F:F = 0, "Paid", "Overdue")</f>
        <v>Overdue</v>
      </c>
      <c r="I236">
        <f>MONTH(D:D)</f>
        <v>3</v>
      </c>
      <c r="J236">
        <f>YEAR(D:D)</f>
        <v>2021</v>
      </c>
      <c r="K236">
        <f>ROUNDUP(C236/16,0)</f>
        <v>15</v>
      </c>
    </row>
    <row r="237" spans="1:11" x14ac:dyDescent="0.3">
      <c r="A237" t="str">
        <f>B:B&amp;"/"&amp;K:K</f>
        <v>CH001203008883/15</v>
      </c>
      <c r="B237" t="s">
        <v>11</v>
      </c>
      <c r="C237">
        <v>236</v>
      </c>
      <c r="D237" s="2">
        <f>DATE(YEAR(D221),MONTH(D221)+1,DAY(D221))</f>
        <v>44265</v>
      </c>
      <c r="E237">
        <f t="shared" ca="1" si="3"/>
        <v>1261371</v>
      </c>
      <c r="F237">
        <f ca="1">IF(RANDBETWEEN(0,1) = 0, 0, E:E*0.1)</f>
        <v>0</v>
      </c>
      <c r="G237">
        <f ca="1">IF(F:F = 0, E:E, E:E*1.1)</f>
        <v>1261371</v>
      </c>
      <c r="H237" t="str">
        <f ca="1">IF(F:F = 0, "Paid", "Overdue")</f>
        <v>Paid</v>
      </c>
      <c r="I237">
        <f>MONTH(D:D)</f>
        <v>3</v>
      </c>
      <c r="J237">
        <f>YEAR(D:D)</f>
        <v>2021</v>
      </c>
      <c r="K237">
        <f>ROUNDUP(C237/16,0)</f>
        <v>15</v>
      </c>
    </row>
    <row r="238" spans="1:11" x14ac:dyDescent="0.3">
      <c r="A238" t="str">
        <f>B:B&amp;"/"&amp;K:K</f>
        <v>CH001203008884/15</v>
      </c>
      <c r="B238" t="s">
        <v>12</v>
      </c>
      <c r="C238">
        <v>237</v>
      </c>
      <c r="D238" s="2">
        <f>DATE(YEAR(D222),MONTH(D222)+1,DAY(D222))</f>
        <v>44265</v>
      </c>
      <c r="E238">
        <f t="shared" ca="1" si="3"/>
        <v>1268404</v>
      </c>
      <c r="F238">
        <f ca="1">IF(RANDBETWEEN(0,1) = 0, 0, E:E*0.1)</f>
        <v>126840.40000000001</v>
      </c>
      <c r="G238">
        <f ca="1">IF(F:F = 0, E:E, E:E*1.1)</f>
        <v>1395244.4000000001</v>
      </c>
      <c r="H238" t="str">
        <f ca="1">IF(F:F = 0, "Paid", "Overdue")</f>
        <v>Overdue</v>
      </c>
      <c r="I238">
        <f>MONTH(D:D)</f>
        <v>3</v>
      </c>
      <c r="J238">
        <f>YEAR(D:D)</f>
        <v>2021</v>
      </c>
      <c r="K238">
        <f>ROUNDUP(C238/16,0)</f>
        <v>15</v>
      </c>
    </row>
    <row r="239" spans="1:11" x14ac:dyDescent="0.3">
      <c r="A239" t="str">
        <f>B:B&amp;"/"&amp;K:K</f>
        <v>CH001203008885/15</v>
      </c>
      <c r="B239" t="s">
        <v>13</v>
      </c>
      <c r="C239">
        <v>238</v>
      </c>
      <c r="D239" s="2">
        <f>DATE(YEAR(D223),MONTH(D223)+1,DAY(D223))</f>
        <v>44265</v>
      </c>
      <c r="E239">
        <f t="shared" ca="1" si="3"/>
        <v>270176</v>
      </c>
      <c r="F239">
        <f ca="1">IF(RANDBETWEEN(0,1) = 0, 0, E:E*0.1)</f>
        <v>0</v>
      </c>
      <c r="G239">
        <f ca="1">IF(F:F = 0, E:E, E:E*1.1)</f>
        <v>270176</v>
      </c>
      <c r="H239" t="str">
        <f ca="1">IF(F:F = 0, "Paid", "Overdue")</f>
        <v>Paid</v>
      </c>
      <c r="I239">
        <f>MONTH(D:D)</f>
        <v>3</v>
      </c>
      <c r="J239">
        <f>YEAR(D:D)</f>
        <v>2021</v>
      </c>
      <c r="K239">
        <f>ROUNDUP(C239/16,0)</f>
        <v>15</v>
      </c>
    </row>
    <row r="240" spans="1:11" x14ac:dyDescent="0.3">
      <c r="A240" t="str">
        <f>B:B&amp;"/"&amp;K:K</f>
        <v>CH001203008886/15</v>
      </c>
      <c r="B240" t="s">
        <v>14</v>
      </c>
      <c r="C240">
        <v>239</v>
      </c>
      <c r="D240" s="2">
        <f>DATE(YEAR(D224),MONTH(D224)+1,DAY(D224))</f>
        <v>44265</v>
      </c>
      <c r="E240">
        <f t="shared" ca="1" si="3"/>
        <v>1032601</v>
      </c>
      <c r="F240">
        <f ca="1">IF(RANDBETWEEN(0,1) = 0, 0, E:E*0.1)</f>
        <v>0</v>
      </c>
      <c r="G240">
        <f ca="1">IF(F:F = 0, E:E, E:E*1.1)</f>
        <v>1032601</v>
      </c>
      <c r="H240" t="str">
        <f ca="1">IF(F:F = 0, "Paid", "Overdue")</f>
        <v>Paid</v>
      </c>
      <c r="I240">
        <f>MONTH(D:D)</f>
        <v>3</v>
      </c>
      <c r="J240">
        <f>YEAR(D:D)</f>
        <v>2021</v>
      </c>
      <c r="K240">
        <f>ROUNDUP(C240/16,0)</f>
        <v>15</v>
      </c>
    </row>
    <row r="241" spans="1:11" x14ac:dyDescent="0.3">
      <c r="A241" t="str">
        <f>B:B&amp;"/"&amp;K:K</f>
        <v>CH001203008887/15</v>
      </c>
      <c r="B241" t="s">
        <v>15</v>
      </c>
      <c r="C241">
        <v>240</v>
      </c>
      <c r="D241" s="2">
        <f>DATE(YEAR(D225),MONTH(D225)+1,DAY(D225))</f>
        <v>44265</v>
      </c>
      <c r="E241">
        <f t="shared" ca="1" si="3"/>
        <v>1807936</v>
      </c>
      <c r="F241">
        <f ca="1">IF(RANDBETWEEN(0,1) = 0, 0, E:E*0.1)</f>
        <v>0</v>
      </c>
      <c r="G241">
        <f ca="1">IF(F:F = 0, E:E, E:E*1.1)</f>
        <v>1807936</v>
      </c>
      <c r="H241" t="str">
        <f ca="1">IF(F:F = 0, "Paid", "Overdue")</f>
        <v>Paid</v>
      </c>
      <c r="I241">
        <f>MONTH(D:D)</f>
        <v>3</v>
      </c>
      <c r="J241">
        <f>YEAR(D:D)</f>
        <v>2021</v>
      </c>
      <c r="K241">
        <f>ROUNDUP(C241/16,0)</f>
        <v>15</v>
      </c>
    </row>
    <row r="242" spans="1:11" x14ac:dyDescent="0.3">
      <c r="A242" t="str">
        <f>B:B&amp;"/"&amp;K:K</f>
        <v>CH001203008872/16</v>
      </c>
      <c r="B242" t="s">
        <v>0</v>
      </c>
      <c r="C242">
        <v>241</v>
      </c>
      <c r="D242" s="2">
        <f>DATE(YEAR(D226),MONTH(D226)+1,DAY(D226))</f>
        <v>44296</v>
      </c>
      <c r="E242">
        <f t="shared" ca="1" si="3"/>
        <v>2291716</v>
      </c>
      <c r="F242">
        <f ca="1">IF(RANDBETWEEN(0,1) = 0, 0, E:E*0.1)</f>
        <v>229171.6</v>
      </c>
      <c r="G242">
        <f ca="1">IF(F:F = 0, E:E, E:E*1.1)</f>
        <v>2520887.6</v>
      </c>
      <c r="H242" t="str">
        <f ca="1">IF(F:F = 0, "Paid", "Overdue")</f>
        <v>Overdue</v>
      </c>
      <c r="I242">
        <f>MONTH(D:D)</f>
        <v>4</v>
      </c>
      <c r="J242">
        <f>YEAR(D:D)</f>
        <v>2021</v>
      </c>
      <c r="K242">
        <f>ROUNDUP(C242/16,0)</f>
        <v>16</v>
      </c>
    </row>
    <row r="243" spans="1:11" x14ac:dyDescent="0.3">
      <c r="A243" t="str">
        <f>B:B&amp;"/"&amp;K:K</f>
        <v>CH001203008873/16</v>
      </c>
      <c r="B243" t="s">
        <v>1</v>
      </c>
      <c r="C243">
        <v>242</v>
      </c>
      <c r="D243" s="2">
        <f>DATE(YEAR(D227),MONTH(D227)+1,DAY(D227))</f>
        <v>44296</v>
      </c>
      <c r="E243">
        <f t="shared" ca="1" si="3"/>
        <v>1149735</v>
      </c>
      <c r="F243">
        <f ca="1">IF(RANDBETWEEN(0,1) = 0, 0, E:E*0.1)</f>
        <v>114973.5</v>
      </c>
      <c r="G243">
        <f ca="1">IF(F:F = 0, E:E, E:E*1.1)</f>
        <v>1264708.5</v>
      </c>
      <c r="H243" t="str">
        <f ca="1">IF(F:F = 0, "Paid", "Overdue")</f>
        <v>Overdue</v>
      </c>
      <c r="I243">
        <f>MONTH(D:D)</f>
        <v>4</v>
      </c>
      <c r="J243">
        <f>YEAR(D:D)</f>
        <v>2021</v>
      </c>
      <c r="K243">
        <f>ROUNDUP(C243/16,0)</f>
        <v>16</v>
      </c>
    </row>
    <row r="244" spans="1:11" x14ac:dyDescent="0.3">
      <c r="A244" t="str">
        <f>B:B&amp;"/"&amp;K:K</f>
        <v>CH001203008874/16</v>
      </c>
      <c r="B244" t="s">
        <v>2</v>
      </c>
      <c r="C244">
        <v>243</v>
      </c>
      <c r="D244" s="2">
        <f>DATE(YEAR(D228),MONTH(D228)+1,DAY(D228))</f>
        <v>44296</v>
      </c>
      <c r="E244">
        <f t="shared" ca="1" si="3"/>
        <v>2242962</v>
      </c>
      <c r="F244">
        <f ca="1">IF(RANDBETWEEN(0,1) = 0, 0, E:E*0.1)</f>
        <v>224296.2</v>
      </c>
      <c r="G244">
        <f ca="1">IF(F:F = 0, E:E, E:E*1.1)</f>
        <v>2467258.2000000002</v>
      </c>
      <c r="H244" t="str">
        <f ca="1">IF(F:F = 0, "Paid", "Overdue")</f>
        <v>Overdue</v>
      </c>
      <c r="I244">
        <f>MONTH(D:D)</f>
        <v>4</v>
      </c>
      <c r="J244">
        <f>YEAR(D:D)</f>
        <v>2021</v>
      </c>
      <c r="K244">
        <f>ROUNDUP(C244/16,0)</f>
        <v>16</v>
      </c>
    </row>
    <row r="245" spans="1:11" x14ac:dyDescent="0.3">
      <c r="A245" t="str">
        <f>B:B&amp;"/"&amp;K:K</f>
        <v>CH001203008875/16</v>
      </c>
      <c r="B245" t="s">
        <v>3</v>
      </c>
      <c r="C245">
        <v>244</v>
      </c>
      <c r="D245" s="2">
        <f>DATE(YEAR(D229),MONTH(D229)+1,DAY(D229))</f>
        <v>44296</v>
      </c>
      <c r="E245">
        <f t="shared" ca="1" si="3"/>
        <v>787692</v>
      </c>
      <c r="F245">
        <f ca="1">IF(RANDBETWEEN(0,1) = 0, 0, E:E*0.1)</f>
        <v>0</v>
      </c>
      <c r="G245">
        <f ca="1">IF(F:F = 0, E:E, E:E*1.1)</f>
        <v>787692</v>
      </c>
      <c r="H245" t="str">
        <f ca="1">IF(F:F = 0, "Paid", "Overdue")</f>
        <v>Paid</v>
      </c>
      <c r="I245">
        <f>MONTH(D:D)</f>
        <v>4</v>
      </c>
      <c r="J245">
        <f>YEAR(D:D)</f>
        <v>2021</v>
      </c>
      <c r="K245">
        <f>ROUNDUP(C245/16,0)</f>
        <v>16</v>
      </c>
    </row>
    <row r="246" spans="1:11" x14ac:dyDescent="0.3">
      <c r="A246" t="str">
        <f>B:B&amp;"/"&amp;K:K</f>
        <v>CH001203008876/16</v>
      </c>
      <c r="B246" t="s">
        <v>4</v>
      </c>
      <c r="C246">
        <v>245</v>
      </c>
      <c r="D246" s="2">
        <f>DATE(YEAR(D230),MONTH(D230)+1,DAY(D230))</f>
        <v>44296</v>
      </c>
      <c r="E246">
        <f t="shared" ca="1" si="3"/>
        <v>374384</v>
      </c>
      <c r="F246">
        <f ca="1">IF(RANDBETWEEN(0,1) = 0, 0, E:E*0.1)</f>
        <v>0</v>
      </c>
      <c r="G246">
        <f ca="1">IF(F:F = 0, E:E, E:E*1.1)</f>
        <v>374384</v>
      </c>
      <c r="H246" t="str">
        <f ca="1">IF(F:F = 0, "Paid", "Overdue")</f>
        <v>Paid</v>
      </c>
      <c r="I246">
        <f>MONTH(D:D)</f>
        <v>4</v>
      </c>
      <c r="J246">
        <f>YEAR(D:D)</f>
        <v>2021</v>
      </c>
      <c r="K246">
        <f>ROUNDUP(C246/16,0)</f>
        <v>16</v>
      </c>
    </row>
    <row r="247" spans="1:11" x14ac:dyDescent="0.3">
      <c r="A247" t="str">
        <f>B:B&amp;"/"&amp;K:K</f>
        <v>CH001203008877/16</v>
      </c>
      <c r="B247" t="s">
        <v>5</v>
      </c>
      <c r="C247">
        <v>246</v>
      </c>
      <c r="D247" s="2">
        <f>DATE(YEAR(D231),MONTH(D231)+1,DAY(D231))</f>
        <v>44296</v>
      </c>
      <c r="E247">
        <f t="shared" ca="1" si="3"/>
        <v>1527270</v>
      </c>
      <c r="F247">
        <f ca="1">IF(RANDBETWEEN(0,1) = 0, 0, E:E*0.1)</f>
        <v>152727</v>
      </c>
      <c r="G247">
        <f ca="1">IF(F:F = 0, E:E, E:E*1.1)</f>
        <v>1679997.0000000002</v>
      </c>
      <c r="H247" t="str">
        <f ca="1">IF(F:F = 0, "Paid", "Overdue")</f>
        <v>Overdue</v>
      </c>
      <c r="I247">
        <f>MONTH(D:D)</f>
        <v>4</v>
      </c>
      <c r="J247">
        <f>YEAR(D:D)</f>
        <v>2021</v>
      </c>
      <c r="K247">
        <f>ROUNDUP(C247/16,0)</f>
        <v>16</v>
      </c>
    </row>
    <row r="248" spans="1:11" x14ac:dyDescent="0.3">
      <c r="A248" t="str">
        <f>B:B&amp;"/"&amp;K:K</f>
        <v>CH001203008878/16</v>
      </c>
      <c r="B248" t="s">
        <v>6</v>
      </c>
      <c r="C248">
        <v>247</v>
      </c>
      <c r="D248" s="2">
        <f>DATE(YEAR(D232),MONTH(D232)+1,DAY(D232))</f>
        <v>44296</v>
      </c>
      <c r="E248">
        <f t="shared" ca="1" si="3"/>
        <v>468391</v>
      </c>
      <c r="F248">
        <f ca="1">IF(RANDBETWEEN(0,1) = 0, 0, E:E*0.1)</f>
        <v>0</v>
      </c>
      <c r="G248">
        <f ca="1">IF(F:F = 0, E:E, E:E*1.1)</f>
        <v>468391</v>
      </c>
      <c r="H248" t="str">
        <f ca="1">IF(F:F = 0, "Paid", "Overdue")</f>
        <v>Paid</v>
      </c>
      <c r="I248">
        <f>MONTH(D:D)</f>
        <v>4</v>
      </c>
      <c r="J248">
        <f>YEAR(D:D)</f>
        <v>2021</v>
      </c>
      <c r="K248">
        <f>ROUNDUP(C248/16,0)</f>
        <v>16</v>
      </c>
    </row>
    <row r="249" spans="1:11" x14ac:dyDescent="0.3">
      <c r="A249" t="str">
        <f>B:B&amp;"/"&amp;K:K</f>
        <v>CH001203008879/16</v>
      </c>
      <c r="B249" t="s">
        <v>7</v>
      </c>
      <c r="C249">
        <v>248</v>
      </c>
      <c r="D249" s="2">
        <f>DATE(YEAR(D233),MONTH(D233)+1,DAY(D233))</f>
        <v>44296</v>
      </c>
      <c r="E249">
        <f t="shared" ca="1" si="3"/>
        <v>556559</v>
      </c>
      <c r="F249">
        <f ca="1">IF(RANDBETWEEN(0,1) = 0, 0, E:E*0.1)</f>
        <v>55655.9</v>
      </c>
      <c r="G249">
        <f ca="1">IF(F:F = 0, E:E, E:E*1.1)</f>
        <v>612214.9</v>
      </c>
      <c r="H249" t="str">
        <f ca="1">IF(F:F = 0, "Paid", "Overdue")</f>
        <v>Overdue</v>
      </c>
      <c r="I249">
        <f>MONTH(D:D)</f>
        <v>4</v>
      </c>
      <c r="J249">
        <f>YEAR(D:D)</f>
        <v>2021</v>
      </c>
      <c r="K249">
        <f>ROUNDUP(C249/16,0)</f>
        <v>16</v>
      </c>
    </row>
    <row r="250" spans="1:11" x14ac:dyDescent="0.3">
      <c r="A250" t="str">
        <f>B:B&amp;"/"&amp;K:K</f>
        <v>CH001203008880/16</v>
      </c>
      <c r="B250" t="s">
        <v>8</v>
      </c>
      <c r="C250">
        <v>249</v>
      </c>
      <c r="D250" s="2">
        <f>DATE(YEAR(D234),MONTH(D234)+1,DAY(D234))</f>
        <v>44296</v>
      </c>
      <c r="E250">
        <f t="shared" ca="1" si="3"/>
        <v>1847630</v>
      </c>
      <c r="F250">
        <f ca="1">IF(RANDBETWEEN(0,1) = 0, 0, E:E*0.1)</f>
        <v>0</v>
      </c>
      <c r="G250">
        <f ca="1">IF(F:F = 0, E:E, E:E*1.1)</f>
        <v>1847630</v>
      </c>
      <c r="H250" t="str">
        <f ca="1">IF(F:F = 0, "Paid", "Overdue")</f>
        <v>Paid</v>
      </c>
      <c r="I250">
        <f>MONTH(D:D)</f>
        <v>4</v>
      </c>
      <c r="J250">
        <f>YEAR(D:D)</f>
        <v>2021</v>
      </c>
      <c r="K250">
        <f>ROUNDUP(C250/16,0)</f>
        <v>16</v>
      </c>
    </row>
    <row r="251" spans="1:11" x14ac:dyDescent="0.3">
      <c r="A251" t="str">
        <f>B:B&amp;"/"&amp;K:K</f>
        <v>CH001203008881/16</v>
      </c>
      <c r="B251" t="s">
        <v>9</v>
      </c>
      <c r="C251">
        <v>250</v>
      </c>
      <c r="D251" s="2">
        <f>DATE(YEAR(D235),MONTH(D235)+1,DAY(D235))</f>
        <v>44296</v>
      </c>
      <c r="E251">
        <f t="shared" ca="1" si="3"/>
        <v>2010556</v>
      </c>
      <c r="F251">
        <f ca="1">IF(RANDBETWEEN(0,1) = 0, 0, E:E*0.1)</f>
        <v>0</v>
      </c>
      <c r="G251">
        <f ca="1">IF(F:F = 0, E:E, E:E*1.1)</f>
        <v>2010556</v>
      </c>
      <c r="H251" t="str">
        <f ca="1">IF(F:F = 0, "Paid", "Overdue")</f>
        <v>Paid</v>
      </c>
      <c r="I251">
        <f>MONTH(D:D)</f>
        <v>4</v>
      </c>
      <c r="J251">
        <f>YEAR(D:D)</f>
        <v>2021</v>
      </c>
      <c r="K251">
        <f>ROUNDUP(C251/16,0)</f>
        <v>16</v>
      </c>
    </row>
    <row r="252" spans="1:11" x14ac:dyDescent="0.3">
      <c r="A252" t="str">
        <f>B:B&amp;"/"&amp;K:K</f>
        <v>CH001203008882/16</v>
      </c>
      <c r="B252" t="s">
        <v>10</v>
      </c>
      <c r="C252">
        <v>251</v>
      </c>
      <c r="D252" s="2">
        <f>DATE(YEAR(D236),MONTH(D236)+1,DAY(D236))</f>
        <v>44296</v>
      </c>
      <c r="E252">
        <f t="shared" ca="1" si="3"/>
        <v>316660</v>
      </c>
      <c r="F252">
        <f ca="1">IF(RANDBETWEEN(0,1) = 0, 0, E:E*0.1)</f>
        <v>31666</v>
      </c>
      <c r="G252">
        <f ca="1">IF(F:F = 0, E:E, E:E*1.1)</f>
        <v>348326</v>
      </c>
      <c r="H252" t="str">
        <f ca="1">IF(F:F = 0, "Paid", "Overdue")</f>
        <v>Overdue</v>
      </c>
      <c r="I252">
        <f>MONTH(D:D)</f>
        <v>4</v>
      </c>
      <c r="J252">
        <f>YEAR(D:D)</f>
        <v>2021</v>
      </c>
      <c r="K252">
        <f>ROUNDUP(C252/16,0)</f>
        <v>16</v>
      </c>
    </row>
    <row r="253" spans="1:11" x14ac:dyDescent="0.3">
      <c r="A253" t="str">
        <f>B:B&amp;"/"&amp;K:K</f>
        <v>CH001203008883/16</v>
      </c>
      <c r="B253" t="s">
        <v>11</v>
      </c>
      <c r="C253">
        <v>252</v>
      </c>
      <c r="D253" s="2">
        <f>DATE(YEAR(D237),MONTH(D237)+1,DAY(D237))</f>
        <v>44296</v>
      </c>
      <c r="E253">
        <f t="shared" ca="1" si="3"/>
        <v>1291722</v>
      </c>
      <c r="F253">
        <f ca="1">IF(RANDBETWEEN(0,1) = 0, 0, E:E*0.1)</f>
        <v>129172.20000000001</v>
      </c>
      <c r="G253">
        <f ca="1">IF(F:F = 0, E:E, E:E*1.1)</f>
        <v>1420894.2000000002</v>
      </c>
      <c r="H253" t="str">
        <f ca="1">IF(F:F = 0, "Paid", "Overdue")</f>
        <v>Overdue</v>
      </c>
      <c r="I253">
        <f>MONTH(D:D)</f>
        <v>4</v>
      </c>
      <c r="J253">
        <f>YEAR(D:D)</f>
        <v>2021</v>
      </c>
      <c r="K253">
        <f>ROUNDUP(C253/16,0)</f>
        <v>16</v>
      </c>
    </row>
    <row r="254" spans="1:11" x14ac:dyDescent="0.3">
      <c r="A254" t="str">
        <f>B:B&amp;"/"&amp;K:K</f>
        <v>CH001203008884/16</v>
      </c>
      <c r="B254" t="s">
        <v>12</v>
      </c>
      <c r="C254">
        <v>253</v>
      </c>
      <c r="D254" s="2">
        <f>DATE(YEAR(D238),MONTH(D238)+1,DAY(D238))</f>
        <v>44296</v>
      </c>
      <c r="E254">
        <f t="shared" ca="1" si="3"/>
        <v>1804236</v>
      </c>
      <c r="F254">
        <f ca="1">IF(RANDBETWEEN(0,1) = 0, 0, E:E*0.1)</f>
        <v>0</v>
      </c>
      <c r="G254">
        <f ca="1">IF(F:F = 0, E:E, E:E*1.1)</f>
        <v>1804236</v>
      </c>
      <c r="H254" t="str">
        <f ca="1">IF(F:F = 0, "Paid", "Overdue")</f>
        <v>Paid</v>
      </c>
      <c r="I254">
        <f>MONTH(D:D)</f>
        <v>4</v>
      </c>
      <c r="J254">
        <f>YEAR(D:D)</f>
        <v>2021</v>
      </c>
      <c r="K254">
        <f>ROUNDUP(C254/16,0)</f>
        <v>16</v>
      </c>
    </row>
    <row r="255" spans="1:11" x14ac:dyDescent="0.3">
      <c r="A255" t="str">
        <f>B:B&amp;"/"&amp;K:K</f>
        <v>CH001203008885/16</v>
      </c>
      <c r="B255" t="s">
        <v>13</v>
      </c>
      <c r="C255">
        <v>254</v>
      </c>
      <c r="D255" s="2">
        <f>DATE(YEAR(D239),MONTH(D239)+1,DAY(D239))</f>
        <v>44296</v>
      </c>
      <c r="E255">
        <f t="shared" ca="1" si="3"/>
        <v>2263263</v>
      </c>
      <c r="F255">
        <f ca="1">IF(RANDBETWEEN(0,1) = 0, 0, E:E*0.1)</f>
        <v>0</v>
      </c>
      <c r="G255">
        <f ca="1">IF(F:F = 0, E:E, E:E*1.1)</f>
        <v>2263263</v>
      </c>
      <c r="H255" t="str">
        <f ca="1">IF(F:F = 0, "Paid", "Overdue")</f>
        <v>Paid</v>
      </c>
      <c r="I255">
        <f>MONTH(D:D)</f>
        <v>4</v>
      </c>
      <c r="J255">
        <f>YEAR(D:D)</f>
        <v>2021</v>
      </c>
      <c r="K255">
        <f>ROUNDUP(C255/16,0)</f>
        <v>16</v>
      </c>
    </row>
    <row r="256" spans="1:11" x14ac:dyDescent="0.3">
      <c r="A256" t="str">
        <f>B:B&amp;"/"&amp;K:K</f>
        <v>CH001203008886/16</v>
      </c>
      <c r="B256" t="s">
        <v>14</v>
      </c>
      <c r="C256">
        <v>255</v>
      </c>
      <c r="D256" s="2">
        <f>DATE(YEAR(D240),MONTH(D240)+1,DAY(D240))</f>
        <v>44296</v>
      </c>
      <c r="E256">
        <f t="shared" ca="1" si="3"/>
        <v>930995</v>
      </c>
      <c r="F256">
        <f ca="1">IF(RANDBETWEEN(0,1) = 0, 0, E:E*0.1)</f>
        <v>0</v>
      </c>
      <c r="G256">
        <f ca="1">IF(F:F = 0, E:E, E:E*1.1)</f>
        <v>930995</v>
      </c>
      <c r="H256" t="str">
        <f ca="1">IF(F:F = 0, "Paid", "Overdue")</f>
        <v>Paid</v>
      </c>
      <c r="I256">
        <f>MONTH(D:D)</f>
        <v>4</v>
      </c>
      <c r="J256">
        <f>YEAR(D:D)</f>
        <v>2021</v>
      </c>
      <c r="K256">
        <f>ROUNDUP(C256/16,0)</f>
        <v>16</v>
      </c>
    </row>
    <row r="257" spans="1:11" x14ac:dyDescent="0.3">
      <c r="A257" t="str">
        <f>B:B&amp;"/"&amp;K:K</f>
        <v>CH001203008887/16</v>
      </c>
      <c r="B257" t="s">
        <v>15</v>
      </c>
      <c r="C257">
        <v>256</v>
      </c>
      <c r="D257" s="2">
        <f>DATE(YEAR(D241),MONTH(D241)+1,DAY(D241))</f>
        <v>44296</v>
      </c>
      <c r="E257">
        <f t="shared" ca="1" si="3"/>
        <v>1701364</v>
      </c>
      <c r="F257">
        <f ca="1">IF(RANDBETWEEN(0,1) = 0, 0, E:E*0.1)</f>
        <v>170136.40000000002</v>
      </c>
      <c r="G257">
        <f ca="1">IF(F:F = 0, E:E, E:E*1.1)</f>
        <v>1871500.4000000001</v>
      </c>
      <c r="H257" t="str">
        <f ca="1">IF(F:F = 0, "Paid", "Overdue")</f>
        <v>Overdue</v>
      </c>
      <c r="I257">
        <f>MONTH(D:D)</f>
        <v>4</v>
      </c>
      <c r="J257">
        <f>YEAR(D:D)</f>
        <v>2021</v>
      </c>
      <c r="K257">
        <f>ROUNDUP(C257/16,0)</f>
        <v>16</v>
      </c>
    </row>
    <row r="258" spans="1:11" x14ac:dyDescent="0.3">
      <c r="A258" t="str">
        <f>B:B&amp;"/"&amp;K:K</f>
        <v>CH001203008872/17</v>
      </c>
      <c r="B258" t="s">
        <v>0</v>
      </c>
      <c r="C258">
        <v>257</v>
      </c>
      <c r="D258" s="2">
        <f>DATE(YEAR(D242),MONTH(D242)+1,DAY(D242))</f>
        <v>44326</v>
      </c>
      <c r="E258">
        <f t="shared" ca="1" si="3"/>
        <v>657963</v>
      </c>
      <c r="F258">
        <f ca="1">IF(RANDBETWEEN(0,1) = 0, 0, E:E*0.1)</f>
        <v>65796.3</v>
      </c>
      <c r="G258">
        <f ca="1">IF(F:F = 0, E:E, E:E*1.1)</f>
        <v>723759.3</v>
      </c>
      <c r="H258" t="str">
        <f ca="1">IF(F:F = 0, "Paid", "Overdue")</f>
        <v>Overdue</v>
      </c>
      <c r="I258">
        <f>MONTH(D:D)</f>
        <v>5</v>
      </c>
      <c r="J258">
        <f>YEAR(D:D)</f>
        <v>2021</v>
      </c>
      <c r="K258">
        <f>ROUNDUP(C258/16,0)</f>
        <v>17</v>
      </c>
    </row>
    <row r="259" spans="1:11" x14ac:dyDescent="0.3">
      <c r="A259" t="str">
        <f>B:B&amp;"/"&amp;K:K</f>
        <v>CH001203008873/17</v>
      </c>
      <c r="B259" t="s">
        <v>1</v>
      </c>
      <c r="C259">
        <v>258</v>
      </c>
      <c r="D259" s="2">
        <f>DATE(YEAR(D243),MONTH(D243)+1,DAY(D243))</f>
        <v>44326</v>
      </c>
      <c r="E259">
        <f t="shared" ref="E259:E322" ca="1" si="4">RANDBETWEEN(250000,2500000)</f>
        <v>928439</v>
      </c>
      <c r="F259">
        <f ca="1">IF(RANDBETWEEN(0,1) = 0, 0, E:E*0.1)</f>
        <v>0</v>
      </c>
      <c r="G259">
        <f ca="1">IF(F:F = 0, E:E, E:E*1.1)</f>
        <v>928439</v>
      </c>
      <c r="H259" t="str">
        <f ca="1">IF(F:F = 0, "Paid", "Overdue")</f>
        <v>Paid</v>
      </c>
      <c r="I259">
        <f>MONTH(D:D)</f>
        <v>5</v>
      </c>
      <c r="J259">
        <f>YEAR(D:D)</f>
        <v>2021</v>
      </c>
      <c r="K259">
        <f>ROUNDUP(C259/16,0)</f>
        <v>17</v>
      </c>
    </row>
    <row r="260" spans="1:11" x14ac:dyDescent="0.3">
      <c r="A260" t="str">
        <f>B:B&amp;"/"&amp;K:K</f>
        <v>CH001203008874/17</v>
      </c>
      <c r="B260" t="s">
        <v>2</v>
      </c>
      <c r="C260">
        <v>259</v>
      </c>
      <c r="D260" s="2">
        <f>DATE(YEAR(D244),MONTH(D244)+1,DAY(D244))</f>
        <v>44326</v>
      </c>
      <c r="E260">
        <f t="shared" ca="1" si="4"/>
        <v>1351317</v>
      </c>
      <c r="F260">
        <f ca="1">IF(RANDBETWEEN(0,1) = 0, 0, E:E*0.1)</f>
        <v>135131.70000000001</v>
      </c>
      <c r="G260">
        <f ca="1">IF(F:F = 0, E:E, E:E*1.1)</f>
        <v>1486448.7000000002</v>
      </c>
      <c r="H260" t="str">
        <f ca="1">IF(F:F = 0, "Paid", "Overdue")</f>
        <v>Overdue</v>
      </c>
      <c r="I260">
        <f>MONTH(D:D)</f>
        <v>5</v>
      </c>
      <c r="J260">
        <f>YEAR(D:D)</f>
        <v>2021</v>
      </c>
      <c r="K260">
        <f>ROUNDUP(C260/16,0)</f>
        <v>17</v>
      </c>
    </row>
    <row r="261" spans="1:11" x14ac:dyDescent="0.3">
      <c r="A261" t="str">
        <f>B:B&amp;"/"&amp;K:K</f>
        <v>CH001203008875/17</v>
      </c>
      <c r="B261" t="s">
        <v>3</v>
      </c>
      <c r="C261">
        <v>260</v>
      </c>
      <c r="D261" s="2">
        <f>DATE(YEAR(D245),MONTH(D245)+1,DAY(D245))</f>
        <v>44326</v>
      </c>
      <c r="E261">
        <f t="shared" ca="1" si="4"/>
        <v>2139189</v>
      </c>
      <c r="F261">
        <f ca="1">IF(RANDBETWEEN(0,1) = 0, 0, E:E*0.1)</f>
        <v>213918.90000000002</v>
      </c>
      <c r="G261">
        <f ca="1">IF(F:F = 0, E:E, E:E*1.1)</f>
        <v>2353107.9000000004</v>
      </c>
      <c r="H261" t="str">
        <f ca="1">IF(F:F = 0, "Paid", "Overdue")</f>
        <v>Overdue</v>
      </c>
      <c r="I261">
        <f>MONTH(D:D)</f>
        <v>5</v>
      </c>
      <c r="J261">
        <f>YEAR(D:D)</f>
        <v>2021</v>
      </c>
      <c r="K261">
        <f>ROUNDUP(C261/16,0)</f>
        <v>17</v>
      </c>
    </row>
    <row r="262" spans="1:11" x14ac:dyDescent="0.3">
      <c r="A262" t="str">
        <f>B:B&amp;"/"&amp;K:K</f>
        <v>CH001203008876/17</v>
      </c>
      <c r="B262" t="s">
        <v>4</v>
      </c>
      <c r="C262">
        <v>261</v>
      </c>
      <c r="D262" s="2">
        <f>DATE(YEAR(D246),MONTH(D246)+1,DAY(D246))</f>
        <v>44326</v>
      </c>
      <c r="E262">
        <f t="shared" ca="1" si="4"/>
        <v>1130752</v>
      </c>
      <c r="F262">
        <f ca="1">IF(RANDBETWEEN(0,1) = 0, 0, E:E*0.1)</f>
        <v>113075.20000000001</v>
      </c>
      <c r="G262">
        <f ca="1">IF(F:F = 0, E:E, E:E*1.1)</f>
        <v>1243827.2000000002</v>
      </c>
      <c r="H262" t="str">
        <f ca="1">IF(F:F = 0, "Paid", "Overdue")</f>
        <v>Overdue</v>
      </c>
      <c r="I262">
        <f>MONTH(D:D)</f>
        <v>5</v>
      </c>
      <c r="J262">
        <f>YEAR(D:D)</f>
        <v>2021</v>
      </c>
      <c r="K262">
        <f>ROUNDUP(C262/16,0)</f>
        <v>17</v>
      </c>
    </row>
    <row r="263" spans="1:11" x14ac:dyDescent="0.3">
      <c r="A263" t="str">
        <f>B:B&amp;"/"&amp;K:K</f>
        <v>CH001203008877/17</v>
      </c>
      <c r="B263" t="s">
        <v>5</v>
      </c>
      <c r="C263">
        <v>262</v>
      </c>
      <c r="D263" s="2">
        <f>DATE(YEAR(D247),MONTH(D247)+1,DAY(D247))</f>
        <v>44326</v>
      </c>
      <c r="E263">
        <f t="shared" ca="1" si="4"/>
        <v>1657234</v>
      </c>
      <c r="F263">
        <f ca="1">IF(RANDBETWEEN(0,1) = 0, 0, E:E*0.1)</f>
        <v>0</v>
      </c>
      <c r="G263">
        <f ca="1">IF(F:F = 0, E:E, E:E*1.1)</f>
        <v>1657234</v>
      </c>
      <c r="H263" t="str">
        <f ca="1">IF(F:F = 0, "Paid", "Overdue")</f>
        <v>Paid</v>
      </c>
      <c r="I263">
        <f>MONTH(D:D)</f>
        <v>5</v>
      </c>
      <c r="J263">
        <f>YEAR(D:D)</f>
        <v>2021</v>
      </c>
      <c r="K263">
        <f>ROUNDUP(C263/16,0)</f>
        <v>17</v>
      </c>
    </row>
    <row r="264" spans="1:11" x14ac:dyDescent="0.3">
      <c r="A264" t="str">
        <f>B:B&amp;"/"&amp;K:K</f>
        <v>CH001203008878/17</v>
      </c>
      <c r="B264" t="s">
        <v>6</v>
      </c>
      <c r="C264">
        <v>263</v>
      </c>
      <c r="D264" s="2">
        <f>DATE(YEAR(D248),MONTH(D248)+1,DAY(D248))</f>
        <v>44326</v>
      </c>
      <c r="E264">
        <f t="shared" ca="1" si="4"/>
        <v>1080509</v>
      </c>
      <c r="F264">
        <f ca="1">IF(RANDBETWEEN(0,1) = 0, 0, E:E*0.1)</f>
        <v>108050.90000000001</v>
      </c>
      <c r="G264">
        <f ca="1">IF(F:F = 0, E:E, E:E*1.1)</f>
        <v>1188559.9000000001</v>
      </c>
      <c r="H264" t="str">
        <f ca="1">IF(F:F = 0, "Paid", "Overdue")</f>
        <v>Overdue</v>
      </c>
      <c r="I264">
        <f>MONTH(D:D)</f>
        <v>5</v>
      </c>
      <c r="J264">
        <f>YEAR(D:D)</f>
        <v>2021</v>
      </c>
      <c r="K264">
        <f>ROUNDUP(C264/16,0)</f>
        <v>17</v>
      </c>
    </row>
    <row r="265" spans="1:11" x14ac:dyDescent="0.3">
      <c r="A265" t="str">
        <f>B:B&amp;"/"&amp;K:K</f>
        <v>CH001203008879/17</v>
      </c>
      <c r="B265" t="s">
        <v>7</v>
      </c>
      <c r="C265">
        <v>264</v>
      </c>
      <c r="D265" s="2">
        <f>DATE(YEAR(D249),MONTH(D249)+1,DAY(D249))</f>
        <v>44326</v>
      </c>
      <c r="E265">
        <f t="shared" ca="1" si="4"/>
        <v>506942</v>
      </c>
      <c r="F265">
        <f ca="1">IF(RANDBETWEEN(0,1) = 0, 0, E:E*0.1)</f>
        <v>50694.200000000004</v>
      </c>
      <c r="G265">
        <f ca="1">IF(F:F = 0, E:E, E:E*1.1)</f>
        <v>557636.20000000007</v>
      </c>
      <c r="H265" t="str">
        <f ca="1">IF(F:F = 0, "Paid", "Overdue")</f>
        <v>Overdue</v>
      </c>
      <c r="I265">
        <f>MONTH(D:D)</f>
        <v>5</v>
      </c>
      <c r="J265">
        <f>YEAR(D:D)</f>
        <v>2021</v>
      </c>
      <c r="K265">
        <f>ROUNDUP(C265/16,0)</f>
        <v>17</v>
      </c>
    </row>
    <row r="266" spans="1:11" x14ac:dyDescent="0.3">
      <c r="A266" t="str">
        <f>B:B&amp;"/"&amp;K:K</f>
        <v>CH001203008880/17</v>
      </c>
      <c r="B266" t="s">
        <v>8</v>
      </c>
      <c r="C266">
        <v>265</v>
      </c>
      <c r="D266" s="2">
        <f>DATE(YEAR(D250),MONTH(D250)+1,DAY(D250))</f>
        <v>44326</v>
      </c>
      <c r="E266">
        <f t="shared" ca="1" si="4"/>
        <v>954404</v>
      </c>
      <c r="F266">
        <f ca="1">IF(RANDBETWEEN(0,1) = 0, 0, E:E*0.1)</f>
        <v>95440.400000000009</v>
      </c>
      <c r="G266">
        <f ca="1">IF(F:F = 0, E:E, E:E*1.1)</f>
        <v>1049844.4000000001</v>
      </c>
      <c r="H266" t="str">
        <f ca="1">IF(F:F = 0, "Paid", "Overdue")</f>
        <v>Overdue</v>
      </c>
      <c r="I266">
        <f>MONTH(D:D)</f>
        <v>5</v>
      </c>
      <c r="J266">
        <f>YEAR(D:D)</f>
        <v>2021</v>
      </c>
      <c r="K266">
        <f>ROUNDUP(C266/16,0)</f>
        <v>17</v>
      </c>
    </row>
    <row r="267" spans="1:11" x14ac:dyDescent="0.3">
      <c r="A267" t="str">
        <f>B:B&amp;"/"&amp;K:K</f>
        <v>CH001203008881/17</v>
      </c>
      <c r="B267" t="s">
        <v>9</v>
      </c>
      <c r="C267">
        <v>266</v>
      </c>
      <c r="D267" s="2">
        <f>DATE(YEAR(D251),MONTH(D251)+1,DAY(D251))</f>
        <v>44326</v>
      </c>
      <c r="E267">
        <f t="shared" ca="1" si="4"/>
        <v>1097892</v>
      </c>
      <c r="F267">
        <f ca="1">IF(RANDBETWEEN(0,1) = 0, 0, E:E*0.1)</f>
        <v>0</v>
      </c>
      <c r="G267">
        <f ca="1">IF(F:F = 0, E:E, E:E*1.1)</f>
        <v>1097892</v>
      </c>
      <c r="H267" t="str">
        <f ca="1">IF(F:F = 0, "Paid", "Overdue")</f>
        <v>Paid</v>
      </c>
      <c r="I267">
        <f>MONTH(D:D)</f>
        <v>5</v>
      </c>
      <c r="J267">
        <f>YEAR(D:D)</f>
        <v>2021</v>
      </c>
      <c r="K267">
        <f>ROUNDUP(C267/16,0)</f>
        <v>17</v>
      </c>
    </row>
    <row r="268" spans="1:11" x14ac:dyDescent="0.3">
      <c r="A268" t="str">
        <f>B:B&amp;"/"&amp;K:K</f>
        <v>CH001203008882/17</v>
      </c>
      <c r="B268" t="s">
        <v>10</v>
      </c>
      <c r="C268">
        <v>267</v>
      </c>
      <c r="D268" s="2">
        <f>DATE(YEAR(D252),MONTH(D252)+1,DAY(D252))</f>
        <v>44326</v>
      </c>
      <c r="E268">
        <f t="shared" ca="1" si="4"/>
        <v>2478637</v>
      </c>
      <c r="F268">
        <f ca="1">IF(RANDBETWEEN(0,1) = 0, 0, E:E*0.1)</f>
        <v>0</v>
      </c>
      <c r="G268">
        <f ca="1">IF(F:F = 0, E:E, E:E*1.1)</f>
        <v>2478637</v>
      </c>
      <c r="H268" t="str">
        <f ca="1">IF(F:F = 0, "Paid", "Overdue")</f>
        <v>Paid</v>
      </c>
      <c r="I268">
        <f>MONTH(D:D)</f>
        <v>5</v>
      </c>
      <c r="J268">
        <f>YEAR(D:D)</f>
        <v>2021</v>
      </c>
      <c r="K268">
        <f>ROUNDUP(C268/16,0)</f>
        <v>17</v>
      </c>
    </row>
    <row r="269" spans="1:11" x14ac:dyDescent="0.3">
      <c r="A269" t="str">
        <f>B:B&amp;"/"&amp;K:K</f>
        <v>CH001203008883/17</v>
      </c>
      <c r="B269" t="s">
        <v>11</v>
      </c>
      <c r="C269">
        <v>268</v>
      </c>
      <c r="D269" s="2">
        <f>DATE(YEAR(D253),MONTH(D253)+1,DAY(D253))</f>
        <v>44326</v>
      </c>
      <c r="E269">
        <f t="shared" ca="1" si="4"/>
        <v>1886741</v>
      </c>
      <c r="F269">
        <f ca="1">IF(RANDBETWEEN(0,1) = 0, 0, E:E*0.1)</f>
        <v>188674.1</v>
      </c>
      <c r="G269">
        <f ca="1">IF(F:F = 0, E:E, E:E*1.1)</f>
        <v>2075415.1</v>
      </c>
      <c r="H269" t="str">
        <f ca="1">IF(F:F = 0, "Paid", "Overdue")</f>
        <v>Overdue</v>
      </c>
      <c r="I269">
        <f>MONTH(D:D)</f>
        <v>5</v>
      </c>
      <c r="J269">
        <f>YEAR(D:D)</f>
        <v>2021</v>
      </c>
      <c r="K269">
        <f>ROUNDUP(C269/16,0)</f>
        <v>17</v>
      </c>
    </row>
    <row r="270" spans="1:11" x14ac:dyDescent="0.3">
      <c r="A270" t="str">
        <f>B:B&amp;"/"&amp;K:K</f>
        <v>CH001203008884/17</v>
      </c>
      <c r="B270" t="s">
        <v>12</v>
      </c>
      <c r="C270">
        <v>269</v>
      </c>
      <c r="D270" s="2">
        <f>DATE(YEAR(D254),MONTH(D254)+1,DAY(D254))</f>
        <v>44326</v>
      </c>
      <c r="E270">
        <f t="shared" ca="1" si="4"/>
        <v>1055902</v>
      </c>
      <c r="F270">
        <f ca="1">IF(RANDBETWEEN(0,1) = 0, 0, E:E*0.1)</f>
        <v>0</v>
      </c>
      <c r="G270">
        <f ca="1">IF(F:F = 0, E:E, E:E*1.1)</f>
        <v>1055902</v>
      </c>
      <c r="H270" t="str">
        <f ca="1">IF(F:F = 0, "Paid", "Overdue")</f>
        <v>Paid</v>
      </c>
      <c r="I270">
        <f>MONTH(D:D)</f>
        <v>5</v>
      </c>
      <c r="J270">
        <f>YEAR(D:D)</f>
        <v>2021</v>
      </c>
      <c r="K270">
        <f>ROUNDUP(C270/16,0)</f>
        <v>17</v>
      </c>
    </row>
    <row r="271" spans="1:11" x14ac:dyDescent="0.3">
      <c r="A271" t="str">
        <f>B:B&amp;"/"&amp;K:K</f>
        <v>CH001203008885/17</v>
      </c>
      <c r="B271" t="s">
        <v>13</v>
      </c>
      <c r="C271">
        <v>270</v>
      </c>
      <c r="D271" s="2">
        <f>DATE(YEAR(D255),MONTH(D255)+1,DAY(D255))</f>
        <v>44326</v>
      </c>
      <c r="E271">
        <f t="shared" ca="1" si="4"/>
        <v>1119727</v>
      </c>
      <c r="F271">
        <f ca="1">IF(RANDBETWEEN(0,1) = 0, 0, E:E*0.1)</f>
        <v>0</v>
      </c>
      <c r="G271">
        <f ca="1">IF(F:F = 0, E:E, E:E*1.1)</f>
        <v>1119727</v>
      </c>
      <c r="H271" t="str">
        <f ca="1">IF(F:F = 0, "Paid", "Overdue")</f>
        <v>Paid</v>
      </c>
      <c r="I271">
        <f>MONTH(D:D)</f>
        <v>5</v>
      </c>
      <c r="J271">
        <f>YEAR(D:D)</f>
        <v>2021</v>
      </c>
      <c r="K271">
        <f>ROUNDUP(C271/16,0)</f>
        <v>17</v>
      </c>
    </row>
    <row r="272" spans="1:11" x14ac:dyDescent="0.3">
      <c r="A272" t="str">
        <f>B:B&amp;"/"&amp;K:K</f>
        <v>CH001203008886/17</v>
      </c>
      <c r="B272" t="s">
        <v>14</v>
      </c>
      <c r="C272">
        <v>271</v>
      </c>
      <c r="D272" s="2">
        <f>DATE(YEAR(D256),MONTH(D256)+1,DAY(D256))</f>
        <v>44326</v>
      </c>
      <c r="E272">
        <f t="shared" ca="1" si="4"/>
        <v>1054192</v>
      </c>
      <c r="F272">
        <f ca="1">IF(RANDBETWEEN(0,1) = 0, 0, E:E*0.1)</f>
        <v>105419.20000000001</v>
      </c>
      <c r="G272">
        <f ca="1">IF(F:F = 0, E:E, E:E*1.1)</f>
        <v>1159611.2000000002</v>
      </c>
      <c r="H272" t="str">
        <f ca="1">IF(F:F = 0, "Paid", "Overdue")</f>
        <v>Overdue</v>
      </c>
      <c r="I272">
        <f>MONTH(D:D)</f>
        <v>5</v>
      </c>
      <c r="J272">
        <f>YEAR(D:D)</f>
        <v>2021</v>
      </c>
      <c r="K272">
        <f>ROUNDUP(C272/16,0)</f>
        <v>17</v>
      </c>
    </row>
    <row r="273" spans="1:11" x14ac:dyDescent="0.3">
      <c r="A273" t="str">
        <f>B:B&amp;"/"&amp;K:K</f>
        <v>CH001203008887/17</v>
      </c>
      <c r="B273" t="s">
        <v>15</v>
      </c>
      <c r="C273">
        <v>272</v>
      </c>
      <c r="D273" s="2">
        <f>DATE(YEAR(D257),MONTH(D257)+1,DAY(D257))</f>
        <v>44326</v>
      </c>
      <c r="E273">
        <f t="shared" ca="1" si="4"/>
        <v>1180777</v>
      </c>
      <c r="F273">
        <f ca="1">IF(RANDBETWEEN(0,1) = 0, 0, E:E*0.1)</f>
        <v>118077.70000000001</v>
      </c>
      <c r="G273">
        <f ca="1">IF(F:F = 0, E:E, E:E*1.1)</f>
        <v>1298854.7000000002</v>
      </c>
      <c r="H273" t="str">
        <f ca="1">IF(F:F = 0, "Paid", "Overdue")</f>
        <v>Overdue</v>
      </c>
      <c r="I273">
        <f>MONTH(D:D)</f>
        <v>5</v>
      </c>
      <c r="J273">
        <f>YEAR(D:D)</f>
        <v>2021</v>
      </c>
      <c r="K273">
        <f>ROUNDUP(C273/16,0)</f>
        <v>17</v>
      </c>
    </row>
    <row r="274" spans="1:11" x14ac:dyDescent="0.3">
      <c r="A274" t="str">
        <f>B:B&amp;"/"&amp;K:K</f>
        <v>CH001203008872/18</v>
      </c>
      <c r="B274" t="s">
        <v>0</v>
      </c>
      <c r="C274">
        <v>273</v>
      </c>
      <c r="D274" s="2">
        <f>DATE(YEAR(D258),MONTH(D258)+1,DAY(D258))</f>
        <v>44357</v>
      </c>
      <c r="E274">
        <f t="shared" ca="1" si="4"/>
        <v>947866</v>
      </c>
      <c r="F274">
        <f ca="1">IF(RANDBETWEEN(0,1) = 0, 0, E:E*0.1)</f>
        <v>94786.6</v>
      </c>
      <c r="G274">
        <f ca="1">IF(F:F = 0, E:E, E:E*1.1)</f>
        <v>1042652.6000000001</v>
      </c>
      <c r="H274" t="str">
        <f ca="1">IF(F:F = 0, "Paid", "Overdue")</f>
        <v>Overdue</v>
      </c>
      <c r="I274">
        <f>MONTH(D:D)</f>
        <v>6</v>
      </c>
      <c r="J274">
        <f>YEAR(D:D)</f>
        <v>2021</v>
      </c>
      <c r="K274">
        <f>ROUNDUP(C274/16,0)</f>
        <v>18</v>
      </c>
    </row>
    <row r="275" spans="1:11" x14ac:dyDescent="0.3">
      <c r="A275" t="str">
        <f>B:B&amp;"/"&amp;K:K</f>
        <v>CH001203008873/18</v>
      </c>
      <c r="B275" t="s">
        <v>1</v>
      </c>
      <c r="C275">
        <v>274</v>
      </c>
      <c r="D275" s="2">
        <f>DATE(YEAR(D259),MONTH(D259)+1,DAY(D259))</f>
        <v>44357</v>
      </c>
      <c r="E275">
        <f t="shared" ca="1" si="4"/>
        <v>1306599</v>
      </c>
      <c r="F275">
        <f ca="1">IF(RANDBETWEEN(0,1) = 0, 0, E:E*0.1)</f>
        <v>0</v>
      </c>
      <c r="G275">
        <f ca="1">IF(F:F = 0, E:E, E:E*1.1)</f>
        <v>1306599</v>
      </c>
      <c r="H275" t="str">
        <f ca="1">IF(F:F = 0, "Paid", "Overdue")</f>
        <v>Paid</v>
      </c>
      <c r="I275">
        <f>MONTH(D:D)</f>
        <v>6</v>
      </c>
      <c r="J275">
        <f>YEAR(D:D)</f>
        <v>2021</v>
      </c>
      <c r="K275">
        <f>ROUNDUP(C275/16,0)</f>
        <v>18</v>
      </c>
    </row>
    <row r="276" spans="1:11" x14ac:dyDescent="0.3">
      <c r="A276" t="str">
        <f>B:B&amp;"/"&amp;K:K</f>
        <v>CH001203008874/18</v>
      </c>
      <c r="B276" t="s">
        <v>2</v>
      </c>
      <c r="C276">
        <v>275</v>
      </c>
      <c r="D276" s="2">
        <f>DATE(YEAR(D260),MONTH(D260)+1,DAY(D260))</f>
        <v>44357</v>
      </c>
      <c r="E276">
        <f t="shared" ca="1" si="4"/>
        <v>2309416</v>
      </c>
      <c r="F276">
        <f ca="1">IF(RANDBETWEEN(0,1) = 0, 0, E:E*0.1)</f>
        <v>230941.6</v>
      </c>
      <c r="G276">
        <f ca="1">IF(F:F = 0, E:E, E:E*1.1)</f>
        <v>2540357.6</v>
      </c>
      <c r="H276" t="str">
        <f ca="1">IF(F:F = 0, "Paid", "Overdue")</f>
        <v>Overdue</v>
      </c>
      <c r="I276">
        <f>MONTH(D:D)</f>
        <v>6</v>
      </c>
      <c r="J276">
        <f>YEAR(D:D)</f>
        <v>2021</v>
      </c>
      <c r="K276">
        <f>ROUNDUP(C276/16,0)</f>
        <v>18</v>
      </c>
    </row>
    <row r="277" spans="1:11" x14ac:dyDescent="0.3">
      <c r="A277" t="str">
        <f>B:B&amp;"/"&amp;K:K</f>
        <v>CH001203008875/18</v>
      </c>
      <c r="B277" t="s">
        <v>3</v>
      </c>
      <c r="C277">
        <v>276</v>
      </c>
      <c r="D277" s="2">
        <f>DATE(YEAR(D261),MONTH(D261)+1,DAY(D261))</f>
        <v>44357</v>
      </c>
      <c r="E277">
        <f t="shared" ca="1" si="4"/>
        <v>1337061</v>
      </c>
      <c r="F277">
        <f ca="1">IF(RANDBETWEEN(0,1) = 0, 0, E:E*0.1)</f>
        <v>0</v>
      </c>
      <c r="G277">
        <f ca="1">IF(F:F = 0, E:E, E:E*1.1)</f>
        <v>1337061</v>
      </c>
      <c r="H277" t="str">
        <f ca="1">IF(F:F = 0, "Paid", "Overdue")</f>
        <v>Paid</v>
      </c>
      <c r="I277">
        <f>MONTH(D:D)</f>
        <v>6</v>
      </c>
      <c r="J277">
        <f>YEAR(D:D)</f>
        <v>2021</v>
      </c>
      <c r="K277">
        <f>ROUNDUP(C277/16,0)</f>
        <v>18</v>
      </c>
    </row>
    <row r="278" spans="1:11" x14ac:dyDescent="0.3">
      <c r="A278" t="str">
        <f>B:B&amp;"/"&amp;K:K</f>
        <v>CH001203008876/18</v>
      </c>
      <c r="B278" t="s">
        <v>4</v>
      </c>
      <c r="C278">
        <v>277</v>
      </c>
      <c r="D278" s="2">
        <f>DATE(YEAR(D262),MONTH(D262)+1,DAY(D262))</f>
        <v>44357</v>
      </c>
      <c r="E278">
        <f t="shared" ca="1" si="4"/>
        <v>2312331</v>
      </c>
      <c r="F278">
        <f ca="1">IF(RANDBETWEEN(0,1) = 0, 0, E:E*0.1)</f>
        <v>231233.1</v>
      </c>
      <c r="G278">
        <f ca="1">IF(F:F = 0, E:E, E:E*1.1)</f>
        <v>2543564.1</v>
      </c>
      <c r="H278" t="str">
        <f ca="1">IF(F:F = 0, "Paid", "Overdue")</f>
        <v>Overdue</v>
      </c>
      <c r="I278">
        <f>MONTH(D:D)</f>
        <v>6</v>
      </c>
      <c r="J278">
        <f>YEAR(D:D)</f>
        <v>2021</v>
      </c>
      <c r="K278">
        <f>ROUNDUP(C278/16,0)</f>
        <v>18</v>
      </c>
    </row>
    <row r="279" spans="1:11" x14ac:dyDescent="0.3">
      <c r="A279" t="str">
        <f>B:B&amp;"/"&amp;K:K</f>
        <v>CH001203008877/18</v>
      </c>
      <c r="B279" t="s">
        <v>5</v>
      </c>
      <c r="C279">
        <v>278</v>
      </c>
      <c r="D279" s="2">
        <f>DATE(YEAR(D263),MONTH(D263)+1,DAY(D263))</f>
        <v>44357</v>
      </c>
      <c r="E279">
        <f t="shared" ca="1" si="4"/>
        <v>1520592</v>
      </c>
      <c r="F279">
        <f ca="1">IF(RANDBETWEEN(0,1) = 0, 0, E:E*0.1)</f>
        <v>152059.20000000001</v>
      </c>
      <c r="G279">
        <f ca="1">IF(F:F = 0, E:E, E:E*1.1)</f>
        <v>1672651.2000000002</v>
      </c>
      <c r="H279" t="str">
        <f ca="1">IF(F:F = 0, "Paid", "Overdue")</f>
        <v>Overdue</v>
      </c>
      <c r="I279">
        <f>MONTH(D:D)</f>
        <v>6</v>
      </c>
      <c r="J279">
        <f>YEAR(D:D)</f>
        <v>2021</v>
      </c>
      <c r="K279">
        <f>ROUNDUP(C279/16,0)</f>
        <v>18</v>
      </c>
    </row>
    <row r="280" spans="1:11" x14ac:dyDescent="0.3">
      <c r="A280" t="str">
        <f>B:B&amp;"/"&amp;K:K</f>
        <v>CH001203008878/18</v>
      </c>
      <c r="B280" t="s">
        <v>6</v>
      </c>
      <c r="C280">
        <v>279</v>
      </c>
      <c r="D280" s="2">
        <f>DATE(YEAR(D264),MONTH(D264)+1,DAY(D264))</f>
        <v>44357</v>
      </c>
      <c r="E280">
        <f t="shared" ca="1" si="4"/>
        <v>1657883</v>
      </c>
      <c r="F280">
        <f ca="1">IF(RANDBETWEEN(0,1) = 0, 0, E:E*0.1)</f>
        <v>165788.30000000002</v>
      </c>
      <c r="G280">
        <f ca="1">IF(F:F = 0, E:E, E:E*1.1)</f>
        <v>1823671.3</v>
      </c>
      <c r="H280" t="str">
        <f ca="1">IF(F:F = 0, "Paid", "Overdue")</f>
        <v>Overdue</v>
      </c>
      <c r="I280">
        <f>MONTH(D:D)</f>
        <v>6</v>
      </c>
      <c r="J280">
        <f>YEAR(D:D)</f>
        <v>2021</v>
      </c>
      <c r="K280">
        <f>ROUNDUP(C280/16,0)</f>
        <v>18</v>
      </c>
    </row>
    <row r="281" spans="1:11" x14ac:dyDescent="0.3">
      <c r="A281" t="str">
        <f>B:B&amp;"/"&amp;K:K</f>
        <v>CH001203008879/18</v>
      </c>
      <c r="B281" t="s">
        <v>7</v>
      </c>
      <c r="C281">
        <v>280</v>
      </c>
      <c r="D281" s="2">
        <f>DATE(YEAR(D265),MONTH(D265)+1,DAY(D265))</f>
        <v>44357</v>
      </c>
      <c r="E281">
        <f t="shared" ca="1" si="4"/>
        <v>653454</v>
      </c>
      <c r="F281">
        <f ca="1">IF(RANDBETWEEN(0,1) = 0, 0, E:E*0.1)</f>
        <v>65345.4</v>
      </c>
      <c r="G281">
        <f ca="1">IF(F:F = 0, E:E, E:E*1.1)</f>
        <v>718799.4</v>
      </c>
      <c r="H281" t="str">
        <f ca="1">IF(F:F = 0, "Paid", "Overdue")</f>
        <v>Overdue</v>
      </c>
      <c r="I281">
        <f>MONTH(D:D)</f>
        <v>6</v>
      </c>
      <c r="J281">
        <f>YEAR(D:D)</f>
        <v>2021</v>
      </c>
      <c r="K281">
        <f>ROUNDUP(C281/16,0)</f>
        <v>18</v>
      </c>
    </row>
    <row r="282" spans="1:11" x14ac:dyDescent="0.3">
      <c r="A282" t="str">
        <f>B:B&amp;"/"&amp;K:K</f>
        <v>CH001203008880/18</v>
      </c>
      <c r="B282" t="s">
        <v>8</v>
      </c>
      <c r="C282">
        <v>281</v>
      </c>
      <c r="D282" s="2">
        <f>DATE(YEAR(D266),MONTH(D266)+1,DAY(D266))</f>
        <v>44357</v>
      </c>
      <c r="E282">
        <f t="shared" ca="1" si="4"/>
        <v>748735</v>
      </c>
      <c r="F282">
        <f ca="1">IF(RANDBETWEEN(0,1) = 0, 0, E:E*0.1)</f>
        <v>0</v>
      </c>
      <c r="G282">
        <f ca="1">IF(F:F = 0, E:E, E:E*1.1)</f>
        <v>748735</v>
      </c>
      <c r="H282" t="str">
        <f ca="1">IF(F:F = 0, "Paid", "Overdue")</f>
        <v>Paid</v>
      </c>
      <c r="I282">
        <f>MONTH(D:D)</f>
        <v>6</v>
      </c>
      <c r="J282">
        <f>YEAR(D:D)</f>
        <v>2021</v>
      </c>
      <c r="K282">
        <f>ROUNDUP(C282/16,0)</f>
        <v>18</v>
      </c>
    </row>
    <row r="283" spans="1:11" x14ac:dyDescent="0.3">
      <c r="A283" t="str">
        <f>B:B&amp;"/"&amp;K:K</f>
        <v>CH001203008881/18</v>
      </c>
      <c r="B283" t="s">
        <v>9</v>
      </c>
      <c r="C283">
        <v>282</v>
      </c>
      <c r="D283" s="2">
        <f>DATE(YEAR(D267),MONTH(D267)+1,DAY(D267))</f>
        <v>44357</v>
      </c>
      <c r="E283">
        <f t="shared" ca="1" si="4"/>
        <v>1619311</v>
      </c>
      <c r="F283">
        <f ca="1">IF(RANDBETWEEN(0,1) = 0, 0, E:E*0.1)</f>
        <v>161931.1</v>
      </c>
      <c r="G283">
        <f ca="1">IF(F:F = 0, E:E, E:E*1.1)</f>
        <v>1781242.1</v>
      </c>
      <c r="H283" t="str">
        <f ca="1">IF(F:F = 0, "Paid", "Overdue")</f>
        <v>Overdue</v>
      </c>
      <c r="I283">
        <f>MONTH(D:D)</f>
        <v>6</v>
      </c>
      <c r="J283">
        <f>YEAR(D:D)</f>
        <v>2021</v>
      </c>
      <c r="K283">
        <f>ROUNDUP(C283/16,0)</f>
        <v>18</v>
      </c>
    </row>
    <row r="284" spans="1:11" x14ac:dyDescent="0.3">
      <c r="A284" t="str">
        <f>B:B&amp;"/"&amp;K:K</f>
        <v>CH001203008882/18</v>
      </c>
      <c r="B284" t="s">
        <v>10</v>
      </c>
      <c r="C284">
        <v>283</v>
      </c>
      <c r="D284" s="2">
        <f>DATE(YEAR(D268),MONTH(D268)+1,DAY(D268))</f>
        <v>44357</v>
      </c>
      <c r="E284">
        <f t="shared" ca="1" si="4"/>
        <v>2390616</v>
      </c>
      <c r="F284">
        <f ca="1">IF(RANDBETWEEN(0,1) = 0, 0, E:E*0.1)</f>
        <v>0</v>
      </c>
      <c r="G284">
        <f ca="1">IF(F:F = 0, E:E, E:E*1.1)</f>
        <v>2390616</v>
      </c>
      <c r="H284" t="str">
        <f ca="1">IF(F:F = 0, "Paid", "Overdue")</f>
        <v>Paid</v>
      </c>
      <c r="I284">
        <f>MONTH(D:D)</f>
        <v>6</v>
      </c>
      <c r="J284">
        <f>YEAR(D:D)</f>
        <v>2021</v>
      </c>
      <c r="K284">
        <f>ROUNDUP(C284/16,0)</f>
        <v>18</v>
      </c>
    </row>
    <row r="285" spans="1:11" x14ac:dyDescent="0.3">
      <c r="A285" t="str">
        <f>B:B&amp;"/"&amp;K:K</f>
        <v>CH001203008883/18</v>
      </c>
      <c r="B285" t="s">
        <v>11</v>
      </c>
      <c r="C285">
        <v>284</v>
      </c>
      <c r="D285" s="2">
        <f>DATE(YEAR(D269),MONTH(D269)+1,DAY(D269))</f>
        <v>44357</v>
      </c>
      <c r="E285">
        <f t="shared" ca="1" si="4"/>
        <v>1993939</v>
      </c>
      <c r="F285">
        <f ca="1">IF(RANDBETWEEN(0,1) = 0, 0, E:E*0.1)</f>
        <v>199393.90000000002</v>
      </c>
      <c r="G285">
        <f ca="1">IF(F:F = 0, E:E, E:E*1.1)</f>
        <v>2193332.9000000004</v>
      </c>
      <c r="H285" t="str">
        <f ca="1">IF(F:F = 0, "Paid", "Overdue")</f>
        <v>Overdue</v>
      </c>
      <c r="I285">
        <f>MONTH(D:D)</f>
        <v>6</v>
      </c>
      <c r="J285">
        <f>YEAR(D:D)</f>
        <v>2021</v>
      </c>
      <c r="K285">
        <f>ROUNDUP(C285/16,0)</f>
        <v>18</v>
      </c>
    </row>
    <row r="286" spans="1:11" x14ac:dyDescent="0.3">
      <c r="A286" t="str">
        <f>B:B&amp;"/"&amp;K:K</f>
        <v>CH001203008884/18</v>
      </c>
      <c r="B286" t="s">
        <v>12</v>
      </c>
      <c r="C286">
        <v>285</v>
      </c>
      <c r="D286" s="2">
        <f>DATE(YEAR(D270),MONTH(D270)+1,DAY(D270))</f>
        <v>44357</v>
      </c>
      <c r="E286">
        <f t="shared" ca="1" si="4"/>
        <v>1695265</v>
      </c>
      <c r="F286">
        <f ca="1">IF(RANDBETWEEN(0,1) = 0, 0, E:E*0.1)</f>
        <v>0</v>
      </c>
      <c r="G286">
        <f ca="1">IF(F:F = 0, E:E, E:E*1.1)</f>
        <v>1695265</v>
      </c>
      <c r="H286" t="str">
        <f ca="1">IF(F:F = 0, "Paid", "Overdue")</f>
        <v>Paid</v>
      </c>
      <c r="I286">
        <f>MONTH(D:D)</f>
        <v>6</v>
      </c>
      <c r="J286">
        <f>YEAR(D:D)</f>
        <v>2021</v>
      </c>
      <c r="K286">
        <f>ROUNDUP(C286/16,0)</f>
        <v>18</v>
      </c>
    </row>
    <row r="287" spans="1:11" x14ac:dyDescent="0.3">
      <c r="A287" t="str">
        <f>B:B&amp;"/"&amp;K:K</f>
        <v>CH001203008885/18</v>
      </c>
      <c r="B287" t="s">
        <v>13</v>
      </c>
      <c r="C287">
        <v>286</v>
      </c>
      <c r="D287" s="2">
        <f>DATE(YEAR(D271),MONTH(D271)+1,DAY(D271))</f>
        <v>44357</v>
      </c>
      <c r="E287">
        <f t="shared" ca="1" si="4"/>
        <v>1111625</v>
      </c>
      <c r="F287">
        <f ca="1">IF(RANDBETWEEN(0,1) = 0, 0, E:E*0.1)</f>
        <v>111162.5</v>
      </c>
      <c r="G287">
        <f ca="1">IF(F:F = 0, E:E, E:E*1.1)</f>
        <v>1222787.5</v>
      </c>
      <c r="H287" t="str">
        <f ca="1">IF(F:F = 0, "Paid", "Overdue")</f>
        <v>Overdue</v>
      </c>
      <c r="I287">
        <f>MONTH(D:D)</f>
        <v>6</v>
      </c>
      <c r="J287">
        <f>YEAR(D:D)</f>
        <v>2021</v>
      </c>
      <c r="K287">
        <f>ROUNDUP(C287/16,0)</f>
        <v>18</v>
      </c>
    </row>
    <row r="288" spans="1:11" x14ac:dyDescent="0.3">
      <c r="A288" t="str">
        <f>B:B&amp;"/"&amp;K:K</f>
        <v>CH001203008886/18</v>
      </c>
      <c r="B288" t="s">
        <v>14</v>
      </c>
      <c r="C288">
        <v>287</v>
      </c>
      <c r="D288" s="2">
        <f>DATE(YEAR(D272),MONTH(D272)+1,DAY(D272))</f>
        <v>44357</v>
      </c>
      <c r="E288">
        <f t="shared" ca="1" si="4"/>
        <v>2079364</v>
      </c>
      <c r="F288">
        <f ca="1">IF(RANDBETWEEN(0,1) = 0, 0, E:E*0.1)</f>
        <v>207936.40000000002</v>
      </c>
      <c r="G288">
        <f ca="1">IF(F:F = 0, E:E, E:E*1.1)</f>
        <v>2287300.4000000004</v>
      </c>
      <c r="H288" t="str">
        <f ca="1">IF(F:F = 0, "Paid", "Overdue")</f>
        <v>Overdue</v>
      </c>
      <c r="I288">
        <f>MONTH(D:D)</f>
        <v>6</v>
      </c>
      <c r="J288">
        <f>YEAR(D:D)</f>
        <v>2021</v>
      </c>
      <c r="K288">
        <f>ROUNDUP(C288/16,0)</f>
        <v>18</v>
      </c>
    </row>
    <row r="289" spans="1:11" x14ac:dyDescent="0.3">
      <c r="A289" t="str">
        <f>B:B&amp;"/"&amp;K:K</f>
        <v>CH001203008887/18</v>
      </c>
      <c r="B289" t="s">
        <v>15</v>
      </c>
      <c r="C289">
        <v>288</v>
      </c>
      <c r="D289" s="2">
        <f>DATE(YEAR(D273),MONTH(D273)+1,DAY(D273))</f>
        <v>44357</v>
      </c>
      <c r="E289">
        <f t="shared" ca="1" si="4"/>
        <v>299566</v>
      </c>
      <c r="F289">
        <f ca="1">IF(RANDBETWEEN(0,1) = 0, 0, E:E*0.1)</f>
        <v>29956.600000000002</v>
      </c>
      <c r="G289">
        <f ca="1">IF(F:F = 0, E:E, E:E*1.1)</f>
        <v>329522.60000000003</v>
      </c>
      <c r="H289" t="str">
        <f ca="1">IF(F:F = 0, "Paid", "Overdue")</f>
        <v>Overdue</v>
      </c>
      <c r="I289">
        <f>MONTH(D:D)</f>
        <v>6</v>
      </c>
      <c r="J289">
        <f>YEAR(D:D)</f>
        <v>2021</v>
      </c>
      <c r="K289">
        <f>ROUNDUP(C289/16,0)</f>
        <v>18</v>
      </c>
    </row>
    <row r="290" spans="1:11" x14ac:dyDescent="0.3">
      <c r="A290" t="str">
        <f>B:B&amp;"/"&amp;K:K</f>
        <v>CH001203008872/19</v>
      </c>
      <c r="B290" t="s">
        <v>0</v>
      </c>
      <c r="C290">
        <v>289</v>
      </c>
      <c r="D290" s="2">
        <f>DATE(YEAR(D274),MONTH(D274)+1,DAY(D274))</f>
        <v>44387</v>
      </c>
      <c r="E290">
        <f t="shared" ca="1" si="4"/>
        <v>662416</v>
      </c>
      <c r="F290">
        <f ca="1">IF(RANDBETWEEN(0,1) = 0, 0, E:E*0.1)</f>
        <v>66241.600000000006</v>
      </c>
      <c r="G290">
        <f ca="1">IF(F:F = 0, E:E, E:E*1.1)</f>
        <v>728657.60000000009</v>
      </c>
      <c r="H290" t="str">
        <f ca="1">IF(F:F = 0, "Paid", "Overdue")</f>
        <v>Overdue</v>
      </c>
      <c r="I290">
        <f>MONTH(D:D)</f>
        <v>7</v>
      </c>
      <c r="J290">
        <f>YEAR(D:D)</f>
        <v>2021</v>
      </c>
      <c r="K290">
        <f>ROUNDUP(C290/16,0)</f>
        <v>19</v>
      </c>
    </row>
    <row r="291" spans="1:11" x14ac:dyDescent="0.3">
      <c r="A291" t="str">
        <f>B:B&amp;"/"&amp;K:K</f>
        <v>CH001203008873/19</v>
      </c>
      <c r="B291" t="s">
        <v>1</v>
      </c>
      <c r="C291">
        <v>290</v>
      </c>
      <c r="D291" s="2">
        <f>DATE(YEAR(D275),MONTH(D275)+1,DAY(D275))</f>
        <v>44387</v>
      </c>
      <c r="E291">
        <f t="shared" ca="1" si="4"/>
        <v>722918</v>
      </c>
      <c r="F291">
        <f ca="1">IF(RANDBETWEEN(0,1) = 0, 0, E:E*0.1)</f>
        <v>72291.8</v>
      </c>
      <c r="G291">
        <f ca="1">IF(F:F = 0, E:E, E:E*1.1)</f>
        <v>795209.8</v>
      </c>
      <c r="H291" t="str">
        <f ca="1">IF(F:F = 0, "Paid", "Overdue")</f>
        <v>Overdue</v>
      </c>
      <c r="I291">
        <f>MONTH(D:D)</f>
        <v>7</v>
      </c>
      <c r="J291">
        <f>YEAR(D:D)</f>
        <v>2021</v>
      </c>
      <c r="K291">
        <f>ROUNDUP(C291/16,0)</f>
        <v>19</v>
      </c>
    </row>
    <row r="292" spans="1:11" x14ac:dyDescent="0.3">
      <c r="A292" t="str">
        <f>B:B&amp;"/"&amp;K:K</f>
        <v>CH001203008874/19</v>
      </c>
      <c r="B292" t="s">
        <v>2</v>
      </c>
      <c r="C292">
        <v>291</v>
      </c>
      <c r="D292" s="2">
        <f>DATE(YEAR(D276),MONTH(D276)+1,DAY(D276))</f>
        <v>44387</v>
      </c>
      <c r="E292">
        <f t="shared" ca="1" si="4"/>
        <v>1336699</v>
      </c>
      <c r="F292">
        <f ca="1">IF(RANDBETWEEN(0,1) = 0, 0, E:E*0.1)</f>
        <v>0</v>
      </c>
      <c r="G292">
        <f ca="1">IF(F:F = 0, E:E, E:E*1.1)</f>
        <v>1336699</v>
      </c>
      <c r="H292" t="str">
        <f ca="1">IF(F:F = 0, "Paid", "Overdue")</f>
        <v>Paid</v>
      </c>
      <c r="I292">
        <f>MONTH(D:D)</f>
        <v>7</v>
      </c>
      <c r="J292">
        <f>YEAR(D:D)</f>
        <v>2021</v>
      </c>
      <c r="K292">
        <f>ROUNDUP(C292/16,0)</f>
        <v>19</v>
      </c>
    </row>
    <row r="293" spans="1:11" x14ac:dyDescent="0.3">
      <c r="A293" t="str">
        <f>B:B&amp;"/"&amp;K:K</f>
        <v>CH001203008875/19</v>
      </c>
      <c r="B293" t="s">
        <v>3</v>
      </c>
      <c r="C293">
        <v>292</v>
      </c>
      <c r="D293" s="2">
        <f>DATE(YEAR(D277),MONTH(D277)+1,DAY(D277))</f>
        <v>44387</v>
      </c>
      <c r="E293">
        <f t="shared" ca="1" si="4"/>
        <v>1798704</v>
      </c>
      <c r="F293">
        <f ca="1">IF(RANDBETWEEN(0,1) = 0, 0, E:E*0.1)</f>
        <v>179870.40000000002</v>
      </c>
      <c r="G293">
        <f ca="1">IF(F:F = 0, E:E, E:E*1.1)</f>
        <v>1978574.4000000001</v>
      </c>
      <c r="H293" t="str">
        <f ca="1">IF(F:F = 0, "Paid", "Overdue")</f>
        <v>Overdue</v>
      </c>
      <c r="I293">
        <f>MONTH(D:D)</f>
        <v>7</v>
      </c>
      <c r="J293">
        <f>YEAR(D:D)</f>
        <v>2021</v>
      </c>
      <c r="K293">
        <f>ROUNDUP(C293/16,0)</f>
        <v>19</v>
      </c>
    </row>
    <row r="294" spans="1:11" x14ac:dyDescent="0.3">
      <c r="A294" t="str">
        <f>B:B&amp;"/"&amp;K:K</f>
        <v>CH001203008876/19</v>
      </c>
      <c r="B294" t="s">
        <v>4</v>
      </c>
      <c r="C294">
        <v>293</v>
      </c>
      <c r="D294" s="2">
        <f>DATE(YEAR(D278),MONTH(D278)+1,DAY(D278))</f>
        <v>44387</v>
      </c>
      <c r="E294">
        <f t="shared" ca="1" si="4"/>
        <v>1913355</v>
      </c>
      <c r="F294">
        <f ca="1">IF(RANDBETWEEN(0,1) = 0, 0, E:E*0.1)</f>
        <v>0</v>
      </c>
      <c r="G294">
        <f ca="1">IF(F:F = 0, E:E, E:E*1.1)</f>
        <v>1913355</v>
      </c>
      <c r="H294" t="str">
        <f ca="1">IF(F:F = 0, "Paid", "Overdue")</f>
        <v>Paid</v>
      </c>
      <c r="I294">
        <f>MONTH(D:D)</f>
        <v>7</v>
      </c>
      <c r="J294">
        <f>YEAR(D:D)</f>
        <v>2021</v>
      </c>
      <c r="K294">
        <f>ROUNDUP(C294/16,0)</f>
        <v>19</v>
      </c>
    </row>
    <row r="295" spans="1:11" x14ac:dyDescent="0.3">
      <c r="A295" t="str">
        <f>B:B&amp;"/"&amp;K:K</f>
        <v>CH001203008877/19</v>
      </c>
      <c r="B295" t="s">
        <v>5</v>
      </c>
      <c r="C295">
        <v>294</v>
      </c>
      <c r="D295" s="2">
        <f>DATE(YEAR(D279),MONTH(D279)+1,DAY(D279))</f>
        <v>44387</v>
      </c>
      <c r="E295">
        <f t="shared" ca="1" si="4"/>
        <v>521313</v>
      </c>
      <c r="F295">
        <f ca="1">IF(RANDBETWEEN(0,1) = 0, 0, E:E*0.1)</f>
        <v>0</v>
      </c>
      <c r="G295">
        <f ca="1">IF(F:F = 0, E:E, E:E*1.1)</f>
        <v>521313</v>
      </c>
      <c r="H295" t="str">
        <f ca="1">IF(F:F = 0, "Paid", "Overdue")</f>
        <v>Paid</v>
      </c>
      <c r="I295">
        <f>MONTH(D:D)</f>
        <v>7</v>
      </c>
      <c r="J295">
        <f>YEAR(D:D)</f>
        <v>2021</v>
      </c>
      <c r="K295">
        <f>ROUNDUP(C295/16,0)</f>
        <v>19</v>
      </c>
    </row>
    <row r="296" spans="1:11" x14ac:dyDescent="0.3">
      <c r="A296" t="str">
        <f>B:B&amp;"/"&amp;K:K</f>
        <v>CH001203008878/19</v>
      </c>
      <c r="B296" t="s">
        <v>6</v>
      </c>
      <c r="C296">
        <v>295</v>
      </c>
      <c r="D296" s="2">
        <f>DATE(YEAR(D280),MONTH(D280)+1,DAY(D280))</f>
        <v>44387</v>
      </c>
      <c r="E296">
        <f t="shared" ca="1" si="4"/>
        <v>1764666</v>
      </c>
      <c r="F296">
        <f ca="1">IF(RANDBETWEEN(0,1) = 0, 0, E:E*0.1)</f>
        <v>0</v>
      </c>
      <c r="G296">
        <f ca="1">IF(F:F = 0, E:E, E:E*1.1)</f>
        <v>1764666</v>
      </c>
      <c r="H296" t="str">
        <f ca="1">IF(F:F = 0, "Paid", "Overdue")</f>
        <v>Paid</v>
      </c>
      <c r="I296">
        <f>MONTH(D:D)</f>
        <v>7</v>
      </c>
      <c r="J296">
        <f>YEAR(D:D)</f>
        <v>2021</v>
      </c>
      <c r="K296">
        <f>ROUNDUP(C296/16,0)</f>
        <v>19</v>
      </c>
    </row>
    <row r="297" spans="1:11" x14ac:dyDescent="0.3">
      <c r="A297" t="str">
        <f>B:B&amp;"/"&amp;K:K</f>
        <v>CH001203008879/19</v>
      </c>
      <c r="B297" t="s">
        <v>7</v>
      </c>
      <c r="C297">
        <v>296</v>
      </c>
      <c r="D297" s="2">
        <f>DATE(YEAR(D281),MONTH(D281)+1,DAY(D281))</f>
        <v>44387</v>
      </c>
      <c r="E297">
        <f t="shared" ca="1" si="4"/>
        <v>662450</v>
      </c>
      <c r="F297">
        <f ca="1">IF(RANDBETWEEN(0,1) = 0, 0, E:E*0.1)</f>
        <v>66245</v>
      </c>
      <c r="G297">
        <f ca="1">IF(F:F = 0, E:E, E:E*1.1)</f>
        <v>728695.00000000012</v>
      </c>
      <c r="H297" t="str">
        <f ca="1">IF(F:F = 0, "Paid", "Overdue")</f>
        <v>Overdue</v>
      </c>
      <c r="I297">
        <f>MONTH(D:D)</f>
        <v>7</v>
      </c>
      <c r="J297">
        <f>YEAR(D:D)</f>
        <v>2021</v>
      </c>
      <c r="K297">
        <f>ROUNDUP(C297/16,0)</f>
        <v>19</v>
      </c>
    </row>
    <row r="298" spans="1:11" x14ac:dyDescent="0.3">
      <c r="A298" t="str">
        <f>B:B&amp;"/"&amp;K:K</f>
        <v>CH001203008880/19</v>
      </c>
      <c r="B298" t="s">
        <v>8</v>
      </c>
      <c r="C298">
        <v>297</v>
      </c>
      <c r="D298" s="2">
        <f>DATE(YEAR(D282),MONTH(D282)+1,DAY(D282))</f>
        <v>44387</v>
      </c>
      <c r="E298">
        <f t="shared" ca="1" si="4"/>
        <v>1336114</v>
      </c>
      <c r="F298">
        <f ca="1">IF(RANDBETWEEN(0,1) = 0, 0, E:E*0.1)</f>
        <v>133611.4</v>
      </c>
      <c r="G298">
        <f ca="1">IF(F:F = 0, E:E, E:E*1.1)</f>
        <v>1469725.4000000001</v>
      </c>
      <c r="H298" t="str">
        <f ca="1">IF(F:F = 0, "Paid", "Overdue")</f>
        <v>Overdue</v>
      </c>
      <c r="I298">
        <f>MONTH(D:D)</f>
        <v>7</v>
      </c>
      <c r="J298">
        <f>YEAR(D:D)</f>
        <v>2021</v>
      </c>
      <c r="K298">
        <f>ROUNDUP(C298/16,0)</f>
        <v>19</v>
      </c>
    </row>
    <row r="299" spans="1:11" x14ac:dyDescent="0.3">
      <c r="A299" t="str">
        <f>B:B&amp;"/"&amp;K:K</f>
        <v>CH001203008881/19</v>
      </c>
      <c r="B299" t="s">
        <v>9</v>
      </c>
      <c r="C299">
        <v>298</v>
      </c>
      <c r="D299" s="2">
        <f>DATE(YEAR(D283),MONTH(D283)+1,DAY(D283))</f>
        <v>44387</v>
      </c>
      <c r="E299">
        <f t="shared" ca="1" si="4"/>
        <v>563676</v>
      </c>
      <c r="F299">
        <f ca="1">IF(RANDBETWEEN(0,1) = 0, 0, E:E*0.1)</f>
        <v>0</v>
      </c>
      <c r="G299">
        <f ca="1">IF(F:F = 0, E:E, E:E*1.1)</f>
        <v>563676</v>
      </c>
      <c r="H299" t="str">
        <f ca="1">IF(F:F = 0, "Paid", "Overdue")</f>
        <v>Paid</v>
      </c>
      <c r="I299">
        <f>MONTH(D:D)</f>
        <v>7</v>
      </c>
      <c r="J299">
        <f>YEAR(D:D)</f>
        <v>2021</v>
      </c>
      <c r="K299">
        <f>ROUNDUP(C299/16,0)</f>
        <v>19</v>
      </c>
    </row>
    <row r="300" spans="1:11" x14ac:dyDescent="0.3">
      <c r="A300" t="str">
        <f>B:B&amp;"/"&amp;K:K</f>
        <v>CH001203008882/19</v>
      </c>
      <c r="B300" t="s">
        <v>10</v>
      </c>
      <c r="C300">
        <v>299</v>
      </c>
      <c r="D300" s="2">
        <f>DATE(YEAR(D284),MONTH(D284)+1,DAY(D284))</f>
        <v>44387</v>
      </c>
      <c r="E300">
        <f t="shared" ca="1" si="4"/>
        <v>371466</v>
      </c>
      <c r="F300">
        <f ca="1">IF(RANDBETWEEN(0,1) = 0, 0, E:E*0.1)</f>
        <v>0</v>
      </c>
      <c r="G300">
        <f ca="1">IF(F:F = 0, E:E, E:E*1.1)</f>
        <v>371466</v>
      </c>
      <c r="H300" t="str">
        <f ca="1">IF(F:F = 0, "Paid", "Overdue")</f>
        <v>Paid</v>
      </c>
      <c r="I300">
        <f>MONTH(D:D)</f>
        <v>7</v>
      </c>
      <c r="J300">
        <f>YEAR(D:D)</f>
        <v>2021</v>
      </c>
      <c r="K300">
        <f>ROUNDUP(C300/16,0)</f>
        <v>19</v>
      </c>
    </row>
    <row r="301" spans="1:11" x14ac:dyDescent="0.3">
      <c r="A301" t="str">
        <f>B:B&amp;"/"&amp;K:K</f>
        <v>CH001203008883/19</v>
      </c>
      <c r="B301" t="s">
        <v>11</v>
      </c>
      <c r="C301">
        <v>300</v>
      </c>
      <c r="D301" s="2">
        <f>DATE(YEAR(D285),MONTH(D285)+1,DAY(D285))</f>
        <v>44387</v>
      </c>
      <c r="E301">
        <f t="shared" ca="1" si="4"/>
        <v>1715724</v>
      </c>
      <c r="F301">
        <f ca="1">IF(RANDBETWEEN(0,1) = 0, 0, E:E*0.1)</f>
        <v>0</v>
      </c>
      <c r="G301">
        <f ca="1">IF(F:F = 0, E:E, E:E*1.1)</f>
        <v>1715724</v>
      </c>
      <c r="H301" t="str">
        <f ca="1">IF(F:F = 0, "Paid", "Overdue")</f>
        <v>Paid</v>
      </c>
      <c r="I301">
        <f>MONTH(D:D)</f>
        <v>7</v>
      </c>
      <c r="J301">
        <f>YEAR(D:D)</f>
        <v>2021</v>
      </c>
      <c r="K301">
        <f>ROUNDUP(C301/16,0)</f>
        <v>19</v>
      </c>
    </row>
    <row r="302" spans="1:11" x14ac:dyDescent="0.3">
      <c r="A302" t="str">
        <f>B:B&amp;"/"&amp;K:K</f>
        <v>CH001203008884/19</v>
      </c>
      <c r="B302" t="s">
        <v>12</v>
      </c>
      <c r="C302">
        <v>301</v>
      </c>
      <c r="D302" s="2">
        <f>DATE(YEAR(D286),MONTH(D286)+1,DAY(D286))</f>
        <v>44387</v>
      </c>
      <c r="E302">
        <f t="shared" ca="1" si="4"/>
        <v>1389465</v>
      </c>
      <c r="F302">
        <f ca="1">IF(RANDBETWEEN(0,1) = 0, 0, E:E*0.1)</f>
        <v>0</v>
      </c>
      <c r="G302">
        <f ca="1">IF(F:F = 0, E:E, E:E*1.1)</f>
        <v>1389465</v>
      </c>
      <c r="H302" t="str">
        <f ca="1">IF(F:F = 0, "Paid", "Overdue")</f>
        <v>Paid</v>
      </c>
      <c r="I302">
        <f>MONTH(D:D)</f>
        <v>7</v>
      </c>
      <c r="J302">
        <f>YEAR(D:D)</f>
        <v>2021</v>
      </c>
      <c r="K302">
        <f>ROUNDUP(C302/16,0)</f>
        <v>19</v>
      </c>
    </row>
    <row r="303" spans="1:11" x14ac:dyDescent="0.3">
      <c r="A303" t="str">
        <f>B:B&amp;"/"&amp;K:K</f>
        <v>CH001203008885/19</v>
      </c>
      <c r="B303" t="s">
        <v>13</v>
      </c>
      <c r="C303">
        <v>302</v>
      </c>
      <c r="D303" s="2">
        <f>DATE(YEAR(D287),MONTH(D287)+1,DAY(D287))</f>
        <v>44387</v>
      </c>
      <c r="E303">
        <f t="shared" ca="1" si="4"/>
        <v>539356</v>
      </c>
      <c r="F303">
        <f ca="1">IF(RANDBETWEEN(0,1) = 0, 0, E:E*0.1)</f>
        <v>53935.600000000006</v>
      </c>
      <c r="G303">
        <f ca="1">IF(F:F = 0, E:E, E:E*1.1)</f>
        <v>593291.60000000009</v>
      </c>
      <c r="H303" t="str">
        <f ca="1">IF(F:F = 0, "Paid", "Overdue")</f>
        <v>Overdue</v>
      </c>
      <c r="I303">
        <f>MONTH(D:D)</f>
        <v>7</v>
      </c>
      <c r="J303">
        <f>YEAR(D:D)</f>
        <v>2021</v>
      </c>
      <c r="K303">
        <f>ROUNDUP(C303/16,0)</f>
        <v>19</v>
      </c>
    </row>
    <row r="304" spans="1:11" x14ac:dyDescent="0.3">
      <c r="A304" t="str">
        <f>B:B&amp;"/"&amp;K:K</f>
        <v>CH001203008886/19</v>
      </c>
      <c r="B304" t="s">
        <v>14</v>
      </c>
      <c r="C304">
        <v>303</v>
      </c>
      <c r="D304" s="2">
        <f>DATE(YEAR(D288),MONTH(D288)+1,DAY(D288))</f>
        <v>44387</v>
      </c>
      <c r="E304">
        <f t="shared" ca="1" si="4"/>
        <v>2330943</v>
      </c>
      <c r="F304">
        <f ca="1">IF(RANDBETWEEN(0,1) = 0, 0, E:E*0.1)</f>
        <v>0</v>
      </c>
      <c r="G304">
        <f ca="1">IF(F:F = 0, E:E, E:E*1.1)</f>
        <v>2330943</v>
      </c>
      <c r="H304" t="str">
        <f ca="1">IF(F:F = 0, "Paid", "Overdue")</f>
        <v>Paid</v>
      </c>
      <c r="I304">
        <f>MONTH(D:D)</f>
        <v>7</v>
      </c>
      <c r="J304">
        <f>YEAR(D:D)</f>
        <v>2021</v>
      </c>
      <c r="K304">
        <f>ROUNDUP(C304/16,0)</f>
        <v>19</v>
      </c>
    </row>
    <row r="305" spans="1:11" x14ac:dyDescent="0.3">
      <c r="A305" t="str">
        <f>B:B&amp;"/"&amp;K:K</f>
        <v>CH001203008887/19</v>
      </c>
      <c r="B305" t="s">
        <v>15</v>
      </c>
      <c r="C305">
        <v>304</v>
      </c>
      <c r="D305" s="2">
        <f>DATE(YEAR(D289),MONTH(D289)+1,DAY(D289))</f>
        <v>44387</v>
      </c>
      <c r="E305">
        <f t="shared" ca="1" si="4"/>
        <v>1542238</v>
      </c>
      <c r="F305">
        <f ca="1">IF(RANDBETWEEN(0,1) = 0, 0, E:E*0.1)</f>
        <v>0</v>
      </c>
      <c r="G305">
        <f ca="1">IF(F:F = 0, E:E, E:E*1.1)</f>
        <v>1542238</v>
      </c>
      <c r="H305" t="str">
        <f ca="1">IF(F:F = 0, "Paid", "Overdue")</f>
        <v>Paid</v>
      </c>
      <c r="I305">
        <f>MONTH(D:D)</f>
        <v>7</v>
      </c>
      <c r="J305">
        <f>YEAR(D:D)</f>
        <v>2021</v>
      </c>
      <c r="K305">
        <f>ROUNDUP(C305/16,0)</f>
        <v>19</v>
      </c>
    </row>
    <row r="306" spans="1:11" x14ac:dyDescent="0.3">
      <c r="A306" t="str">
        <f>B:B&amp;"/"&amp;K:K</f>
        <v>CH001203008872/20</v>
      </c>
      <c r="B306" t="s">
        <v>0</v>
      </c>
      <c r="C306">
        <v>305</v>
      </c>
      <c r="D306" s="2">
        <f>DATE(YEAR(D290),MONTH(D290)+1,DAY(D290))</f>
        <v>44418</v>
      </c>
      <c r="E306">
        <f t="shared" ca="1" si="4"/>
        <v>515838</v>
      </c>
      <c r="F306">
        <f ca="1">IF(RANDBETWEEN(0,1) = 0, 0, E:E*0.1)</f>
        <v>0</v>
      </c>
      <c r="G306">
        <f ca="1">IF(F:F = 0, E:E, E:E*1.1)</f>
        <v>515838</v>
      </c>
      <c r="H306" t="str">
        <f ca="1">IF(F:F = 0, "Paid", "Overdue")</f>
        <v>Paid</v>
      </c>
      <c r="I306">
        <f>MONTH(D:D)</f>
        <v>8</v>
      </c>
      <c r="J306">
        <f>YEAR(D:D)</f>
        <v>2021</v>
      </c>
      <c r="K306">
        <f>ROUNDUP(C306/16,0)</f>
        <v>20</v>
      </c>
    </row>
    <row r="307" spans="1:11" x14ac:dyDescent="0.3">
      <c r="A307" t="str">
        <f>B:B&amp;"/"&amp;K:K</f>
        <v>CH001203008873/20</v>
      </c>
      <c r="B307" t="s">
        <v>1</v>
      </c>
      <c r="C307">
        <v>306</v>
      </c>
      <c r="D307" s="2">
        <f>DATE(YEAR(D291),MONTH(D291)+1,DAY(D291))</f>
        <v>44418</v>
      </c>
      <c r="E307">
        <f t="shared" ca="1" si="4"/>
        <v>1610354</v>
      </c>
      <c r="F307">
        <f ca="1">IF(RANDBETWEEN(0,1) = 0, 0, E:E*0.1)</f>
        <v>161035.40000000002</v>
      </c>
      <c r="G307">
        <f ca="1">IF(F:F = 0, E:E, E:E*1.1)</f>
        <v>1771389.4000000001</v>
      </c>
      <c r="H307" t="str">
        <f ca="1">IF(F:F = 0, "Paid", "Overdue")</f>
        <v>Overdue</v>
      </c>
      <c r="I307">
        <f>MONTH(D:D)</f>
        <v>8</v>
      </c>
      <c r="J307">
        <f>YEAR(D:D)</f>
        <v>2021</v>
      </c>
      <c r="K307">
        <f>ROUNDUP(C307/16,0)</f>
        <v>20</v>
      </c>
    </row>
    <row r="308" spans="1:11" x14ac:dyDescent="0.3">
      <c r="A308" t="str">
        <f>B:B&amp;"/"&amp;K:K</f>
        <v>CH001203008874/20</v>
      </c>
      <c r="B308" t="s">
        <v>2</v>
      </c>
      <c r="C308">
        <v>307</v>
      </c>
      <c r="D308" s="2">
        <f>DATE(YEAR(D292),MONTH(D292)+1,DAY(D292))</f>
        <v>44418</v>
      </c>
      <c r="E308">
        <f t="shared" ca="1" si="4"/>
        <v>1662578</v>
      </c>
      <c r="F308">
        <f ca="1">IF(RANDBETWEEN(0,1) = 0, 0, E:E*0.1)</f>
        <v>166257.80000000002</v>
      </c>
      <c r="G308">
        <f ca="1">IF(F:F = 0, E:E, E:E*1.1)</f>
        <v>1828835.8</v>
      </c>
      <c r="H308" t="str">
        <f ca="1">IF(F:F = 0, "Paid", "Overdue")</f>
        <v>Overdue</v>
      </c>
      <c r="I308">
        <f>MONTH(D:D)</f>
        <v>8</v>
      </c>
      <c r="J308">
        <f>YEAR(D:D)</f>
        <v>2021</v>
      </c>
      <c r="K308">
        <f>ROUNDUP(C308/16,0)</f>
        <v>20</v>
      </c>
    </row>
    <row r="309" spans="1:11" x14ac:dyDescent="0.3">
      <c r="A309" t="str">
        <f>B:B&amp;"/"&amp;K:K</f>
        <v>CH001203008875/20</v>
      </c>
      <c r="B309" t="s">
        <v>3</v>
      </c>
      <c r="C309">
        <v>308</v>
      </c>
      <c r="D309" s="2">
        <f>DATE(YEAR(D293),MONTH(D293)+1,DAY(D293))</f>
        <v>44418</v>
      </c>
      <c r="E309">
        <f t="shared" ca="1" si="4"/>
        <v>1103845</v>
      </c>
      <c r="F309">
        <f ca="1">IF(RANDBETWEEN(0,1) = 0, 0, E:E*0.1)</f>
        <v>0</v>
      </c>
      <c r="G309">
        <f ca="1">IF(F:F = 0, E:E, E:E*1.1)</f>
        <v>1103845</v>
      </c>
      <c r="H309" t="str">
        <f ca="1">IF(F:F = 0, "Paid", "Overdue")</f>
        <v>Paid</v>
      </c>
      <c r="I309">
        <f>MONTH(D:D)</f>
        <v>8</v>
      </c>
      <c r="J309">
        <f>YEAR(D:D)</f>
        <v>2021</v>
      </c>
      <c r="K309">
        <f>ROUNDUP(C309/16,0)</f>
        <v>20</v>
      </c>
    </row>
    <row r="310" spans="1:11" x14ac:dyDescent="0.3">
      <c r="A310" t="str">
        <f>B:B&amp;"/"&amp;K:K</f>
        <v>CH001203008876/20</v>
      </c>
      <c r="B310" t="s">
        <v>4</v>
      </c>
      <c r="C310">
        <v>309</v>
      </c>
      <c r="D310" s="2">
        <f>DATE(YEAR(D294),MONTH(D294)+1,DAY(D294))</f>
        <v>44418</v>
      </c>
      <c r="E310">
        <f t="shared" ca="1" si="4"/>
        <v>1478348</v>
      </c>
      <c r="F310">
        <f ca="1">IF(RANDBETWEEN(0,1) = 0, 0, E:E*0.1)</f>
        <v>0</v>
      </c>
      <c r="G310">
        <f ca="1">IF(F:F = 0, E:E, E:E*1.1)</f>
        <v>1478348</v>
      </c>
      <c r="H310" t="str">
        <f ca="1">IF(F:F = 0, "Paid", "Overdue")</f>
        <v>Paid</v>
      </c>
      <c r="I310">
        <f>MONTH(D:D)</f>
        <v>8</v>
      </c>
      <c r="J310">
        <f>YEAR(D:D)</f>
        <v>2021</v>
      </c>
      <c r="K310">
        <f>ROUNDUP(C310/16,0)</f>
        <v>20</v>
      </c>
    </row>
    <row r="311" spans="1:11" x14ac:dyDescent="0.3">
      <c r="A311" t="str">
        <f>B:B&amp;"/"&amp;K:K</f>
        <v>CH001203008877/20</v>
      </c>
      <c r="B311" t="s">
        <v>5</v>
      </c>
      <c r="C311">
        <v>310</v>
      </c>
      <c r="D311" s="2">
        <f>DATE(YEAR(D295),MONTH(D295)+1,DAY(D295))</f>
        <v>44418</v>
      </c>
      <c r="E311">
        <f t="shared" ca="1" si="4"/>
        <v>919385</v>
      </c>
      <c r="F311">
        <f ca="1">IF(RANDBETWEEN(0,1) = 0, 0, E:E*0.1)</f>
        <v>91938.5</v>
      </c>
      <c r="G311">
        <f ca="1">IF(F:F = 0, E:E, E:E*1.1)</f>
        <v>1011323.5000000001</v>
      </c>
      <c r="H311" t="str">
        <f ca="1">IF(F:F = 0, "Paid", "Overdue")</f>
        <v>Overdue</v>
      </c>
      <c r="I311">
        <f>MONTH(D:D)</f>
        <v>8</v>
      </c>
      <c r="J311">
        <f>YEAR(D:D)</f>
        <v>2021</v>
      </c>
      <c r="K311">
        <f>ROUNDUP(C311/16,0)</f>
        <v>20</v>
      </c>
    </row>
    <row r="312" spans="1:11" x14ac:dyDescent="0.3">
      <c r="A312" t="str">
        <f>B:B&amp;"/"&amp;K:K</f>
        <v>CH001203008878/20</v>
      </c>
      <c r="B312" t="s">
        <v>6</v>
      </c>
      <c r="C312">
        <v>311</v>
      </c>
      <c r="D312" s="2">
        <f>DATE(YEAR(D296),MONTH(D296)+1,DAY(D296))</f>
        <v>44418</v>
      </c>
      <c r="E312">
        <f t="shared" ca="1" si="4"/>
        <v>752246</v>
      </c>
      <c r="F312">
        <f ca="1">IF(RANDBETWEEN(0,1) = 0, 0, E:E*0.1)</f>
        <v>75224.600000000006</v>
      </c>
      <c r="G312">
        <f ca="1">IF(F:F = 0, E:E, E:E*1.1)</f>
        <v>827470.60000000009</v>
      </c>
      <c r="H312" t="str">
        <f ca="1">IF(F:F = 0, "Paid", "Overdue")</f>
        <v>Overdue</v>
      </c>
      <c r="I312">
        <f>MONTH(D:D)</f>
        <v>8</v>
      </c>
      <c r="J312">
        <f>YEAR(D:D)</f>
        <v>2021</v>
      </c>
      <c r="K312">
        <f>ROUNDUP(C312/16,0)</f>
        <v>20</v>
      </c>
    </row>
    <row r="313" spans="1:11" x14ac:dyDescent="0.3">
      <c r="A313" t="str">
        <f>B:B&amp;"/"&amp;K:K</f>
        <v>CH001203008879/20</v>
      </c>
      <c r="B313" t="s">
        <v>7</v>
      </c>
      <c r="C313">
        <v>312</v>
      </c>
      <c r="D313" s="2">
        <f>DATE(YEAR(D297),MONTH(D297)+1,DAY(D297))</f>
        <v>44418</v>
      </c>
      <c r="E313">
        <f t="shared" ca="1" si="4"/>
        <v>357296</v>
      </c>
      <c r="F313">
        <f ca="1">IF(RANDBETWEEN(0,1) = 0, 0, E:E*0.1)</f>
        <v>0</v>
      </c>
      <c r="G313">
        <f ca="1">IF(F:F = 0, E:E, E:E*1.1)</f>
        <v>357296</v>
      </c>
      <c r="H313" t="str">
        <f ca="1">IF(F:F = 0, "Paid", "Overdue")</f>
        <v>Paid</v>
      </c>
      <c r="I313">
        <f>MONTH(D:D)</f>
        <v>8</v>
      </c>
      <c r="J313">
        <f>YEAR(D:D)</f>
        <v>2021</v>
      </c>
      <c r="K313">
        <f>ROUNDUP(C313/16,0)</f>
        <v>20</v>
      </c>
    </row>
    <row r="314" spans="1:11" x14ac:dyDescent="0.3">
      <c r="A314" t="str">
        <f>B:B&amp;"/"&amp;K:K</f>
        <v>CH001203008880/20</v>
      </c>
      <c r="B314" t="s">
        <v>8</v>
      </c>
      <c r="C314">
        <v>313</v>
      </c>
      <c r="D314" s="2">
        <f>DATE(YEAR(D298),MONTH(D298)+1,DAY(D298))</f>
        <v>44418</v>
      </c>
      <c r="E314">
        <f t="shared" ca="1" si="4"/>
        <v>1388870</v>
      </c>
      <c r="F314">
        <f ca="1">IF(RANDBETWEEN(0,1) = 0, 0, E:E*0.1)</f>
        <v>0</v>
      </c>
      <c r="G314">
        <f ca="1">IF(F:F = 0, E:E, E:E*1.1)</f>
        <v>1388870</v>
      </c>
      <c r="H314" t="str">
        <f ca="1">IF(F:F = 0, "Paid", "Overdue")</f>
        <v>Paid</v>
      </c>
      <c r="I314">
        <f>MONTH(D:D)</f>
        <v>8</v>
      </c>
      <c r="J314">
        <f>YEAR(D:D)</f>
        <v>2021</v>
      </c>
      <c r="K314">
        <f>ROUNDUP(C314/16,0)</f>
        <v>20</v>
      </c>
    </row>
    <row r="315" spans="1:11" x14ac:dyDescent="0.3">
      <c r="A315" t="str">
        <f>B:B&amp;"/"&amp;K:K</f>
        <v>CH001203008881/20</v>
      </c>
      <c r="B315" t="s">
        <v>9</v>
      </c>
      <c r="C315">
        <v>314</v>
      </c>
      <c r="D315" s="2">
        <f>DATE(YEAR(D299),MONTH(D299)+1,DAY(D299))</f>
        <v>44418</v>
      </c>
      <c r="E315">
        <f t="shared" ca="1" si="4"/>
        <v>1488569</v>
      </c>
      <c r="F315">
        <f ca="1">IF(RANDBETWEEN(0,1) = 0, 0, E:E*0.1)</f>
        <v>0</v>
      </c>
      <c r="G315">
        <f ca="1">IF(F:F = 0, E:E, E:E*1.1)</f>
        <v>1488569</v>
      </c>
      <c r="H315" t="str">
        <f ca="1">IF(F:F = 0, "Paid", "Overdue")</f>
        <v>Paid</v>
      </c>
      <c r="I315">
        <f>MONTH(D:D)</f>
        <v>8</v>
      </c>
      <c r="J315">
        <f>YEAR(D:D)</f>
        <v>2021</v>
      </c>
      <c r="K315">
        <f>ROUNDUP(C315/16,0)</f>
        <v>20</v>
      </c>
    </row>
    <row r="316" spans="1:11" x14ac:dyDescent="0.3">
      <c r="A316" t="str">
        <f>B:B&amp;"/"&amp;K:K</f>
        <v>CH001203008882/20</v>
      </c>
      <c r="B316" t="s">
        <v>10</v>
      </c>
      <c r="C316">
        <v>315</v>
      </c>
      <c r="D316" s="2">
        <f>DATE(YEAR(D300),MONTH(D300)+1,DAY(D300))</f>
        <v>44418</v>
      </c>
      <c r="E316">
        <f t="shared" ca="1" si="4"/>
        <v>1468015</v>
      </c>
      <c r="F316">
        <f ca="1">IF(RANDBETWEEN(0,1) = 0, 0, E:E*0.1)</f>
        <v>146801.5</v>
      </c>
      <c r="G316">
        <f ca="1">IF(F:F = 0, E:E, E:E*1.1)</f>
        <v>1614816.5000000002</v>
      </c>
      <c r="H316" t="str">
        <f ca="1">IF(F:F = 0, "Paid", "Overdue")</f>
        <v>Overdue</v>
      </c>
      <c r="I316">
        <f>MONTH(D:D)</f>
        <v>8</v>
      </c>
      <c r="J316">
        <f>YEAR(D:D)</f>
        <v>2021</v>
      </c>
      <c r="K316">
        <f>ROUNDUP(C316/16,0)</f>
        <v>20</v>
      </c>
    </row>
    <row r="317" spans="1:11" x14ac:dyDescent="0.3">
      <c r="A317" t="str">
        <f>B:B&amp;"/"&amp;K:K</f>
        <v>CH001203008883/20</v>
      </c>
      <c r="B317" t="s">
        <v>11</v>
      </c>
      <c r="C317">
        <v>316</v>
      </c>
      <c r="D317" s="2">
        <f>DATE(YEAR(D301),MONTH(D301)+1,DAY(D301))</f>
        <v>44418</v>
      </c>
      <c r="E317">
        <f t="shared" ca="1" si="4"/>
        <v>1395357</v>
      </c>
      <c r="F317">
        <f ca="1">IF(RANDBETWEEN(0,1) = 0, 0, E:E*0.1)</f>
        <v>0</v>
      </c>
      <c r="G317">
        <f ca="1">IF(F:F = 0, E:E, E:E*1.1)</f>
        <v>1395357</v>
      </c>
      <c r="H317" t="str">
        <f ca="1">IF(F:F = 0, "Paid", "Overdue")</f>
        <v>Paid</v>
      </c>
      <c r="I317">
        <f>MONTH(D:D)</f>
        <v>8</v>
      </c>
      <c r="J317">
        <f>YEAR(D:D)</f>
        <v>2021</v>
      </c>
      <c r="K317">
        <f>ROUNDUP(C317/16,0)</f>
        <v>20</v>
      </c>
    </row>
    <row r="318" spans="1:11" x14ac:dyDescent="0.3">
      <c r="A318" t="str">
        <f>B:B&amp;"/"&amp;K:K</f>
        <v>CH001203008884/20</v>
      </c>
      <c r="B318" t="s">
        <v>12</v>
      </c>
      <c r="C318">
        <v>317</v>
      </c>
      <c r="D318" s="2">
        <f>DATE(YEAR(D302),MONTH(D302)+1,DAY(D302))</f>
        <v>44418</v>
      </c>
      <c r="E318">
        <f t="shared" ca="1" si="4"/>
        <v>1953587</v>
      </c>
      <c r="F318">
        <f ca="1">IF(RANDBETWEEN(0,1) = 0, 0, E:E*0.1)</f>
        <v>195358.7</v>
      </c>
      <c r="G318">
        <f ca="1">IF(F:F = 0, E:E, E:E*1.1)</f>
        <v>2148945.7000000002</v>
      </c>
      <c r="H318" t="str">
        <f ca="1">IF(F:F = 0, "Paid", "Overdue")</f>
        <v>Overdue</v>
      </c>
      <c r="I318">
        <f>MONTH(D:D)</f>
        <v>8</v>
      </c>
      <c r="J318">
        <f>YEAR(D:D)</f>
        <v>2021</v>
      </c>
      <c r="K318">
        <f>ROUNDUP(C318/16,0)</f>
        <v>20</v>
      </c>
    </row>
    <row r="319" spans="1:11" x14ac:dyDescent="0.3">
      <c r="A319" t="str">
        <f>B:B&amp;"/"&amp;K:K</f>
        <v>CH001203008885/20</v>
      </c>
      <c r="B319" t="s">
        <v>13</v>
      </c>
      <c r="C319">
        <v>318</v>
      </c>
      <c r="D319" s="2">
        <f>DATE(YEAR(D303),MONTH(D303)+1,DAY(D303))</f>
        <v>44418</v>
      </c>
      <c r="E319">
        <f t="shared" ca="1" si="4"/>
        <v>562109</v>
      </c>
      <c r="F319">
        <f ca="1">IF(RANDBETWEEN(0,1) = 0, 0, E:E*0.1)</f>
        <v>56210.9</v>
      </c>
      <c r="G319">
        <f ca="1">IF(F:F = 0, E:E, E:E*1.1)</f>
        <v>618319.9</v>
      </c>
      <c r="H319" t="str">
        <f ca="1">IF(F:F = 0, "Paid", "Overdue")</f>
        <v>Overdue</v>
      </c>
      <c r="I319">
        <f>MONTH(D:D)</f>
        <v>8</v>
      </c>
      <c r="J319">
        <f>YEAR(D:D)</f>
        <v>2021</v>
      </c>
      <c r="K319">
        <f>ROUNDUP(C319/16,0)</f>
        <v>20</v>
      </c>
    </row>
    <row r="320" spans="1:11" x14ac:dyDescent="0.3">
      <c r="A320" t="str">
        <f>B:B&amp;"/"&amp;K:K</f>
        <v>CH001203008886/20</v>
      </c>
      <c r="B320" t="s">
        <v>14</v>
      </c>
      <c r="C320">
        <v>319</v>
      </c>
      <c r="D320" s="2">
        <f>DATE(YEAR(D304),MONTH(D304)+1,DAY(D304))</f>
        <v>44418</v>
      </c>
      <c r="E320">
        <f t="shared" ca="1" si="4"/>
        <v>2178744</v>
      </c>
      <c r="F320">
        <f ca="1">IF(RANDBETWEEN(0,1) = 0, 0, E:E*0.1)</f>
        <v>217874.40000000002</v>
      </c>
      <c r="G320">
        <f ca="1">IF(F:F = 0, E:E, E:E*1.1)</f>
        <v>2396618.4000000004</v>
      </c>
      <c r="H320" t="str">
        <f ca="1">IF(F:F = 0, "Paid", "Overdue")</f>
        <v>Overdue</v>
      </c>
      <c r="I320">
        <f>MONTH(D:D)</f>
        <v>8</v>
      </c>
      <c r="J320">
        <f>YEAR(D:D)</f>
        <v>2021</v>
      </c>
      <c r="K320">
        <f>ROUNDUP(C320/16,0)</f>
        <v>20</v>
      </c>
    </row>
    <row r="321" spans="1:11" x14ac:dyDescent="0.3">
      <c r="A321" t="str">
        <f>B:B&amp;"/"&amp;K:K</f>
        <v>CH001203008887/20</v>
      </c>
      <c r="B321" t="s">
        <v>15</v>
      </c>
      <c r="C321">
        <v>320</v>
      </c>
      <c r="D321" s="2">
        <f>DATE(YEAR(D305),MONTH(D305)+1,DAY(D305))</f>
        <v>44418</v>
      </c>
      <c r="E321">
        <f t="shared" ca="1" si="4"/>
        <v>489230</v>
      </c>
      <c r="F321">
        <f ca="1">IF(RANDBETWEEN(0,1) = 0, 0, E:E*0.1)</f>
        <v>0</v>
      </c>
      <c r="G321">
        <f ca="1">IF(F:F = 0, E:E, E:E*1.1)</f>
        <v>489230</v>
      </c>
      <c r="H321" t="str">
        <f ca="1">IF(F:F = 0, "Paid", "Overdue")</f>
        <v>Paid</v>
      </c>
      <c r="I321">
        <f>MONTH(D:D)</f>
        <v>8</v>
      </c>
      <c r="J321">
        <f>YEAR(D:D)</f>
        <v>2021</v>
      </c>
      <c r="K321">
        <f>ROUNDUP(C321/16,0)</f>
        <v>20</v>
      </c>
    </row>
    <row r="322" spans="1:11" x14ac:dyDescent="0.3">
      <c r="A322" t="str">
        <f>B:B&amp;"/"&amp;K:K</f>
        <v>CH001203008872/21</v>
      </c>
      <c r="B322" t="s">
        <v>0</v>
      </c>
      <c r="C322">
        <v>321</v>
      </c>
      <c r="D322" s="2">
        <f>DATE(YEAR(D306),MONTH(D306)+1,DAY(D306))</f>
        <v>44449</v>
      </c>
      <c r="E322">
        <f t="shared" ca="1" si="4"/>
        <v>1727587</v>
      </c>
      <c r="F322">
        <f ca="1">IF(RANDBETWEEN(0,1) = 0, 0, E:E*0.1)</f>
        <v>172758.7</v>
      </c>
      <c r="G322">
        <f ca="1">IF(F:F = 0, E:E, E:E*1.1)</f>
        <v>1900345.7000000002</v>
      </c>
      <c r="H322" t="str">
        <f ca="1">IF(F:F = 0, "Paid", "Overdue")</f>
        <v>Overdue</v>
      </c>
      <c r="I322">
        <f>MONTH(D:D)</f>
        <v>9</v>
      </c>
      <c r="J322">
        <f>YEAR(D:D)</f>
        <v>2021</v>
      </c>
      <c r="K322">
        <f>ROUNDUP(C322/16,0)</f>
        <v>21</v>
      </c>
    </row>
    <row r="323" spans="1:11" x14ac:dyDescent="0.3">
      <c r="A323" t="str">
        <f>B:B&amp;"/"&amp;K:K</f>
        <v>CH001203008873/21</v>
      </c>
      <c r="B323" t="s">
        <v>1</v>
      </c>
      <c r="C323">
        <v>322</v>
      </c>
      <c r="D323" s="2">
        <f>DATE(YEAR(D307),MONTH(D307)+1,DAY(D307))</f>
        <v>44449</v>
      </c>
      <c r="E323">
        <f t="shared" ref="E323:E385" ca="1" si="5">RANDBETWEEN(250000,2500000)</f>
        <v>2368436</v>
      </c>
      <c r="F323">
        <f ca="1">IF(RANDBETWEEN(0,1) = 0, 0, E:E*0.1)</f>
        <v>236843.6</v>
      </c>
      <c r="G323">
        <f ca="1">IF(F:F = 0, E:E, E:E*1.1)</f>
        <v>2605279.6</v>
      </c>
      <c r="H323" t="str">
        <f ca="1">IF(F:F = 0, "Paid", "Overdue")</f>
        <v>Overdue</v>
      </c>
      <c r="I323">
        <f>MONTH(D:D)</f>
        <v>9</v>
      </c>
      <c r="J323">
        <f>YEAR(D:D)</f>
        <v>2021</v>
      </c>
      <c r="K323">
        <f>ROUNDUP(C323/16,0)</f>
        <v>21</v>
      </c>
    </row>
    <row r="324" spans="1:11" x14ac:dyDescent="0.3">
      <c r="A324" t="str">
        <f>B:B&amp;"/"&amp;K:K</f>
        <v>CH001203008874/21</v>
      </c>
      <c r="B324" t="s">
        <v>2</v>
      </c>
      <c r="C324">
        <v>323</v>
      </c>
      <c r="D324" s="2">
        <f>DATE(YEAR(D308),MONTH(D308)+1,DAY(D308))</f>
        <v>44449</v>
      </c>
      <c r="E324">
        <f t="shared" ca="1" si="5"/>
        <v>765531</v>
      </c>
      <c r="F324">
        <f ca="1">IF(RANDBETWEEN(0,1) = 0, 0, E:E*0.1)</f>
        <v>0</v>
      </c>
      <c r="G324">
        <f ca="1">IF(F:F = 0, E:E, E:E*1.1)</f>
        <v>765531</v>
      </c>
      <c r="H324" t="str">
        <f ca="1">IF(F:F = 0, "Paid", "Overdue")</f>
        <v>Paid</v>
      </c>
      <c r="I324">
        <f>MONTH(D:D)</f>
        <v>9</v>
      </c>
      <c r="J324">
        <f>YEAR(D:D)</f>
        <v>2021</v>
      </c>
      <c r="K324">
        <f>ROUNDUP(C324/16,0)</f>
        <v>21</v>
      </c>
    </row>
    <row r="325" spans="1:11" x14ac:dyDescent="0.3">
      <c r="A325" t="str">
        <f>B:B&amp;"/"&amp;K:K</f>
        <v>CH001203008875/21</v>
      </c>
      <c r="B325" t="s">
        <v>3</v>
      </c>
      <c r="C325">
        <v>324</v>
      </c>
      <c r="D325" s="2">
        <f>DATE(YEAR(D309),MONTH(D309)+1,DAY(D309))</f>
        <v>44449</v>
      </c>
      <c r="E325">
        <f t="shared" ca="1" si="5"/>
        <v>652939</v>
      </c>
      <c r="F325">
        <f ca="1">IF(RANDBETWEEN(0,1) = 0, 0, E:E*0.1)</f>
        <v>0</v>
      </c>
      <c r="G325">
        <f ca="1">IF(F:F = 0, E:E, E:E*1.1)</f>
        <v>652939</v>
      </c>
      <c r="H325" t="str">
        <f ca="1">IF(F:F = 0, "Paid", "Overdue")</f>
        <v>Paid</v>
      </c>
      <c r="I325">
        <f>MONTH(D:D)</f>
        <v>9</v>
      </c>
      <c r="J325">
        <f>YEAR(D:D)</f>
        <v>2021</v>
      </c>
      <c r="K325">
        <f>ROUNDUP(C325/16,0)</f>
        <v>21</v>
      </c>
    </row>
    <row r="326" spans="1:11" x14ac:dyDescent="0.3">
      <c r="A326" t="str">
        <f>B:B&amp;"/"&amp;K:K</f>
        <v>CH001203008876/21</v>
      </c>
      <c r="B326" t="s">
        <v>4</v>
      </c>
      <c r="C326">
        <v>325</v>
      </c>
      <c r="D326" s="2">
        <f>DATE(YEAR(D310),MONTH(D310)+1,DAY(D310))</f>
        <v>44449</v>
      </c>
      <c r="E326">
        <f t="shared" ca="1" si="5"/>
        <v>988526</v>
      </c>
      <c r="F326">
        <f ca="1">IF(RANDBETWEEN(0,1) = 0, 0, E:E*0.1)</f>
        <v>0</v>
      </c>
      <c r="G326">
        <f ca="1">IF(F:F = 0, E:E, E:E*1.1)</f>
        <v>988526</v>
      </c>
      <c r="H326" t="str">
        <f ca="1">IF(F:F = 0, "Paid", "Overdue")</f>
        <v>Paid</v>
      </c>
      <c r="I326">
        <f>MONTH(D:D)</f>
        <v>9</v>
      </c>
      <c r="J326">
        <f>YEAR(D:D)</f>
        <v>2021</v>
      </c>
      <c r="K326">
        <f>ROUNDUP(C326/16,0)</f>
        <v>21</v>
      </c>
    </row>
    <row r="327" spans="1:11" x14ac:dyDescent="0.3">
      <c r="A327" t="str">
        <f>B:B&amp;"/"&amp;K:K</f>
        <v>CH001203008877/21</v>
      </c>
      <c r="B327" t="s">
        <v>5</v>
      </c>
      <c r="C327">
        <v>326</v>
      </c>
      <c r="D327" s="2">
        <f>DATE(YEAR(D311),MONTH(D311)+1,DAY(D311))</f>
        <v>44449</v>
      </c>
      <c r="E327">
        <f t="shared" ca="1" si="5"/>
        <v>1908017</v>
      </c>
      <c r="F327">
        <f ca="1">IF(RANDBETWEEN(0,1) = 0, 0, E:E*0.1)</f>
        <v>0</v>
      </c>
      <c r="G327">
        <f ca="1">IF(F:F = 0, E:E, E:E*1.1)</f>
        <v>1908017</v>
      </c>
      <c r="H327" t="str">
        <f ca="1">IF(F:F = 0, "Paid", "Overdue")</f>
        <v>Paid</v>
      </c>
      <c r="I327">
        <f>MONTH(D:D)</f>
        <v>9</v>
      </c>
      <c r="J327">
        <f>YEAR(D:D)</f>
        <v>2021</v>
      </c>
      <c r="K327">
        <f>ROUNDUP(C327/16,0)</f>
        <v>21</v>
      </c>
    </row>
    <row r="328" spans="1:11" x14ac:dyDescent="0.3">
      <c r="A328" t="str">
        <f>B:B&amp;"/"&amp;K:K</f>
        <v>CH001203008878/21</v>
      </c>
      <c r="B328" t="s">
        <v>6</v>
      </c>
      <c r="C328">
        <v>327</v>
      </c>
      <c r="D328" s="2">
        <f>DATE(YEAR(D312),MONTH(D312)+1,DAY(D312))</f>
        <v>44449</v>
      </c>
      <c r="E328">
        <f t="shared" ca="1" si="5"/>
        <v>1451272</v>
      </c>
      <c r="F328">
        <f ca="1">IF(RANDBETWEEN(0,1) = 0, 0, E:E*0.1)</f>
        <v>145127.20000000001</v>
      </c>
      <c r="G328">
        <f ca="1">IF(F:F = 0, E:E, E:E*1.1)</f>
        <v>1596399.2000000002</v>
      </c>
      <c r="H328" t="str">
        <f ca="1">IF(F:F = 0, "Paid", "Overdue")</f>
        <v>Overdue</v>
      </c>
      <c r="I328">
        <f>MONTH(D:D)</f>
        <v>9</v>
      </c>
      <c r="J328">
        <f>YEAR(D:D)</f>
        <v>2021</v>
      </c>
      <c r="K328">
        <f>ROUNDUP(C328/16,0)</f>
        <v>21</v>
      </c>
    </row>
    <row r="329" spans="1:11" x14ac:dyDescent="0.3">
      <c r="A329" t="str">
        <f>B:B&amp;"/"&amp;K:K</f>
        <v>CH001203008879/21</v>
      </c>
      <c r="B329" t="s">
        <v>7</v>
      </c>
      <c r="C329">
        <v>328</v>
      </c>
      <c r="D329" s="2">
        <f>DATE(YEAR(D313),MONTH(D313)+1,DAY(D313))</f>
        <v>44449</v>
      </c>
      <c r="E329">
        <f t="shared" ca="1" si="5"/>
        <v>1436483</v>
      </c>
      <c r="F329">
        <f ca="1">IF(RANDBETWEEN(0,1) = 0, 0, E:E*0.1)</f>
        <v>0</v>
      </c>
      <c r="G329">
        <f ca="1">IF(F:F = 0, E:E, E:E*1.1)</f>
        <v>1436483</v>
      </c>
      <c r="H329" t="str">
        <f ca="1">IF(F:F = 0, "Paid", "Overdue")</f>
        <v>Paid</v>
      </c>
      <c r="I329">
        <f>MONTH(D:D)</f>
        <v>9</v>
      </c>
      <c r="J329">
        <f>YEAR(D:D)</f>
        <v>2021</v>
      </c>
      <c r="K329">
        <f>ROUNDUP(C329/16,0)</f>
        <v>21</v>
      </c>
    </row>
    <row r="330" spans="1:11" x14ac:dyDescent="0.3">
      <c r="A330" t="str">
        <f>B:B&amp;"/"&amp;K:K</f>
        <v>CH001203008880/21</v>
      </c>
      <c r="B330" t="s">
        <v>8</v>
      </c>
      <c r="C330">
        <v>329</v>
      </c>
      <c r="D330" s="2">
        <f>DATE(YEAR(D314),MONTH(D314)+1,DAY(D314))</f>
        <v>44449</v>
      </c>
      <c r="E330">
        <f t="shared" ca="1" si="5"/>
        <v>2247754</v>
      </c>
      <c r="F330">
        <f ca="1">IF(RANDBETWEEN(0,1) = 0, 0, E:E*0.1)</f>
        <v>0</v>
      </c>
      <c r="G330">
        <f ca="1">IF(F:F = 0, E:E, E:E*1.1)</f>
        <v>2247754</v>
      </c>
      <c r="H330" t="str">
        <f ca="1">IF(F:F = 0, "Paid", "Overdue")</f>
        <v>Paid</v>
      </c>
      <c r="I330">
        <f>MONTH(D:D)</f>
        <v>9</v>
      </c>
      <c r="J330">
        <f>YEAR(D:D)</f>
        <v>2021</v>
      </c>
      <c r="K330">
        <f>ROUNDUP(C330/16,0)</f>
        <v>21</v>
      </c>
    </row>
    <row r="331" spans="1:11" x14ac:dyDescent="0.3">
      <c r="A331" t="str">
        <f>B:B&amp;"/"&amp;K:K</f>
        <v>CH001203008881/21</v>
      </c>
      <c r="B331" t="s">
        <v>9</v>
      </c>
      <c r="C331">
        <v>330</v>
      </c>
      <c r="D331" s="2">
        <f>DATE(YEAR(D315),MONTH(D315)+1,DAY(D315))</f>
        <v>44449</v>
      </c>
      <c r="E331">
        <f t="shared" ca="1" si="5"/>
        <v>2234501</v>
      </c>
      <c r="F331">
        <f ca="1">IF(RANDBETWEEN(0,1) = 0, 0, E:E*0.1)</f>
        <v>223450.1</v>
      </c>
      <c r="G331">
        <f ca="1">IF(F:F = 0, E:E, E:E*1.1)</f>
        <v>2457951.1</v>
      </c>
      <c r="H331" t="str">
        <f ca="1">IF(F:F = 0, "Paid", "Overdue")</f>
        <v>Overdue</v>
      </c>
      <c r="I331">
        <f>MONTH(D:D)</f>
        <v>9</v>
      </c>
      <c r="J331">
        <f>YEAR(D:D)</f>
        <v>2021</v>
      </c>
      <c r="K331">
        <f>ROUNDUP(C331/16,0)</f>
        <v>21</v>
      </c>
    </row>
    <row r="332" spans="1:11" x14ac:dyDescent="0.3">
      <c r="A332" t="str">
        <f>B:B&amp;"/"&amp;K:K</f>
        <v>CH001203008882/21</v>
      </c>
      <c r="B332" t="s">
        <v>10</v>
      </c>
      <c r="C332">
        <v>331</v>
      </c>
      <c r="D332" s="2">
        <f>DATE(YEAR(D316),MONTH(D316)+1,DAY(D316))</f>
        <v>44449</v>
      </c>
      <c r="E332">
        <f t="shared" ca="1" si="5"/>
        <v>1322610</v>
      </c>
      <c r="F332">
        <f ca="1">IF(RANDBETWEEN(0,1) = 0, 0, E:E*0.1)</f>
        <v>132261</v>
      </c>
      <c r="G332">
        <f ca="1">IF(F:F = 0, E:E, E:E*1.1)</f>
        <v>1454871.0000000002</v>
      </c>
      <c r="H332" t="str">
        <f ca="1">IF(F:F = 0, "Paid", "Overdue")</f>
        <v>Overdue</v>
      </c>
      <c r="I332">
        <f>MONTH(D:D)</f>
        <v>9</v>
      </c>
      <c r="J332">
        <f>YEAR(D:D)</f>
        <v>2021</v>
      </c>
      <c r="K332">
        <f>ROUNDUP(C332/16,0)</f>
        <v>21</v>
      </c>
    </row>
    <row r="333" spans="1:11" x14ac:dyDescent="0.3">
      <c r="A333" t="str">
        <f>B:B&amp;"/"&amp;K:K</f>
        <v>CH001203008883/21</v>
      </c>
      <c r="B333" t="s">
        <v>11</v>
      </c>
      <c r="C333">
        <v>332</v>
      </c>
      <c r="D333" s="2">
        <f>DATE(YEAR(D317),MONTH(D317)+1,DAY(D317))</f>
        <v>44449</v>
      </c>
      <c r="E333">
        <f t="shared" ca="1" si="5"/>
        <v>1990265</v>
      </c>
      <c r="F333">
        <f ca="1">IF(RANDBETWEEN(0,1) = 0, 0, E:E*0.1)</f>
        <v>0</v>
      </c>
      <c r="G333">
        <f ca="1">IF(F:F = 0, E:E, E:E*1.1)</f>
        <v>1990265</v>
      </c>
      <c r="H333" t="str">
        <f ca="1">IF(F:F = 0, "Paid", "Overdue")</f>
        <v>Paid</v>
      </c>
      <c r="I333">
        <f>MONTH(D:D)</f>
        <v>9</v>
      </c>
      <c r="J333">
        <f>YEAR(D:D)</f>
        <v>2021</v>
      </c>
      <c r="K333">
        <f>ROUNDUP(C333/16,0)</f>
        <v>21</v>
      </c>
    </row>
    <row r="334" spans="1:11" x14ac:dyDescent="0.3">
      <c r="A334" t="str">
        <f>B:B&amp;"/"&amp;K:K</f>
        <v>CH001203008884/21</v>
      </c>
      <c r="B334" t="s">
        <v>12</v>
      </c>
      <c r="C334">
        <v>333</v>
      </c>
      <c r="D334" s="2">
        <f>DATE(YEAR(D318),MONTH(D318)+1,DAY(D318))</f>
        <v>44449</v>
      </c>
      <c r="E334">
        <f t="shared" ca="1" si="5"/>
        <v>2224844</v>
      </c>
      <c r="F334">
        <f ca="1">IF(RANDBETWEEN(0,1) = 0, 0, E:E*0.1)</f>
        <v>222484.40000000002</v>
      </c>
      <c r="G334">
        <f ca="1">IF(F:F = 0, E:E, E:E*1.1)</f>
        <v>2447328.4000000004</v>
      </c>
      <c r="H334" t="str">
        <f ca="1">IF(F:F = 0, "Paid", "Overdue")</f>
        <v>Overdue</v>
      </c>
      <c r="I334">
        <f>MONTH(D:D)</f>
        <v>9</v>
      </c>
      <c r="J334">
        <f>YEAR(D:D)</f>
        <v>2021</v>
      </c>
      <c r="K334">
        <f>ROUNDUP(C334/16,0)</f>
        <v>21</v>
      </c>
    </row>
    <row r="335" spans="1:11" x14ac:dyDescent="0.3">
      <c r="A335" t="str">
        <f>B:B&amp;"/"&amp;K:K</f>
        <v>CH001203008885/21</v>
      </c>
      <c r="B335" t="s">
        <v>13</v>
      </c>
      <c r="C335">
        <v>334</v>
      </c>
      <c r="D335" s="2">
        <f>DATE(YEAR(D319),MONTH(D319)+1,DAY(D319))</f>
        <v>44449</v>
      </c>
      <c r="E335">
        <f t="shared" ca="1" si="5"/>
        <v>1621870</v>
      </c>
      <c r="F335">
        <f ca="1">IF(RANDBETWEEN(0,1) = 0, 0, E:E*0.1)</f>
        <v>0</v>
      </c>
      <c r="G335">
        <f ca="1">IF(F:F = 0, E:E, E:E*1.1)</f>
        <v>1621870</v>
      </c>
      <c r="H335" t="str">
        <f ca="1">IF(F:F = 0, "Paid", "Overdue")</f>
        <v>Paid</v>
      </c>
      <c r="I335">
        <f>MONTH(D:D)</f>
        <v>9</v>
      </c>
      <c r="J335">
        <f>YEAR(D:D)</f>
        <v>2021</v>
      </c>
      <c r="K335">
        <f>ROUNDUP(C335/16,0)</f>
        <v>21</v>
      </c>
    </row>
    <row r="336" spans="1:11" x14ac:dyDescent="0.3">
      <c r="A336" t="str">
        <f>B:B&amp;"/"&amp;K:K</f>
        <v>CH001203008886/21</v>
      </c>
      <c r="B336" t="s">
        <v>14</v>
      </c>
      <c r="C336">
        <v>335</v>
      </c>
      <c r="D336" s="2">
        <f>DATE(YEAR(D320),MONTH(D320)+1,DAY(D320))</f>
        <v>44449</v>
      </c>
      <c r="E336">
        <f t="shared" ca="1" si="5"/>
        <v>1855292</v>
      </c>
      <c r="F336">
        <f ca="1">IF(RANDBETWEEN(0,1) = 0, 0, E:E*0.1)</f>
        <v>0</v>
      </c>
      <c r="G336">
        <f ca="1">IF(F:F = 0, E:E, E:E*1.1)</f>
        <v>1855292</v>
      </c>
      <c r="H336" t="str">
        <f ca="1">IF(F:F = 0, "Paid", "Overdue")</f>
        <v>Paid</v>
      </c>
      <c r="I336">
        <f>MONTH(D:D)</f>
        <v>9</v>
      </c>
      <c r="J336">
        <f>YEAR(D:D)</f>
        <v>2021</v>
      </c>
      <c r="K336">
        <f>ROUNDUP(C336/16,0)</f>
        <v>21</v>
      </c>
    </row>
    <row r="337" spans="1:11" x14ac:dyDescent="0.3">
      <c r="A337" t="str">
        <f>B:B&amp;"/"&amp;K:K</f>
        <v>CH001203008887/21</v>
      </c>
      <c r="B337" t="s">
        <v>15</v>
      </c>
      <c r="C337">
        <v>336</v>
      </c>
      <c r="D337" s="2">
        <f>DATE(YEAR(D321),MONTH(D321)+1,DAY(D321))</f>
        <v>44449</v>
      </c>
      <c r="E337">
        <f t="shared" ca="1" si="5"/>
        <v>2074391</v>
      </c>
      <c r="F337">
        <f ca="1">IF(RANDBETWEEN(0,1) = 0, 0, E:E*0.1)</f>
        <v>207439.1</v>
      </c>
      <c r="G337">
        <f ca="1">IF(F:F = 0, E:E, E:E*1.1)</f>
        <v>2281830.1</v>
      </c>
      <c r="H337" t="str">
        <f ca="1">IF(F:F = 0, "Paid", "Overdue")</f>
        <v>Overdue</v>
      </c>
      <c r="I337">
        <f>MONTH(D:D)</f>
        <v>9</v>
      </c>
      <c r="J337">
        <f>YEAR(D:D)</f>
        <v>2021</v>
      </c>
      <c r="K337">
        <f>ROUNDUP(C337/16,0)</f>
        <v>21</v>
      </c>
    </row>
    <row r="338" spans="1:11" x14ac:dyDescent="0.3">
      <c r="A338" t="str">
        <f>B:B&amp;"/"&amp;K:K</f>
        <v>CH001203008872/22</v>
      </c>
      <c r="B338" t="s">
        <v>0</v>
      </c>
      <c r="C338">
        <v>337</v>
      </c>
      <c r="D338" s="2">
        <f>DATE(YEAR(D322),MONTH(D322)+1,DAY(D322))</f>
        <v>44479</v>
      </c>
      <c r="E338">
        <f t="shared" ca="1" si="5"/>
        <v>1420154</v>
      </c>
      <c r="F338">
        <f ca="1">IF(RANDBETWEEN(0,1) = 0, 0, E:E*0.1)</f>
        <v>142015.4</v>
      </c>
      <c r="G338">
        <f ca="1">IF(F:F = 0, E:E, E:E*1.1)</f>
        <v>1562169.4000000001</v>
      </c>
      <c r="H338" t="str">
        <f ca="1">IF(F:F = 0, "Paid", "Overdue")</f>
        <v>Overdue</v>
      </c>
      <c r="I338">
        <f>MONTH(D:D)</f>
        <v>10</v>
      </c>
      <c r="J338">
        <f>YEAR(D:D)</f>
        <v>2021</v>
      </c>
      <c r="K338">
        <f>ROUNDUP(C338/16,0)</f>
        <v>22</v>
      </c>
    </row>
    <row r="339" spans="1:11" x14ac:dyDescent="0.3">
      <c r="A339" t="str">
        <f>B:B&amp;"/"&amp;K:K</f>
        <v>CH001203008873/22</v>
      </c>
      <c r="B339" t="s">
        <v>1</v>
      </c>
      <c r="C339">
        <v>338</v>
      </c>
      <c r="D339" s="2">
        <f>DATE(YEAR(D323),MONTH(D323)+1,DAY(D323))</f>
        <v>44479</v>
      </c>
      <c r="E339">
        <f t="shared" ca="1" si="5"/>
        <v>1123050</v>
      </c>
      <c r="F339">
        <f ca="1">IF(RANDBETWEEN(0,1) = 0, 0, E:E*0.1)</f>
        <v>112305</v>
      </c>
      <c r="G339">
        <f ca="1">IF(F:F = 0, E:E, E:E*1.1)</f>
        <v>1235355</v>
      </c>
      <c r="H339" t="str">
        <f ca="1">IF(F:F = 0, "Paid", "Overdue")</f>
        <v>Overdue</v>
      </c>
      <c r="I339">
        <f>MONTH(D:D)</f>
        <v>10</v>
      </c>
      <c r="J339">
        <f>YEAR(D:D)</f>
        <v>2021</v>
      </c>
      <c r="K339">
        <f>ROUNDUP(C339/16,0)</f>
        <v>22</v>
      </c>
    </row>
    <row r="340" spans="1:11" x14ac:dyDescent="0.3">
      <c r="A340" t="str">
        <f>B:B&amp;"/"&amp;K:K</f>
        <v>CH001203008874/22</v>
      </c>
      <c r="B340" t="s">
        <v>2</v>
      </c>
      <c r="C340">
        <v>339</v>
      </c>
      <c r="D340" s="2">
        <f>DATE(YEAR(D324),MONTH(D324)+1,DAY(D324))</f>
        <v>44479</v>
      </c>
      <c r="E340">
        <f t="shared" ca="1" si="5"/>
        <v>2228937</v>
      </c>
      <c r="F340">
        <f ca="1">IF(RANDBETWEEN(0,1) = 0, 0, E:E*0.1)</f>
        <v>222893.7</v>
      </c>
      <c r="G340">
        <f ca="1">IF(F:F = 0, E:E, E:E*1.1)</f>
        <v>2451830.7000000002</v>
      </c>
      <c r="H340" t="str">
        <f ca="1">IF(F:F = 0, "Paid", "Overdue")</f>
        <v>Overdue</v>
      </c>
      <c r="I340">
        <f>MONTH(D:D)</f>
        <v>10</v>
      </c>
      <c r="J340">
        <f>YEAR(D:D)</f>
        <v>2021</v>
      </c>
      <c r="K340">
        <f>ROUNDUP(C340/16,0)</f>
        <v>22</v>
      </c>
    </row>
    <row r="341" spans="1:11" x14ac:dyDescent="0.3">
      <c r="A341" t="str">
        <f>B:B&amp;"/"&amp;K:K</f>
        <v>CH001203008875/22</v>
      </c>
      <c r="B341" t="s">
        <v>3</v>
      </c>
      <c r="C341">
        <v>340</v>
      </c>
      <c r="D341" s="2">
        <f>DATE(YEAR(D325),MONTH(D325)+1,DAY(D325))</f>
        <v>44479</v>
      </c>
      <c r="E341">
        <f t="shared" ca="1" si="5"/>
        <v>665842</v>
      </c>
      <c r="F341">
        <f ca="1">IF(RANDBETWEEN(0,1) = 0, 0, E:E*0.1)</f>
        <v>66584.2</v>
      </c>
      <c r="G341">
        <f ca="1">IF(F:F = 0, E:E, E:E*1.1)</f>
        <v>732426.20000000007</v>
      </c>
      <c r="H341" t="str">
        <f ca="1">IF(F:F = 0, "Paid", "Overdue")</f>
        <v>Overdue</v>
      </c>
      <c r="I341">
        <f>MONTH(D:D)</f>
        <v>10</v>
      </c>
      <c r="J341">
        <f>YEAR(D:D)</f>
        <v>2021</v>
      </c>
      <c r="K341">
        <f>ROUNDUP(C341/16,0)</f>
        <v>22</v>
      </c>
    </row>
    <row r="342" spans="1:11" x14ac:dyDescent="0.3">
      <c r="A342" t="str">
        <f>B:B&amp;"/"&amp;K:K</f>
        <v>CH001203008876/22</v>
      </c>
      <c r="B342" t="s">
        <v>4</v>
      </c>
      <c r="C342">
        <v>341</v>
      </c>
      <c r="D342" s="2">
        <f>DATE(YEAR(D326),MONTH(D326)+1,DAY(D326))</f>
        <v>44479</v>
      </c>
      <c r="E342">
        <f t="shared" ca="1" si="5"/>
        <v>473452</v>
      </c>
      <c r="F342">
        <f ca="1">IF(RANDBETWEEN(0,1) = 0, 0, E:E*0.1)</f>
        <v>0</v>
      </c>
      <c r="G342">
        <f ca="1">IF(F:F = 0, E:E, E:E*1.1)</f>
        <v>473452</v>
      </c>
      <c r="H342" t="str">
        <f ca="1">IF(F:F = 0, "Paid", "Overdue")</f>
        <v>Paid</v>
      </c>
      <c r="I342">
        <f>MONTH(D:D)</f>
        <v>10</v>
      </c>
      <c r="J342">
        <f>YEAR(D:D)</f>
        <v>2021</v>
      </c>
      <c r="K342">
        <f>ROUNDUP(C342/16,0)</f>
        <v>22</v>
      </c>
    </row>
    <row r="343" spans="1:11" x14ac:dyDescent="0.3">
      <c r="A343" t="str">
        <f>B:B&amp;"/"&amp;K:K</f>
        <v>CH001203008877/22</v>
      </c>
      <c r="B343" t="s">
        <v>5</v>
      </c>
      <c r="C343">
        <v>342</v>
      </c>
      <c r="D343" s="2">
        <f>DATE(YEAR(D327),MONTH(D327)+1,DAY(D327))</f>
        <v>44479</v>
      </c>
      <c r="E343">
        <f t="shared" ca="1" si="5"/>
        <v>2011643</v>
      </c>
      <c r="F343">
        <f ca="1">IF(RANDBETWEEN(0,1) = 0, 0, E:E*0.1)</f>
        <v>0</v>
      </c>
      <c r="G343">
        <f ca="1">IF(F:F = 0, E:E, E:E*1.1)</f>
        <v>2011643</v>
      </c>
      <c r="H343" t="str">
        <f ca="1">IF(F:F = 0, "Paid", "Overdue")</f>
        <v>Paid</v>
      </c>
      <c r="I343">
        <f>MONTH(D:D)</f>
        <v>10</v>
      </c>
      <c r="J343">
        <f>YEAR(D:D)</f>
        <v>2021</v>
      </c>
      <c r="K343">
        <f>ROUNDUP(C343/16,0)</f>
        <v>22</v>
      </c>
    </row>
    <row r="344" spans="1:11" x14ac:dyDescent="0.3">
      <c r="A344" t="str">
        <f>B:B&amp;"/"&amp;K:K</f>
        <v>CH001203008878/22</v>
      </c>
      <c r="B344" t="s">
        <v>6</v>
      </c>
      <c r="C344">
        <v>343</v>
      </c>
      <c r="D344" s="2">
        <f>DATE(YEAR(D328),MONTH(D328)+1,DAY(D328))</f>
        <v>44479</v>
      </c>
      <c r="E344">
        <f t="shared" ca="1" si="5"/>
        <v>2121649</v>
      </c>
      <c r="F344">
        <f ca="1">IF(RANDBETWEEN(0,1) = 0, 0, E:E*0.1)</f>
        <v>0</v>
      </c>
      <c r="G344">
        <f ca="1">IF(F:F = 0, E:E, E:E*1.1)</f>
        <v>2121649</v>
      </c>
      <c r="H344" t="str">
        <f ca="1">IF(F:F = 0, "Paid", "Overdue")</f>
        <v>Paid</v>
      </c>
      <c r="I344">
        <f>MONTH(D:D)</f>
        <v>10</v>
      </c>
      <c r="J344">
        <f>YEAR(D:D)</f>
        <v>2021</v>
      </c>
      <c r="K344">
        <f>ROUNDUP(C344/16,0)</f>
        <v>22</v>
      </c>
    </row>
    <row r="345" spans="1:11" x14ac:dyDescent="0.3">
      <c r="A345" t="str">
        <f>B:B&amp;"/"&amp;K:K</f>
        <v>CH001203008879/22</v>
      </c>
      <c r="B345" t="s">
        <v>7</v>
      </c>
      <c r="C345">
        <v>344</v>
      </c>
      <c r="D345" s="2">
        <f>DATE(YEAR(D329),MONTH(D329)+1,DAY(D329))</f>
        <v>44479</v>
      </c>
      <c r="E345">
        <f t="shared" ca="1" si="5"/>
        <v>1808542</v>
      </c>
      <c r="F345">
        <f ca="1">IF(RANDBETWEEN(0,1) = 0, 0, E:E*0.1)</f>
        <v>0</v>
      </c>
      <c r="G345">
        <f ca="1">IF(F:F = 0, E:E, E:E*1.1)</f>
        <v>1808542</v>
      </c>
      <c r="H345" t="str">
        <f ca="1">IF(F:F = 0, "Paid", "Overdue")</f>
        <v>Paid</v>
      </c>
      <c r="I345">
        <f>MONTH(D:D)</f>
        <v>10</v>
      </c>
      <c r="J345">
        <f>YEAR(D:D)</f>
        <v>2021</v>
      </c>
      <c r="K345">
        <f>ROUNDUP(C345/16,0)</f>
        <v>22</v>
      </c>
    </row>
    <row r="346" spans="1:11" x14ac:dyDescent="0.3">
      <c r="A346" t="str">
        <f>B:B&amp;"/"&amp;K:K</f>
        <v>CH001203008880/22</v>
      </c>
      <c r="B346" t="s">
        <v>8</v>
      </c>
      <c r="C346">
        <v>345</v>
      </c>
      <c r="D346" s="2">
        <f>DATE(YEAR(D330),MONTH(D330)+1,DAY(D330))</f>
        <v>44479</v>
      </c>
      <c r="E346">
        <f t="shared" ca="1" si="5"/>
        <v>609859</v>
      </c>
      <c r="F346">
        <f ca="1">IF(RANDBETWEEN(0,1) = 0, 0, E:E*0.1)</f>
        <v>0</v>
      </c>
      <c r="G346">
        <f ca="1">IF(F:F = 0, E:E, E:E*1.1)</f>
        <v>609859</v>
      </c>
      <c r="H346" t="str">
        <f ca="1">IF(F:F = 0, "Paid", "Overdue")</f>
        <v>Paid</v>
      </c>
      <c r="I346">
        <f>MONTH(D:D)</f>
        <v>10</v>
      </c>
      <c r="J346">
        <f>YEAR(D:D)</f>
        <v>2021</v>
      </c>
      <c r="K346">
        <f>ROUNDUP(C346/16,0)</f>
        <v>22</v>
      </c>
    </row>
    <row r="347" spans="1:11" x14ac:dyDescent="0.3">
      <c r="A347" t="str">
        <f>B:B&amp;"/"&amp;K:K</f>
        <v>CH001203008881/22</v>
      </c>
      <c r="B347" t="s">
        <v>9</v>
      </c>
      <c r="C347">
        <v>346</v>
      </c>
      <c r="D347" s="2">
        <f>DATE(YEAR(D331),MONTH(D331)+1,DAY(D331))</f>
        <v>44479</v>
      </c>
      <c r="E347">
        <f t="shared" ca="1" si="5"/>
        <v>1215284</v>
      </c>
      <c r="F347">
        <f ca="1">IF(RANDBETWEEN(0,1) = 0, 0, E:E*0.1)</f>
        <v>0</v>
      </c>
      <c r="G347">
        <f ca="1">IF(F:F = 0, E:E, E:E*1.1)</f>
        <v>1215284</v>
      </c>
      <c r="H347" t="str">
        <f ca="1">IF(F:F = 0, "Paid", "Overdue")</f>
        <v>Paid</v>
      </c>
      <c r="I347">
        <f>MONTH(D:D)</f>
        <v>10</v>
      </c>
      <c r="J347">
        <f>YEAR(D:D)</f>
        <v>2021</v>
      </c>
      <c r="K347">
        <f>ROUNDUP(C347/16,0)</f>
        <v>22</v>
      </c>
    </row>
    <row r="348" spans="1:11" x14ac:dyDescent="0.3">
      <c r="A348" t="str">
        <f>B:B&amp;"/"&amp;K:K</f>
        <v>CH001203008882/22</v>
      </c>
      <c r="B348" t="s">
        <v>10</v>
      </c>
      <c r="C348">
        <v>347</v>
      </c>
      <c r="D348" s="2">
        <f>DATE(YEAR(D332),MONTH(D332)+1,DAY(D332))</f>
        <v>44479</v>
      </c>
      <c r="E348">
        <f t="shared" ca="1" si="5"/>
        <v>1330713</v>
      </c>
      <c r="F348">
        <f ca="1">IF(RANDBETWEEN(0,1) = 0, 0, E:E*0.1)</f>
        <v>133071.30000000002</v>
      </c>
      <c r="G348">
        <f ca="1">IF(F:F = 0, E:E, E:E*1.1)</f>
        <v>1463784.3</v>
      </c>
      <c r="H348" t="str">
        <f ca="1">IF(F:F = 0, "Paid", "Overdue")</f>
        <v>Overdue</v>
      </c>
      <c r="I348">
        <f>MONTH(D:D)</f>
        <v>10</v>
      </c>
      <c r="J348">
        <f>YEAR(D:D)</f>
        <v>2021</v>
      </c>
      <c r="K348">
        <f>ROUNDUP(C348/16,0)</f>
        <v>22</v>
      </c>
    </row>
    <row r="349" spans="1:11" x14ac:dyDescent="0.3">
      <c r="A349" t="str">
        <f>B:B&amp;"/"&amp;K:K</f>
        <v>CH001203008883/22</v>
      </c>
      <c r="B349" t="s">
        <v>11</v>
      </c>
      <c r="C349">
        <v>348</v>
      </c>
      <c r="D349" s="2">
        <f>DATE(YEAR(D333),MONTH(D333)+1,DAY(D333))</f>
        <v>44479</v>
      </c>
      <c r="E349">
        <f t="shared" ca="1" si="5"/>
        <v>984846</v>
      </c>
      <c r="F349">
        <f ca="1">IF(RANDBETWEEN(0,1) = 0, 0, E:E*0.1)</f>
        <v>0</v>
      </c>
      <c r="G349">
        <f ca="1">IF(F:F = 0, E:E, E:E*1.1)</f>
        <v>984846</v>
      </c>
      <c r="H349" t="str">
        <f ca="1">IF(F:F = 0, "Paid", "Overdue")</f>
        <v>Paid</v>
      </c>
      <c r="I349">
        <f>MONTH(D:D)</f>
        <v>10</v>
      </c>
      <c r="J349">
        <f>YEAR(D:D)</f>
        <v>2021</v>
      </c>
      <c r="K349">
        <f>ROUNDUP(C349/16,0)</f>
        <v>22</v>
      </c>
    </row>
    <row r="350" spans="1:11" x14ac:dyDescent="0.3">
      <c r="A350" t="str">
        <f>B:B&amp;"/"&amp;K:K</f>
        <v>CH001203008884/22</v>
      </c>
      <c r="B350" t="s">
        <v>12</v>
      </c>
      <c r="C350">
        <v>349</v>
      </c>
      <c r="D350" s="2">
        <f>DATE(YEAR(D334),MONTH(D334)+1,DAY(D334))</f>
        <v>44479</v>
      </c>
      <c r="E350">
        <f t="shared" ca="1" si="5"/>
        <v>2218797</v>
      </c>
      <c r="F350">
        <f ca="1">IF(RANDBETWEEN(0,1) = 0, 0, E:E*0.1)</f>
        <v>221879.7</v>
      </c>
      <c r="G350">
        <f ca="1">IF(F:F = 0, E:E, E:E*1.1)</f>
        <v>2440676.7000000002</v>
      </c>
      <c r="H350" t="str">
        <f ca="1">IF(F:F = 0, "Paid", "Overdue")</f>
        <v>Overdue</v>
      </c>
      <c r="I350">
        <f>MONTH(D:D)</f>
        <v>10</v>
      </c>
      <c r="J350">
        <f>YEAR(D:D)</f>
        <v>2021</v>
      </c>
      <c r="K350">
        <f>ROUNDUP(C350/16,0)</f>
        <v>22</v>
      </c>
    </row>
    <row r="351" spans="1:11" x14ac:dyDescent="0.3">
      <c r="A351" t="str">
        <f>B:B&amp;"/"&amp;K:K</f>
        <v>CH001203008885/22</v>
      </c>
      <c r="B351" t="s">
        <v>13</v>
      </c>
      <c r="C351">
        <v>350</v>
      </c>
      <c r="D351" s="2">
        <f>DATE(YEAR(D335),MONTH(D335)+1,DAY(D335))</f>
        <v>44479</v>
      </c>
      <c r="E351">
        <f t="shared" ca="1" si="5"/>
        <v>1511141</v>
      </c>
      <c r="F351">
        <f ca="1">IF(RANDBETWEEN(0,1) = 0, 0, E:E*0.1)</f>
        <v>151114.1</v>
      </c>
      <c r="G351">
        <f ca="1">IF(F:F = 0, E:E, E:E*1.1)</f>
        <v>1662255.1</v>
      </c>
      <c r="H351" t="str">
        <f ca="1">IF(F:F = 0, "Paid", "Overdue")</f>
        <v>Overdue</v>
      </c>
      <c r="I351">
        <f>MONTH(D:D)</f>
        <v>10</v>
      </c>
      <c r="J351">
        <f>YEAR(D:D)</f>
        <v>2021</v>
      </c>
      <c r="K351">
        <f>ROUNDUP(C351/16,0)</f>
        <v>22</v>
      </c>
    </row>
    <row r="352" spans="1:11" x14ac:dyDescent="0.3">
      <c r="A352" t="str">
        <f>B:B&amp;"/"&amp;K:K</f>
        <v>CH001203008886/22</v>
      </c>
      <c r="B352" t="s">
        <v>14</v>
      </c>
      <c r="C352">
        <v>351</v>
      </c>
      <c r="D352" s="2">
        <f>DATE(YEAR(D336),MONTH(D336)+1,DAY(D336))</f>
        <v>44479</v>
      </c>
      <c r="E352">
        <f t="shared" ca="1" si="5"/>
        <v>328526</v>
      </c>
      <c r="F352">
        <f ca="1">IF(RANDBETWEEN(0,1) = 0, 0, E:E*0.1)</f>
        <v>0</v>
      </c>
      <c r="G352">
        <f ca="1">IF(F:F = 0, E:E, E:E*1.1)</f>
        <v>328526</v>
      </c>
      <c r="H352" t="str">
        <f ca="1">IF(F:F = 0, "Paid", "Overdue")</f>
        <v>Paid</v>
      </c>
      <c r="I352">
        <f>MONTH(D:D)</f>
        <v>10</v>
      </c>
      <c r="J352">
        <f>YEAR(D:D)</f>
        <v>2021</v>
      </c>
      <c r="K352">
        <f>ROUNDUP(C352/16,0)</f>
        <v>22</v>
      </c>
    </row>
    <row r="353" spans="1:11" x14ac:dyDescent="0.3">
      <c r="A353" t="str">
        <f>B:B&amp;"/"&amp;K:K</f>
        <v>CH001203008887/22</v>
      </c>
      <c r="B353" t="s">
        <v>15</v>
      </c>
      <c r="C353">
        <v>352</v>
      </c>
      <c r="D353" s="2">
        <f>DATE(YEAR(D337),MONTH(D337)+1,DAY(D337))</f>
        <v>44479</v>
      </c>
      <c r="E353">
        <f t="shared" ca="1" si="5"/>
        <v>1183450</v>
      </c>
      <c r="F353">
        <f ca="1">IF(RANDBETWEEN(0,1) = 0, 0, E:E*0.1)</f>
        <v>0</v>
      </c>
      <c r="G353">
        <f ca="1">IF(F:F = 0, E:E, E:E*1.1)</f>
        <v>1183450</v>
      </c>
      <c r="H353" t="str">
        <f ca="1">IF(F:F = 0, "Paid", "Overdue")</f>
        <v>Paid</v>
      </c>
      <c r="I353">
        <f>MONTH(D:D)</f>
        <v>10</v>
      </c>
      <c r="J353">
        <f>YEAR(D:D)</f>
        <v>2021</v>
      </c>
      <c r="K353">
        <f>ROUNDUP(C353/16,0)</f>
        <v>22</v>
      </c>
    </row>
    <row r="354" spans="1:11" x14ac:dyDescent="0.3">
      <c r="A354" t="str">
        <f>B:B&amp;"/"&amp;K:K</f>
        <v>CH001203008872/23</v>
      </c>
      <c r="B354" t="s">
        <v>0</v>
      </c>
      <c r="C354">
        <v>353</v>
      </c>
      <c r="D354" s="2">
        <f>DATE(YEAR(D338),MONTH(D338)+1,DAY(D338))</f>
        <v>44510</v>
      </c>
      <c r="E354">
        <f t="shared" ca="1" si="5"/>
        <v>1651664</v>
      </c>
      <c r="F354">
        <f ca="1">IF(RANDBETWEEN(0,1) = 0, 0, E:E*0.1)</f>
        <v>0</v>
      </c>
      <c r="G354">
        <f ca="1">IF(F:F = 0, E:E, E:E*1.1)</f>
        <v>1651664</v>
      </c>
      <c r="H354" t="str">
        <f ca="1">IF(F:F = 0, "Paid", "Overdue")</f>
        <v>Paid</v>
      </c>
      <c r="I354">
        <f>MONTH(D:D)</f>
        <v>11</v>
      </c>
      <c r="J354">
        <f>YEAR(D:D)</f>
        <v>2021</v>
      </c>
      <c r="K354">
        <f>ROUNDUP(C354/16,0)</f>
        <v>23</v>
      </c>
    </row>
    <row r="355" spans="1:11" x14ac:dyDescent="0.3">
      <c r="A355" t="str">
        <f>B:B&amp;"/"&amp;K:K</f>
        <v>CH001203008873/23</v>
      </c>
      <c r="B355" t="s">
        <v>1</v>
      </c>
      <c r="C355">
        <v>354</v>
      </c>
      <c r="D355" s="2">
        <f>DATE(YEAR(D339),MONTH(D339)+1,DAY(D339))</f>
        <v>44510</v>
      </c>
      <c r="E355">
        <f t="shared" ca="1" si="5"/>
        <v>2380155</v>
      </c>
      <c r="F355">
        <f ca="1">IF(RANDBETWEEN(0,1) = 0, 0, E:E*0.1)</f>
        <v>0</v>
      </c>
      <c r="G355">
        <f ca="1">IF(F:F = 0, E:E, E:E*1.1)</f>
        <v>2380155</v>
      </c>
      <c r="H355" t="str">
        <f ca="1">IF(F:F = 0, "Paid", "Overdue")</f>
        <v>Paid</v>
      </c>
      <c r="I355">
        <f>MONTH(D:D)</f>
        <v>11</v>
      </c>
      <c r="J355">
        <f>YEAR(D:D)</f>
        <v>2021</v>
      </c>
      <c r="K355">
        <f>ROUNDUP(C355/16,0)</f>
        <v>23</v>
      </c>
    </row>
    <row r="356" spans="1:11" x14ac:dyDescent="0.3">
      <c r="A356" t="str">
        <f>B:B&amp;"/"&amp;K:K</f>
        <v>CH001203008874/23</v>
      </c>
      <c r="B356" t="s">
        <v>2</v>
      </c>
      <c r="C356">
        <v>355</v>
      </c>
      <c r="D356" s="2">
        <f>DATE(YEAR(D340),MONTH(D340)+1,DAY(D340))</f>
        <v>44510</v>
      </c>
      <c r="E356">
        <f t="shared" ca="1" si="5"/>
        <v>2477938</v>
      </c>
      <c r="F356">
        <f ca="1">IF(RANDBETWEEN(0,1) = 0, 0, E:E*0.1)</f>
        <v>0</v>
      </c>
      <c r="G356">
        <f ca="1">IF(F:F = 0, E:E, E:E*1.1)</f>
        <v>2477938</v>
      </c>
      <c r="H356" t="str">
        <f ca="1">IF(F:F = 0, "Paid", "Overdue")</f>
        <v>Paid</v>
      </c>
      <c r="I356">
        <f>MONTH(D:D)</f>
        <v>11</v>
      </c>
      <c r="J356">
        <f>YEAR(D:D)</f>
        <v>2021</v>
      </c>
      <c r="K356">
        <f>ROUNDUP(C356/16,0)</f>
        <v>23</v>
      </c>
    </row>
    <row r="357" spans="1:11" x14ac:dyDescent="0.3">
      <c r="A357" t="str">
        <f>B:B&amp;"/"&amp;K:K</f>
        <v>CH001203008875/23</v>
      </c>
      <c r="B357" t="s">
        <v>3</v>
      </c>
      <c r="C357">
        <v>356</v>
      </c>
      <c r="D357" s="2">
        <f>DATE(YEAR(D341),MONTH(D341)+1,DAY(D341))</f>
        <v>44510</v>
      </c>
      <c r="E357">
        <f t="shared" ca="1" si="5"/>
        <v>1382517</v>
      </c>
      <c r="F357">
        <f ca="1">IF(RANDBETWEEN(0,1) = 0, 0, E:E*0.1)</f>
        <v>138251.70000000001</v>
      </c>
      <c r="G357">
        <f ca="1">IF(F:F = 0, E:E, E:E*1.1)</f>
        <v>1520768.7000000002</v>
      </c>
      <c r="H357" t="str">
        <f ca="1">IF(F:F = 0, "Paid", "Overdue")</f>
        <v>Overdue</v>
      </c>
      <c r="I357">
        <f>MONTH(D:D)</f>
        <v>11</v>
      </c>
      <c r="J357">
        <f>YEAR(D:D)</f>
        <v>2021</v>
      </c>
      <c r="K357">
        <f>ROUNDUP(C357/16,0)</f>
        <v>23</v>
      </c>
    </row>
    <row r="358" spans="1:11" x14ac:dyDescent="0.3">
      <c r="A358" t="str">
        <f>B:B&amp;"/"&amp;K:K</f>
        <v>CH001203008876/23</v>
      </c>
      <c r="B358" t="s">
        <v>4</v>
      </c>
      <c r="C358">
        <v>357</v>
      </c>
      <c r="D358" s="2">
        <f>DATE(YEAR(D342),MONTH(D342)+1,DAY(D342))</f>
        <v>44510</v>
      </c>
      <c r="E358">
        <f t="shared" ca="1" si="5"/>
        <v>1167707</v>
      </c>
      <c r="F358">
        <f ca="1">IF(RANDBETWEEN(0,1) = 0, 0, E:E*0.1)</f>
        <v>116770.70000000001</v>
      </c>
      <c r="G358">
        <f ca="1">IF(F:F = 0, E:E, E:E*1.1)</f>
        <v>1284477.7000000002</v>
      </c>
      <c r="H358" t="str">
        <f ca="1">IF(F:F = 0, "Paid", "Overdue")</f>
        <v>Overdue</v>
      </c>
      <c r="I358">
        <f>MONTH(D:D)</f>
        <v>11</v>
      </c>
      <c r="J358">
        <f>YEAR(D:D)</f>
        <v>2021</v>
      </c>
      <c r="K358">
        <f>ROUNDUP(C358/16,0)</f>
        <v>23</v>
      </c>
    </row>
    <row r="359" spans="1:11" x14ac:dyDescent="0.3">
      <c r="A359" t="str">
        <f>B:B&amp;"/"&amp;K:K</f>
        <v>CH001203008877/23</v>
      </c>
      <c r="B359" t="s">
        <v>5</v>
      </c>
      <c r="C359">
        <v>358</v>
      </c>
      <c r="D359" s="2">
        <f>DATE(YEAR(D343),MONTH(D343)+1,DAY(D343))</f>
        <v>44510</v>
      </c>
      <c r="E359">
        <f t="shared" ca="1" si="5"/>
        <v>542922</v>
      </c>
      <c r="F359">
        <f ca="1">IF(RANDBETWEEN(0,1) = 0, 0, E:E*0.1)</f>
        <v>0</v>
      </c>
      <c r="G359">
        <f ca="1">IF(F:F = 0, E:E, E:E*1.1)</f>
        <v>542922</v>
      </c>
      <c r="H359" t="str">
        <f ca="1">IF(F:F = 0, "Paid", "Overdue")</f>
        <v>Paid</v>
      </c>
      <c r="I359">
        <f>MONTH(D:D)</f>
        <v>11</v>
      </c>
      <c r="J359">
        <f>YEAR(D:D)</f>
        <v>2021</v>
      </c>
      <c r="K359">
        <f>ROUNDUP(C359/16,0)</f>
        <v>23</v>
      </c>
    </row>
    <row r="360" spans="1:11" x14ac:dyDescent="0.3">
      <c r="A360" t="str">
        <f>B:B&amp;"/"&amp;K:K</f>
        <v>CH001203008878/23</v>
      </c>
      <c r="B360" t="s">
        <v>6</v>
      </c>
      <c r="C360">
        <v>359</v>
      </c>
      <c r="D360" s="2">
        <f>DATE(YEAR(D344),MONTH(D344)+1,DAY(D344))</f>
        <v>44510</v>
      </c>
      <c r="E360">
        <f t="shared" ca="1" si="5"/>
        <v>290115</v>
      </c>
      <c r="F360">
        <f ca="1">IF(RANDBETWEEN(0,1) = 0, 0, E:E*0.1)</f>
        <v>0</v>
      </c>
      <c r="G360">
        <f ca="1">IF(F:F = 0, E:E, E:E*1.1)</f>
        <v>290115</v>
      </c>
      <c r="H360" t="str">
        <f ca="1">IF(F:F = 0, "Paid", "Overdue")</f>
        <v>Paid</v>
      </c>
      <c r="I360">
        <f>MONTH(D:D)</f>
        <v>11</v>
      </c>
      <c r="J360">
        <f>YEAR(D:D)</f>
        <v>2021</v>
      </c>
      <c r="K360">
        <f>ROUNDUP(C360/16,0)</f>
        <v>23</v>
      </c>
    </row>
    <row r="361" spans="1:11" x14ac:dyDescent="0.3">
      <c r="A361" t="str">
        <f>B:B&amp;"/"&amp;K:K</f>
        <v>CH001203008879/23</v>
      </c>
      <c r="B361" t="s">
        <v>7</v>
      </c>
      <c r="C361">
        <v>360</v>
      </c>
      <c r="D361" s="2">
        <f>DATE(YEAR(D345),MONTH(D345)+1,DAY(D345))</f>
        <v>44510</v>
      </c>
      <c r="E361">
        <f t="shared" ca="1" si="5"/>
        <v>2293069</v>
      </c>
      <c r="F361">
        <f ca="1">IF(RANDBETWEEN(0,1) = 0, 0, E:E*0.1)</f>
        <v>0</v>
      </c>
      <c r="G361">
        <f ca="1">IF(F:F = 0, E:E, E:E*1.1)</f>
        <v>2293069</v>
      </c>
      <c r="H361" t="str">
        <f ca="1">IF(F:F = 0, "Paid", "Overdue")</f>
        <v>Paid</v>
      </c>
      <c r="I361">
        <f>MONTH(D:D)</f>
        <v>11</v>
      </c>
      <c r="J361">
        <f>YEAR(D:D)</f>
        <v>2021</v>
      </c>
      <c r="K361">
        <f>ROUNDUP(C361/16,0)</f>
        <v>23</v>
      </c>
    </row>
    <row r="362" spans="1:11" x14ac:dyDescent="0.3">
      <c r="A362" t="str">
        <f>B:B&amp;"/"&amp;K:K</f>
        <v>CH001203008880/23</v>
      </c>
      <c r="B362" t="s">
        <v>8</v>
      </c>
      <c r="C362">
        <v>361</v>
      </c>
      <c r="D362" s="2">
        <f>DATE(YEAR(D346),MONTH(D346)+1,DAY(D346))</f>
        <v>44510</v>
      </c>
      <c r="E362">
        <f t="shared" ca="1" si="5"/>
        <v>2365294</v>
      </c>
      <c r="F362">
        <f ca="1">IF(RANDBETWEEN(0,1) = 0, 0, E:E*0.1)</f>
        <v>236529.40000000002</v>
      </c>
      <c r="G362">
        <f ca="1">IF(F:F = 0, E:E, E:E*1.1)</f>
        <v>2601823.4000000004</v>
      </c>
      <c r="H362" t="str">
        <f ca="1">IF(F:F = 0, "Paid", "Overdue")</f>
        <v>Overdue</v>
      </c>
      <c r="I362">
        <f>MONTH(D:D)</f>
        <v>11</v>
      </c>
      <c r="J362">
        <f>YEAR(D:D)</f>
        <v>2021</v>
      </c>
      <c r="K362">
        <f>ROUNDUP(C362/16,0)</f>
        <v>23</v>
      </c>
    </row>
    <row r="363" spans="1:11" x14ac:dyDescent="0.3">
      <c r="A363" t="str">
        <f>B:B&amp;"/"&amp;K:K</f>
        <v>CH001203008881/23</v>
      </c>
      <c r="B363" t="s">
        <v>9</v>
      </c>
      <c r="C363">
        <v>362</v>
      </c>
      <c r="D363" s="2">
        <f>DATE(YEAR(D347),MONTH(D347)+1,DAY(D347))</f>
        <v>44510</v>
      </c>
      <c r="E363">
        <f t="shared" ca="1" si="5"/>
        <v>1504318</v>
      </c>
      <c r="F363">
        <f ca="1">IF(RANDBETWEEN(0,1) = 0, 0, E:E*0.1)</f>
        <v>150431.80000000002</v>
      </c>
      <c r="G363">
        <f ca="1">IF(F:F = 0, E:E, E:E*1.1)</f>
        <v>1654749.8</v>
      </c>
      <c r="H363" t="str">
        <f ca="1">IF(F:F = 0, "Paid", "Overdue")</f>
        <v>Overdue</v>
      </c>
      <c r="I363">
        <f>MONTH(D:D)</f>
        <v>11</v>
      </c>
      <c r="J363">
        <f>YEAR(D:D)</f>
        <v>2021</v>
      </c>
      <c r="K363">
        <f>ROUNDUP(C363/16,0)</f>
        <v>23</v>
      </c>
    </row>
    <row r="364" spans="1:11" x14ac:dyDescent="0.3">
      <c r="A364" t="str">
        <f>B:B&amp;"/"&amp;K:K</f>
        <v>CH001203008882/23</v>
      </c>
      <c r="B364" t="s">
        <v>10</v>
      </c>
      <c r="C364">
        <v>363</v>
      </c>
      <c r="D364" s="2">
        <f>DATE(YEAR(D348),MONTH(D348)+1,DAY(D348))</f>
        <v>44510</v>
      </c>
      <c r="E364">
        <f t="shared" ca="1" si="5"/>
        <v>566992</v>
      </c>
      <c r="F364">
        <f ca="1">IF(RANDBETWEEN(0,1) = 0, 0, E:E*0.1)</f>
        <v>0</v>
      </c>
      <c r="G364">
        <f ca="1">IF(F:F = 0, E:E, E:E*1.1)</f>
        <v>566992</v>
      </c>
      <c r="H364" t="str">
        <f ca="1">IF(F:F = 0, "Paid", "Overdue")</f>
        <v>Paid</v>
      </c>
      <c r="I364">
        <f>MONTH(D:D)</f>
        <v>11</v>
      </c>
      <c r="J364">
        <f>YEAR(D:D)</f>
        <v>2021</v>
      </c>
      <c r="K364">
        <f>ROUNDUP(C364/16,0)</f>
        <v>23</v>
      </c>
    </row>
    <row r="365" spans="1:11" x14ac:dyDescent="0.3">
      <c r="A365" t="str">
        <f>B:B&amp;"/"&amp;K:K</f>
        <v>CH001203008883/23</v>
      </c>
      <c r="B365" t="s">
        <v>11</v>
      </c>
      <c r="C365">
        <v>364</v>
      </c>
      <c r="D365" s="2">
        <f>DATE(YEAR(D349),MONTH(D349)+1,DAY(D349))</f>
        <v>44510</v>
      </c>
      <c r="E365">
        <f t="shared" ca="1" si="5"/>
        <v>611846</v>
      </c>
      <c r="F365">
        <f ca="1">IF(RANDBETWEEN(0,1) = 0, 0, E:E*0.1)</f>
        <v>61184.600000000006</v>
      </c>
      <c r="G365">
        <f ca="1">IF(F:F = 0, E:E, E:E*1.1)</f>
        <v>673030.60000000009</v>
      </c>
      <c r="H365" t="str">
        <f ca="1">IF(F:F = 0, "Paid", "Overdue")</f>
        <v>Overdue</v>
      </c>
      <c r="I365">
        <f>MONTH(D:D)</f>
        <v>11</v>
      </c>
      <c r="J365">
        <f>YEAR(D:D)</f>
        <v>2021</v>
      </c>
      <c r="K365">
        <f>ROUNDUP(C365/16,0)</f>
        <v>23</v>
      </c>
    </row>
    <row r="366" spans="1:11" x14ac:dyDescent="0.3">
      <c r="A366" t="str">
        <f>B:B&amp;"/"&amp;K:K</f>
        <v>CH001203008884/23</v>
      </c>
      <c r="B366" t="s">
        <v>12</v>
      </c>
      <c r="C366">
        <v>365</v>
      </c>
      <c r="D366" s="2">
        <f>DATE(YEAR(D350),MONTH(D350)+1,DAY(D350))</f>
        <v>44510</v>
      </c>
      <c r="E366">
        <f t="shared" ca="1" si="5"/>
        <v>967377</v>
      </c>
      <c r="F366">
        <f ca="1">IF(RANDBETWEEN(0,1) = 0, 0, E:E*0.1)</f>
        <v>0</v>
      </c>
      <c r="G366">
        <f ca="1">IF(F:F = 0, E:E, E:E*1.1)</f>
        <v>967377</v>
      </c>
      <c r="H366" t="str">
        <f ca="1">IF(F:F = 0, "Paid", "Overdue")</f>
        <v>Paid</v>
      </c>
      <c r="I366">
        <f>MONTH(D:D)</f>
        <v>11</v>
      </c>
      <c r="J366">
        <f>YEAR(D:D)</f>
        <v>2021</v>
      </c>
      <c r="K366">
        <f>ROUNDUP(C366/16,0)</f>
        <v>23</v>
      </c>
    </row>
    <row r="367" spans="1:11" x14ac:dyDescent="0.3">
      <c r="A367" t="str">
        <f>B:B&amp;"/"&amp;K:K</f>
        <v>CH001203008885/23</v>
      </c>
      <c r="B367" t="s">
        <v>13</v>
      </c>
      <c r="C367">
        <v>366</v>
      </c>
      <c r="D367" s="2">
        <f>DATE(YEAR(D351),MONTH(D351)+1,DAY(D351))</f>
        <v>44510</v>
      </c>
      <c r="E367">
        <f t="shared" ca="1" si="5"/>
        <v>1626892</v>
      </c>
      <c r="F367">
        <f ca="1">IF(RANDBETWEEN(0,1) = 0, 0, E:E*0.1)</f>
        <v>0</v>
      </c>
      <c r="G367">
        <f ca="1">IF(F:F = 0, E:E, E:E*1.1)</f>
        <v>1626892</v>
      </c>
      <c r="H367" t="str">
        <f ca="1">IF(F:F = 0, "Paid", "Overdue")</f>
        <v>Paid</v>
      </c>
      <c r="I367">
        <f>MONTH(D:D)</f>
        <v>11</v>
      </c>
      <c r="J367">
        <f>YEAR(D:D)</f>
        <v>2021</v>
      </c>
      <c r="K367">
        <f>ROUNDUP(C367/16,0)</f>
        <v>23</v>
      </c>
    </row>
    <row r="368" spans="1:11" x14ac:dyDescent="0.3">
      <c r="A368" t="str">
        <f>B:B&amp;"/"&amp;K:K</f>
        <v>CH001203008886/23</v>
      </c>
      <c r="B368" t="s">
        <v>14</v>
      </c>
      <c r="C368">
        <v>367</v>
      </c>
      <c r="D368" s="2">
        <f>DATE(YEAR(D352),MONTH(D352)+1,DAY(D352))</f>
        <v>44510</v>
      </c>
      <c r="E368">
        <f t="shared" ca="1" si="5"/>
        <v>2058710</v>
      </c>
      <c r="F368">
        <f ca="1">IF(RANDBETWEEN(0,1) = 0, 0, E:E*0.1)</f>
        <v>205871</v>
      </c>
      <c r="G368">
        <f ca="1">IF(F:F = 0, E:E, E:E*1.1)</f>
        <v>2264581</v>
      </c>
      <c r="H368" t="str">
        <f ca="1">IF(F:F = 0, "Paid", "Overdue")</f>
        <v>Overdue</v>
      </c>
      <c r="I368">
        <f>MONTH(D:D)</f>
        <v>11</v>
      </c>
      <c r="J368">
        <f>YEAR(D:D)</f>
        <v>2021</v>
      </c>
      <c r="K368">
        <f>ROUNDUP(C368/16,0)</f>
        <v>23</v>
      </c>
    </row>
    <row r="369" spans="1:11" x14ac:dyDescent="0.3">
      <c r="A369" t="str">
        <f>B:B&amp;"/"&amp;K:K</f>
        <v>CH001203008887/23</v>
      </c>
      <c r="B369" t="s">
        <v>15</v>
      </c>
      <c r="C369">
        <v>368</v>
      </c>
      <c r="D369" s="2">
        <f>DATE(YEAR(D353),MONTH(D353)+1,DAY(D353))</f>
        <v>44510</v>
      </c>
      <c r="E369">
        <f t="shared" ca="1" si="5"/>
        <v>2031975</v>
      </c>
      <c r="F369">
        <f ca="1">IF(RANDBETWEEN(0,1) = 0, 0, E:E*0.1)</f>
        <v>0</v>
      </c>
      <c r="G369">
        <f ca="1">IF(F:F = 0, E:E, E:E*1.1)</f>
        <v>2031975</v>
      </c>
      <c r="H369" t="str">
        <f ca="1">IF(F:F = 0, "Paid", "Overdue")</f>
        <v>Paid</v>
      </c>
      <c r="I369">
        <f>MONTH(D:D)</f>
        <v>11</v>
      </c>
      <c r="J369">
        <f>YEAR(D:D)</f>
        <v>2021</v>
      </c>
      <c r="K369">
        <f>ROUNDUP(C369/16,0)</f>
        <v>23</v>
      </c>
    </row>
    <row r="370" spans="1:11" x14ac:dyDescent="0.3">
      <c r="A370" t="str">
        <f>B:B&amp;"/"&amp;K:K</f>
        <v>CH001203008872/24</v>
      </c>
      <c r="B370" t="s">
        <v>0</v>
      </c>
      <c r="C370">
        <v>369</v>
      </c>
      <c r="D370" s="2">
        <f>DATE(YEAR(D354),MONTH(D354)+1,DAY(D354))</f>
        <v>44540</v>
      </c>
      <c r="E370">
        <f t="shared" ca="1" si="5"/>
        <v>254690</v>
      </c>
      <c r="F370">
        <f ca="1">IF(RANDBETWEEN(0,1) = 0, 0, E:E*0.1)</f>
        <v>0</v>
      </c>
      <c r="G370">
        <f ca="1">IF(F:F = 0, E:E, E:E*1.1)</f>
        <v>254690</v>
      </c>
      <c r="H370" t="str">
        <f ca="1">IF(F:F = 0, "Paid", "Overdue")</f>
        <v>Paid</v>
      </c>
      <c r="I370">
        <f>MONTH(D:D)</f>
        <v>12</v>
      </c>
      <c r="J370">
        <f>YEAR(D:D)</f>
        <v>2021</v>
      </c>
      <c r="K370">
        <f>ROUNDUP(C370/16,0)</f>
        <v>24</v>
      </c>
    </row>
    <row r="371" spans="1:11" x14ac:dyDescent="0.3">
      <c r="A371" t="str">
        <f>B:B&amp;"/"&amp;K:K</f>
        <v>CH001203008873/24</v>
      </c>
      <c r="B371" t="s">
        <v>1</v>
      </c>
      <c r="C371">
        <v>370</v>
      </c>
      <c r="D371" s="2">
        <f>DATE(YEAR(D355),MONTH(D355)+1,DAY(D355))</f>
        <v>44540</v>
      </c>
      <c r="E371">
        <f t="shared" ca="1" si="5"/>
        <v>663751</v>
      </c>
      <c r="F371">
        <f ca="1">IF(RANDBETWEEN(0,1) = 0, 0, E:E*0.1)</f>
        <v>66375.100000000006</v>
      </c>
      <c r="G371">
        <f ca="1">IF(F:F = 0, E:E, E:E*1.1)</f>
        <v>730126.10000000009</v>
      </c>
      <c r="H371" t="str">
        <f ca="1">IF(F:F = 0, "Paid", "Overdue")</f>
        <v>Overdue</v>
      </c>
      <c r="I371">
        <f>MONTH(D:D)</f>
        <v>12</v>
      </c>
      <c r="J371">
        <f>YEAR(D:D)</f>
        <v>2021</v>
      </c>
      <c r="K371">
        <f>ROUNDUP(C371/16,0)</f>
        <v>24</v>
      </c>
    </row>
    <row r="372" spans="1:11" x14ac:dyDescent="0.3">
      <c r="A372" t="str">
        <f>B:B&amp;"/"&amp;K:K</f>
        <v>CH001203008874/24</v>
      </c>
      <c r="B372" t="s">
        <v>2</v>
      </c>
      <c r="C372">
        <v>371</v>
      </c>
      <c r="D372" s="2">
        <f>DATE(YEAR(D356),MONTH(D356)+1,DAY(D356))</f>
        <v>44540</v>
      </c>
      <c r="E372">
        <f t="shared" ca="1" si="5"/>
        <v>1383699</v>
      </c>
      <c r="F372">
        <f ca="1">IF(RANDBETWEEN(0,1) = 0, 0, E:E*0.1)</f>
        <v>138369.9</v>
      </c>
      <c r="G372">
        <f ca="1">IF(F:F = 0, E:E, E:E*1.1)</f>
        <v>1522068.9000000001</v>
      </c>
      <c r="H372" t="str">
        <f ca="1">IF(F:F = 0, "Paid", "Overdue")</f>
        <v>Overdue</v>
      </c>
      <c r="I372">
        <f>MONTH(D:D)</f>
        <v>12</v>
      </c>
      <c r="J372">
        <f>YEAR(D:D)</f>
        <v>2021</v>
      </c>
      <c r="K372">
        <f>ROUNDUP(C372/16,0)</f>
        <v>24</v>
      </c>
    </row>
    <row r="373" spans="1:11" x14ac:dyDescent="0.3">
      <c r="A373" t="str">
        <f>B:B&amp;"/"&amp;K:K</f>
        <v>CH001203008875/24</v>
      </c>
      <c r="B373" t="s">
        <v>3</v>
      </c>
      <c r="C373">
        <v>372</v>
      </c>
      <c r="D373" s="2">
        <f>DATE(YEAR(D357),MONTH(D357)+1,DAY(D357))</f>
        <v>44540</v>
      </c>
      <c r="E373">
        <f t="shared" ca="1" si="5"/>
        <v>1551672</v>
      </c>
      <c r="F373">
        <f ca="1">IF(RANDBETWEEN(0,1) = 0, 0, E:E*0.1)</f>
        <v>0</v>
      </c>
      <c r="G373">
        <f ca="1">IF(F:F = 0, E:E, E:E*1.1)</f>
        <v>1551672</v>
      </c>
      <c r="H373" t="str">
        <f ca="1">IF(F:F = 0, "Paid", "Overdue")</f>
        <v>Paid</v>
      </c>
      <c r="I373">
        <f>MONTH(D:D)</f>
        <v>12</v>
      </c>
      <c r="J373">
        <f>YEAR(D:D)</f>
        <v>2021</v>
      </c>
      <c r="K373">
        <f>ROUNDUP(C373/16,0)</f>
        <v>24</v>
      </c>
    </row>
    <row r="374" spans="1:11" x14ac:dyDescent="0.3">
      <c r="A374" t="str">
        <f>B:B&amp;"/"&amp;K:K</f>
        <v>CH001203008876/24</v>
      </c>
      <c r="B374" t="s">
        <v>4</v>
      </c>
      <c r="C374">
        <v>373</v>
      </c>
      <c r="D374" s="2">
        <f>DATE(YEAR(D358),MONTH(D358)+1,DAY(D358))</f>
        <v>44540</v>
      </c>
      <c r="E374">
        <f t="shared" ca="1" si="5"/>
        <v>1616382</v>
      </c>
      <c r="F374">
        <f ca="1">IF(RANDBETWEEN(0,1) = 0, 0, E:E*0.1)</f>
        <v>0</v>
      </c>
      <c r="G374">
        <f ca="1">IF(F:F = 0, E:E, E:E*1.1)</f>
        <v>1616382</v>
      </c>
      <c r="H374" t="str">
        <f ca="1">IF(F:F = 0, "Paid", "Overdue")</f>
        <v>Paid</v>
      </c>
      <c r="I374">
        <f>MONTH(D:D)</f>
        <v>12</v>
      </c>
      <c r="J374">
        <f>YEAR(D:D)</f>
        <v>2021</v>
      </c>
      <c r="K374">
        <f>ROUNDUP(C374/16,0)</f>
        <v>24</v>
      </c>
    </row>
    <row r="375" spans="1:11" x14ac:dyDescent="0.3">
      <c r="A375" t="str">
        <f>B:B&amp;"/"&amp;K:K</f>
        <v>CH001203008877/24</v>
      </c>
      <c r="B375" t="s">
        <v>5</v>
      </c>
      <c r="C375">
        <v>374</v>
      </c>
      <c r="D375" s="2">
        <f>DATE(YEAR(D359),MONTH(D359)+1,DAY(D359))</f>
        <v>44540</v>
      </c>
      <c r="E375">
        <f t="shared" ca="1" si="5"/>
        <v>336138</v>
      </c>
      <c r="F375">
        <f ca="1">IF(RANDBETWEEN(0,1) = 0, 0, E:E*0.1)</f>
        <v>0</v>
      </c>
      <c r="G375">
        <f ca="1">IF(F:F = 0, E:E, E:E*1.1)</f>
        <v>336138</v>
      </c>
      <c r="H375" t="str">
        <f ca="1">IF(F:F = 0, "Paid", "Overdue")</f>
        <v>Paid</v>
      </c>
      <c r="I375">
        <f>MONTH(D:D)</f>
        <v>12</v>
      </c>
      <c r="J375">
        <f>YEAR(D:D)</f>
        <v>2021</v>
      </c>
      <c r="K375">
        <f>ROUNDUP(C375/16,0)</f>
        <v>24</v>
      </c>
    </row>
    <row r="376" spans="1:11" x14ac:dyDescent="0.3">
      <c r="A376" t="str">
        <f>B:B&amp;"/"&amp;K:K</f>
        <v>CH001203008878/24</v>
      </c>
      <c r="B376" t="s">
        <v>6</v>
      </c>
      <c r="C376">
        <v>375</v>
      </c>
      <c r="D376" s="2">
        <f>DATE(YEAR(D360),MONTH(D360)+1,DAY(D360))</f>
        <v>44540</v>
      </c>
      <c r="E376">
        <f t="shared" ca="1" si="5"/>
        <v>659770</v>
      </c>
      <c r="F376">
        <f ca="1">IF(RANDBETWEEN(0,1) = 0, 0, E:E*0.1)</f>
        <v>0</v>
      </c>
      <c r="G376">
        <f ca="1">IF(F:F = 0, E:E, E:E*1.1)</f>
        <v>659770</v>
      </c>
      <c r="H376" t="str">
        <f ca="1">IF(F:F = 0, "Paid", "Overdue")</f>
        <v>Paid</v>
      </c>
      <c r="I376">
        <f>MONTH(D:D)</f>
        <v>12</v>
      </c>
      <c r="J376">
        <f>YEAR(D:D)</f>
        <v>2021</v>
      </c>
      <c r="K376">
        <f>ROUNDUP(C376/16,0)</f>
        <v>24</v>
      </c>
    </row>
    <row r="377" spans="1:11" x14ac:dyDescent="0.3">
      <c r="A377" t="str">
        <f>B:B&amp;"/"&amp;K:K</f>
        <v>CH001203008879/24</v>
      </c>
      <c r="B377" t="s">
        <v>7</v>
      </c>
      <c r="C377">
        <v>376</v>
      </c>
      <c r="D377" s="2">
        <f>DATE(YEAR(D361),MONTH(D361)+1,DAY(D361))</f>
        <v>44540</v>
      </c>
      <c r="E377">
        <f t="shared" ca="1" si="5"/>
        <v>370166</v>
      </c>
      <c r="F377">
        <f ca="1">IF(RANDBETWEEN(0,1) = 0, 0, E:E*0.1)</f>
        <v>37016.6</v>
      </c>
      <c r="G377">
        <f ca="1">IF(F:F = 0, E:E, E:E*1.1)</f>
        <v>407182.60000000003</v>
      </c>
      <c r="H377" t="str">
        <f ca="1">IF(F:F = 0, "Paid", "Overdue")</f>
        <v>Overdue</v>
      </c>
      <c r="I377">
        <f>MONTH(D:D)</f>
        <v>12</v>
      </c>
      <c r="J377">
        <f>YEAR(D:D)</f>
        <v>2021</v>
      </c>
      <c r="K377">
        <f>ROUNDUP(C377/16,0)</f>
        <v>24</v>
      </c>
    </row>
    <row r="378" spans="1:11" x14ac:dyDescent="0.3">
      <c r="A378" t="str">
        <f>B:B&amp;"/"&amp;K:K</f>
        <v>CH001203008880/24</v>
      </c>
      <c r="B378" t="s">
        <v>8</v>
      </c>
      <c r="C378">
        <v>377</v>
      </c>
      <c r="D378" s="2">
        <f>DATE(YEAR(D362),MONTH(D362)+1,DAY(D362))</f>
        <v>44540</v>
      </c>
      <c r="E378">
        <f t="shared" ca="1" si="5"/>
        <v>1763649</v>
      </c>
      <c r="F378">
        <f ca="1">IF(RANDBETWEEN(0,1) = 0, 0, E:E*0.1)</f>
        <v>0</v>
      </c>
      <c r="G378">
        <f ca="1">IF(F:F = 0, E:E, E:E*1.1)</f>
        <v>1763649</v>
      </c>
      <c r="H378" t="str">
        <f ca="1">IF(F:F = 0, "Paid", "Overdue")</f>
        <v>Paid</v>
      </c>
      <c r="I378">
        <f>MONTH(D:D)</f>
        <v>12</v>
      </c>
      <c r="J378">
        <f>YEAR(D:D)</f>
        <v>2021</v>
      </c>
      <c r="K378">
        <f>ROUNDUP(C378/16,0)</f>
        <v>24</v>
      </c>
    </row>
    <row r="379" spans="1:11" x14ac:dyDescent="0.3">
      <c r="A379" t="str">
        <f>B:B&amp;"/"&amp;K:K</f>
        <v>CH001203008881/24</v>
      </c>
      <c r="B379" t="s">
        <v>9</v>
      </c>
      <c r="C379">
        <v>378</v>
      </c>
      <c r="D379" s="2">
        <f>DATE(YEAR(D363),MONTH(D363)+1,DAY(D363))</f>
        <v>44540</v>
      </c>
      <c r="E379">
        <f t="shared" ca="1" si="5"/>
        <v>1116741</v>
      </c>
      <c r="F379">
        <f ca="1">IF(RANDBETWEEN(0,1) = 0, 0, E:E*0.1)</f>
        <v>0</v>
      </c>
      <c r="G379">
        <f ca="1">IF(F:F = 0, E:E, E:E*1.1)</f>
        <v>1116741</v>
      </c>
      <c r="H379" t="str">
        <f ca="1">IF(F:F = 0, "Paid", "Overdue")</f>
        <v>Paid</v>
      </c>
      <c r="I379">
        <f>MONTH(D:D)</f>
        <v>12</v>
      </c>
      <c r="J379">
        <f>YEAR(D:D)</f>
        <v>2021</v>
      </c>
      <c r="K379">
        <f>ROUNDUP(C379/16,0)</f>
        <v>24</v>
      </c>
    </row>
    <row r="380" spans="1:11" x14ac:dyDescent="0.3">
      <c r="A380" t="str">
        <f>B:B&amp;"/"&amp;K:K</f>
        <v>CH001203008882/24</v>
      </c>
      <c r="B380" t="s">
        <v>10</v>
      </c>
      <c r="C380">
        <v>379</v>
      </c>
      <c r="D380" s="2">
        <f>DATE(YEAR(D364),MONTH(D364)+1,DAY(D364))</f>
        <v>44540</v>
      </c>
      <c r="E380">
        <f t="shared" ca="1" si="5"/>
        <v>2023678</v>
      </c>
      <c r="F380">
        <f ca="1">IF(RANDBETWEEN(0,1) = 0, 0, E:E*0.1)</f>
        <v>202367.80000000002</v>
      </c>
      <c r="G380">
        <f ca="1">IF(F:F = 0, E:E, E:E*1.1)</f>
        <v>2226045.8000000003</v>
      </c>
      <c r="H380" t="str">
        <f ca="1">IF(F:F = 0, "Paid", "Overdue")</f>
        <v>Overdue</v>
      </c>
      <c r="I380">
        <f>MONTH(D:D)</f>
        <v>12</v>
      </c>
      <c r="J380">
        <f>YEAR(D:D)</f>
        <v>2021</v>
      </c>
      <c r="K380">
        <f>ROUNDUP(C380/16,0)</f>
        <v>24</v>
      </c>
    </row>
    <row r="381" spans="1:11" x14ac:dyDescent="0.3">
      <c r="A381" t="str">
        <f>B:B&amp;"/"&amp;K:K</f>
        <v>CH001203008883/24</v>
      </c>
      <c r="B381" t="s">
        <v>11</v>
      </c>
      <c r="C381">
        <v>380</v>
      </c>
      <c r="D381" s="2">
        <f>DATE(YEAR(D365),MONTH(D365)+1,DAY(D365))</f>
        <v>44540</v>
      </c>
      <c r="E381">
        <f t="shared" ca="1" si="5"/>
        <v>1127792</v>
      </c>
      <c r="F381">
        <f ca="1">IF(RANDBETWEEN(0,1) = 0, 0, E:E*0.1)</f>
        <v>112779.20000000001</v>
      </c>
      <c r="G381">
        <f ca="1">IF(F:F = 0, E:E, E:E*1.1)</f>
        <v>1240571.2000000002</v>
      </c>
      <c r="H381" t="str">
        <f ca="1">IF(F:F = 0, "Paid", "Overdue")</f>
        <v>Overdue</v>
      </c>
      <c r="I381">
        <f>MONTH(D:D)</f>
        <v>12</v>
      </c>
      <c r="J381">
        <f>YEAR(D:D)</f>
        <v>2021</v>
      </c>
      <c r="K381">
        <f>ROUNDUP(C381/16,0)</f>
        <v>24</v>
      </c>
    </row>
    <row r="382" spans="1:11" x14ac:dyDescent="0.3">
      <c r="A382" t="str">
        <f>B:B&amp;"/"&amp;K:K</f>
        <v>CH001203008884/24</v>
      </c>
      <c r="B382" t="s">
        <v>12</v>
      </c>
      <c r="C382">
        <v>381</v>
      </c>
      <c r="D382" s="2">
        <f>DATE(YEAR(D366),MONTH(D366)+1,DAY(D366))</f>
        <v>44540</v>
      </c>
      <c r="E382">
        <f t="shared" ca="1" si="5"/>
        <v>450277</v>
      </c>
      <c r="F382">
        <f ca="1">IF(RANDBETWEEN(0,1) = 0, 0, E:E*0.1)</f>
        <v>45027.700000000004</v>
      </c>
      <c r="G382">
        <f ca="1">IF(F:F = 0, E:E, E:E*1.1)</f>
        <v>495304.7</v>
      </c>
      <c r="H382" t="str">
        <f ca="1">IF(F:F = 0, "Paid", "Overdue")</f>
        <v>Overdue</v>
      </c>
      <c r="I382">
        <f>MONTH(D:D)</f>
        <v>12</v>
      </c>
      <c r="J382">
        <f>YEAR(D:D)</f>
        <v>2021</v>
      </c>
      <c r="K382">
        <f>ROUNDUP(C382/16,0)</f>
        <v>24</v>
      </c>
    </row>
    <row r="383" spans="1:11" x14ac:dyDescent="0.3">
      <c r="A383" t="str">
        <f>B:B&amp;"/"&amp;K:K</f>
        <v>CH001203008885/24</v>
      </c>
      <c r="B383" t="s">
        <v>13</v>
      </c>
      <c r="C383">
        <v>382</v>
      </c>
      <c r="D383" s="2">
        <f>DATE(YEAR(D367),MONTH(D367)+1,DAY(D367))</f>
        <v>44540</v>
      </c>
      <c r="E383">
        <f t="shared" ca="1" si="5"/>
        <v>508947</v>
      </c>
      <c r="F383">
        <f ca="1">IF(RANDBETWEEN(0,1) = 0, 0, E:E*0.1)</f>
        <v>50894.700000000004</v>
      </c>
      <c r="G383">
        <f ca="1">IF(F:F = 0, E:E, E:E*1.1)</f>
        <v>559841.70000000007</v>
      </c>
      <c r="H383" t="str">
        <f ca="1">IF(F:F = 0, "Paid", "Overdue")</f>
        <v>Overdue</v>
      </c>
      <c r="I383">
        <f>MONTH(D:D)</f>
        <v>12</v>
      </c>
      <c r="J383">
        <f>YEAR(D:D)</f>
        <v>2021</v>
      </c>
      <c r="K383">
        <f>ROUNDUP(C383/16,0)</f>
        <v>24</v>
      </c>
    </row>
    <row r="384" spans="1:11" x14ac:dyDescent="0.3">
      <c r="A384" t="str">
        <f>B:B&amp;"/"&amp;K:K</f>
        <v>CH001203008886/24</v>
      </c>
      <c r="B384" t="s">
        <v>14</v>
      </c>
      <c r="C384">
        <v>383</v>
      </c>
      <c r="D384" s="2">
        <f>DATE(YEAR(D368),MONTH(D368)+1,DAY(D368))</f>
        <v>44540</v>
      </c>
      <c r="E384">
        <f t="shared" ca="1" si="5"/>
        <v>1048081</v>
      </c>
      <c r="F384">
        <f ca="1">IF(RANDBETWEEN(0,1) = 0, 0, E:E*0.1)</f>
        <v>0</v>
      </c>
      <c r="G384">
        <f ca="1">IF(F:F = 0, E:E, E:E*1.1)</f>
        <v>1048081</v>
      </c>
      <c r="H384" t="str">
        <f ca="1">IF(F:F = 0, "Paid", "Overdue")</f>
        <v>Paid</v>
      </c>
      <c r="I384">
        <f>MONTH(D:D)</f>
        <v>12</v>
      </c>
      <c r="J384">
        <f>YEAR(D:D)</f>
        <v>2021</v>
      </c>
      <c r="K384">
        <f>ROUNDUP(C384/16,0)</f>
        <v>24</v>
      </c>
    </row>
    <row r="385" spans="1:11" x14ac:dyDescent="0.3">
      <c r="A385" t="str">
        <f>B:B&amp;"/"&amp;K:K</f>
        <v>CH001203008887/24</v>
      </c>
      <c r="B385" t="s">
        <v>15</v>
      </c>
      <c r="C385">
        <v>384</v>
      </c>
      <c r="D385" s="2">
        <f>DATE(YEAR(D369),MONTH(D369)+1,DAY(D369))</f>
        <v>44540</v>
      </c>
      <c r="E385">
        <f t="shared" ca="1" si="5"/>
        <v>1503561</v>
      </c>
      <c r="F385">
        <f ca="1">IF(RANDBETWEEN(0,1) = 0, 0, E:E*0.1)</f>
        <v>150356.1</v>
      </c>
      <c r="G385">
        <f ca="1">IF(F:F = 0, E:E, E:E*1.1)</f>
        <v>1653917.1</v>
      </c>
      <c r="H385" t="str">
        <f ca="1">IF(F:F = 0, "Paid", "Overdue")</f>
        <v>Overdue</v>
      </c>
      <c r="I385">
        <f>MONTH(D:D)</f>
        <v>12</v>
      </c>
      <c r="J385">
        <f>YEAR(D:D)</f>
        <v>2021</v>
      </c>
      <c r="K385">
        <f>ROUNDUP(C385/16,0)</f>
        <v>24</v>
      </c>
    </row>
    <row r="386" spans="1:11" x14ac:dyDescent="0.3">
      <c r="A386" t="str">
        <f>B:B&amp;"/"&amp;K:K</f>
        <v>CH001203008872/25</v>
      </c>
      <c r="B386" t="s">
        <v>0</v>
      </c>
      <c r="C386">
        <v>385</v>
      </c>
      <c r="D386" s="2">
        <v>44571</v>
      </c>
      <c r="E386">
        <f ca="1">RANDBETWEEN(250000,2500000)</f>
        <v>1667770</v>
      </c>
      <c r="F386">
        <f ca="1">IF(RANDBETWEEN(0,1) = 0, 0, E:E*0.1)</f>
        <v>166777</v>
      </c>
      <c r="G386">
        <f ca="1">IF(F:F = 0, E:E, E:E*1.1)</f>
        <v>1834547.0000000002</v>
      </c>
      <c r="H386" t="str">
        <f ca="1">IF(F:F = 0, "Paid", "Overdue")</f>
        <v>Overdue</v>
      </c>
      <c r="I386">
        <f>MONTH(D:D)</f>
        <v>1</v>
      </c>
      <c r="J386">
        <f>YEAR(D:D)</f>
        <v>2022</v>
      </c>
      <c r="K386">
        <f>ROUNDUP(C386/16,0)</f>
        <v>25</v>
      </c>
    </row>
    <row r="387" spans="1:11" x14ac:dyDescent="0.3">
      <c r="A387" t="str">
        <f>B:B&amp;"/"&amp;K:K</f>
        <v>CH001203008873/25</v>
      </c>
      <c r="B387" t="s">
        <v>1</v>
      </c>
      <c r="C387">
        <v>386</v>
      </c>
      <c r="D387" s="2">
        <v>44571</v>
      </c>
      <c r="E387">
        <f t="shared" ref="E387:E450" ca="1" si="6">RANDBETWEEN(250000,2500000)</f>
        <v>1511001</v>
      </c>
      <c r="F387">
        <f ca="1">IF(RANDBETWEEN(0,1) = 0, 0, E:E*0.1)</f>
        <v>0</v>
      </c>
      <c r="G387">
        <f ca="1">IF(F:F = 0, E:E, E:E*1.1)</f>
        <v>1511001</v>
      </c>
      <c r="H387" t="str">
        <f ca="1">IF(F:F = 0, "Paid", "Overdue")</f>
        <v>Paid</v>
      </c>
      <c r="I387">
        <f>MONTH(D:D)</f>
        <v>1</v>
      </c>
      <c r="J387">
        <f>YEAR(D:D)</f>
        <v>2022</v>
      </c>
      <c r="K387">
        <f>ROUNDUP(C387/16,0)</f>
        <v>25</v>
      </c>
    </row>
    <row r="388" spans="1:11" x14ac:dyDescent="0.3">
      <c r="A388" t="str">
        <f>B:B&amp;"/"&amp;K:K</f>
        <v>CH001203008874/25</v>
      </c>
      <c r="B388" t="s">
        <v>2</v>
      </c>
      <c r="C388">
        <v>387</v>
      </c>
      <c r="D388" s="2">
        <v>44571</v>
      </c>
      <c r="E388">
        <f t="shared" ca="1" si="6"/>
        <v>1141762</v>
      </c>
      <c r="F388">
        <f ca="1">IF(RANDBETWEEN(0,1) = 0, 0, E:E*0.1)</f>
        <v>114176.20000000001</v>
      </c>
      <c r="G388">
        <f ca="1">IF(F:F = 0, E:E, E:E*1.1)</f>
        <v>1255938.2000000002</v>
      </c>
      <c r="H388" t="str">
        <f ca="1">IF(F:F = 0, "Paid", "Overdue")</f>
        <v>Overdue</v>
      </c>
      <c r="I388">
        <f>MONTH(D:D)</f>
        <v>1</v>
      </c>
      <c r="J388">
        <f>YEAR(D:D)</f>
        <v>2022</v>
      </c>
      <c r="K388">
        <f>ROUNDUP(C388/16,0)</f>
        <v>25</v>
      </c>
    </row>
    <row r="389" spans="1:11" x14ac:dyDescent="0.3">
      <c r="A389" t="str">
        <f>B:B&amp;"/"&amp;K:K</f>
        <v>CH001203008875/25</v>
      </c>
      <c r="B389" t="s">
        <v>3</v>
      </c>
      <c r="C389">
        <v>388</v>
      </c>
      <c r="D389" s="2">
        <v>44571</v>
      </c>
      <c r="E389">
        <f t="shared" ca="1" si="6"/>
        <v>255469</v>
      </c>
      <c r="F389">
        <f ca="1">IF(RANDBETWEEN(0,1) = 0, 0, E:E*0.1)</f>
        <v>25546.9</v>
      </c>
      <c r="G389">
        <f ca="1">IF(F:F = 0, E:E, E:E*1.1)</f>
        <v>281015.90000000002</v>
      </c>
      <c r="H389" t="str">
        <f ca="1">IF(F:F = 0, "Paid", "Overdue")</f>
        <v>Overdue</v>
      </c>
      <c r="I389">
        <f>MONTH(D:D)</f>
        <v>1</v>
      </c>
      <c r="J389">
        <f>YEAR(D:D)</f>
        <v>2022</v>
      </c>
      <c r="K389">
        <f>ROUNDUP(C389/16,0)</f>
        <v>25</v>
      </c>
    </row>
    <row r="390" spans="1:11" x14ac:dyDescent="0.3">
      <c r="A390" t="str">
        <f>B:B&amp;"/"&amp;K:K</f>
        <v>CH001203008876/25</v>
      </c>
      <c r="B390" t="s">
        <v>4</v>
      </c>
      <c r="C390">
        <v>389</v>
      </c>
      <c r="D390" s="2">
        <v>44571</v>
      </c>
      <c r="E390">
        <f t="shared" ca="1" si="6"/>
        <v>1412453</v>
      </c>
      <c r="F390">
        <f ca="1">IF(RANDBETWEEN(0,1) = 0, 0, E:E*0.1)</f>
        <v>0</v>
      </c>
      <c r="G390">
        <f ca="1">IF(F:F = 0, E:E, E:E*1.1)</f>
        <v>1412453</v>
      </c>
      <c r="H390" t="str">
        <f ca="1">IF(F:F = 0, "Paid", "Overdue")</f>
        <v>Paid</v>
      </c>
      <c r="I390">
        <f>MONTH(D:D)</f>
        <v>1</v>
      </c>
      <c r="J390">
        <f>YEAR(D:D)</f>
        <v>2022</v>
      </c>
      <c r="K390">
        <f>ROUNDUP(C390/16,0)</f>
        <v>25</v>
      </c>
    </row>
    <row r="391" spans="1:11" x14ac:dyDescent="0.3">
      <c r="A391" t="str">
        <f>B:B&amp;"/"&amp;K:K</f>
        <v>CH001203008877/25</v>
      </c>
      <c r="B391" t="s">
        <v>5</v>
      </c>
      <c r="C391">
        <v>390</v>
      </c>
      <c r="D391" s="2">
        <v>44571</v>
      </c>
      <c r="E391">
        <f t="shared" ca="1" si="6"/>
        <v>2295706</v>
      </c>
      <c r="F391">
        <f ca="1">IF(RANDBETWEEN(0,1) = 0, 0, E:E*0.1)</f>
        <v>229570.6</v>
      </c>
      <c r="G391">
        <f ca="1">IF(F:F = 0, E:E, E:E*1.1)</f>
        <v>2525276.6</v>
      </c>
      <c r="H391" t="str">
        <f ca="1">IF(F:F = 0, "Paid", "Overdue")</f>
        <v>Overdue</v>
      </c>
      <c r="I391">
        <f>MONTH(D:D)</f>
        <v>1</v>
      </c>
      <c r="J391">
        <f>YEAR(D:D)</f>
        <v>2022</v>
      </c>
      <c r="K391">
        <f>ROUNDUP(C391/16,0)</f>
        <v>25</v>
      </c>
    </row>
    <row r="392" spans="1:11" x14ac:dyDescent="0.3">
      <c r="A392" t="str">
        <f>B:B&amp;"/"&amp;K:K</f>
        <v>CH001203008878/25</v>
      </c>
      <c r="B392" t="s">
        <v>6</v>
      </c>
      <c r="C392">
        <v>391</v>
      </c>
      <c r="D392" s="2">
        <v>44571</v>
      </c>
      <c r="E392">
        <f t="shared" ca="1" si="6"/>
        <v>2052801</v>
      </c>
      <c r="F392">
        <f ca="1">IF(RANDBETWEEN(0,1) = 0, 0, E:E*0.1)</f>
        <v>0</v>
      </c>
      <c r="G392">
        <f ca="1">IF(F:F = 0, E:E, E:E*1.1)</f>
        <v>2052801</v>
      </c>
      <c r="H392" t="str">
        <f ca="1">IF(F:F = 0, "Paid", "Overdue")</f>
        <v>Paid</v>
      </c>
      <c r="I392">
        <f>MONTH(D:D)</f>
        <v>1</v>
      </c>
      <c r="J392">
        <f>YEAR(D:D)</f>
        <v>2022</v>
      </c>
      <c r="K392">
        <f>ROUNDUP(C392/16,0)</f>
        <v>25</v>
      </c>
    </row>
    <row r="393" spans="1:11" x14ac:dyDescent="0.3">
      <c r="A393" t="str">
        <f>B:B&amp;"/"&amp;K:K</f>
        <v>CH001203008879/25</v>
      </c>
      <c r="B393" t="s">
        <v>7</v>
      </c>
      <c r="C393">
        <v>392</v>
      </c>
      <c r="D393" s="2">
        <v>44571</v>
      </c>
      <c r="E393">
        <f t="shared" ca="1" si="6"/>
        <v>2225533</v>
      </c>
      <c r="F393">
        <f ca="1">IF(RANDBETWEEN(0,1) = 0, 0, E:E*0.1)</f>
        <v>222553.30000000002</v>
      </c>
      <c r="G393">
        <f ca="1">IF(F:F = 0, E:E, E:E*1.1)</f>
        <v>2448086.3000000003</v>
      </c>
      <c r="H393" t="str">
        <f ca="1">IF(F:F = 0, "Paid", "Overdue")</f>
        <v>Overdue</v>
      </c>
      <c r="I393">
        <f>MONTH(D:D)</f>
        <v>1</v>
      </c>
      <c r="J393">
        <f>YEAR(D:D)</f>
        <v>2022</v>
      </c>
      <c r="K393">
        <f>ROUNDUP(C393/16,0)</f>
        <v>25</v>
      </c>
    </row>
    <row r="394" spans="1:11" x14ac:dyDescent="0.3">
      <c r="A394" t="str">
        <f>B:B&amp;"/"&amp;K:K</f>
        <v>CH001203008880/25</v>
      </c>
      <c r="B394" t="s">
        <v>8</v>
      </c>
      <c r="C394">
        <v>393</v>
      </c>
      <c r="D394" s="2">
        <v>44571</v>
      </c>
      <c r="E394">
        <f t="shared" ca="1" si="6"/>
        <v>695200</v>
      </c>
      <c r="F394">
        <f ca="1">IF(RANDBETWEEN(0,1) = 0, 0, E:E*0.1)</f>
        <v>0</v>
      </c>
      <c r="G394">
        <f ca="1">IF(F:F = 0, E:E, E:E*1.1)</f>
        <v>695200</v>
      </c>
      <c r="H394" t="str">
        <f ca="1">IF(F:F = 0, "Paid", "Overdue")</f>
        <v>Paid</v>
      </c>
      <c r="I394">
        <f>MONTH(D:D)</f>
        <v>1</v>
      </c>
      <c r="J394">
        <f>YEAR(D:D)</f>
        <v>2022</v>
      </c>
      <c r="K394">
        <f>ROUNDUP(C394/16,0)</f>
        <v>25</v>
      </c>
    </row>
    <row r="395" spans="1:11" x14ac:dyDescent="0.3">
      <c r="A395" t="str">
        <f>B:B&amp;"/"&amp;K:K</f>
        <v>CH001203008881/25</v>
      </c>
      <c r="B395" t="s">
        <v>9</v>
      </c>
      <c r="C395">
        <v>394</v>
      </c>
      <c r="D395" s="2">
        <v>44571</v>
      </c>
      <c r="E395">
        <f t="shared" ca="1" si="6"/>
        <v>1207424</v>
      </c>
      <c r="F395">
        <f ca="1">IF(RANDBETWEEN(0,1) = 0, 0, E:E*0.1)</f>
        <v>120742.40000000001</v>
      </c>
      <c r="G395">
        <f ca="1">IF(F:F = 0, E:E, E:E*1.1)</f>
        <v>1328166.4000000001</v>
      </c>
      <c r="H395" t="str">
        <f ca="1">IF(F:F = 0, "Paid", "Overdue")</f>
        <v>Overdue</v>
      </c>
      <c r="I395">
        <f>MONTH(D:D)</f>
        <v>1</v>
      </c>
      <c r="J395">
        <f>YEAR(D:D)</f>
        <v>2022</v>
      </c>
      <c r="K395">
        <f>ROUNDUP(C395/16,0)</f>
        <v>25</v>
      </c>
    </row>
    <row r="396" spans="1:11" x14ac:dyDescent="0.3">
      <c r="A396" t="str">
        <f>B:B&amp;"/"&amp;K:K</f>
        <v>CH001203008882/25</v>
      </c>
      <c r="B396" t="s">
        <v>10</v>
      </c>
      <c r="C396">
        <v>395</v>
      </c>
      <c r="D396" s="2">
        <v>44571</v>
      </c>
      <c r="E396">
        <f t="shared" ca="1" si="6"/>
        <v>874165</v>
      </c>
      <c r="F396">
        <f ca="1">IF(RANDBETWEEN(0,1) = 0, 0, E:E*0.1)</f>
        <v>0</v>
      </c>
      <c r="G396">
        <f ca="1">IF(F:F = 0, E:E, E:E*1.1)</f>
        <v>874165</v>
      </c>
      <c r="H396" t="str">
        <f ca="1">IF(F:F = 0, "Paid", "Overdue")</f>
        <v>Paid</v>
      </c>
      <c r="I396">
        <f>MONTH(D:D)</f>
        <v>1</v>
      </c>
      <c r="J396">
        <f>YEAR(D:D)</f>
        <v>2022</v>
      </c>
      <c r="K396">
        <f>ROUNDUP(C396/16,0)</f>
        <v>25</v>
      </c>
    </row>
    <row r="397" spans="1:11" x14ac:dyDescent="0.3">
      <c r="A397" t="str">
        <f>B:B&amp;"/"&amp;K:K</f>
        <v>CH001203008883/25</v>
      </c>
      <c r="B397" t="s">
        <v>11</v>
      </c>
      <c r="C397">
        <v>396</v>
      </c>
      <c r="D397" s="2">
        <v>44571</v>
      </c>
      <c r="E397">
        <f t="shared" ca="1" si="6"/>
        <v>694717</v>
      </c>
      <c r="F397">
        <f ca="1">IF(RANDBETWEEN(0,1) = 0, 0, E:E*0.1)</f>
        <v>0</v>
      </c>
      <c r="G397">
        <f ca="1">IF(F:F = 0, E:E, E:E*1.1)</f>
        <v>694717</v>
      </c>
      <c r="H397" t="str">
        <f ca="1">IF(F:F = 0, "Paid", "Overdue")</f>
        <v>Paid</v>
      </c>
      <c r="I397">
        <f>MONTH(D:D)</f>
        <v>1</v>
      </c>
      <c r="J397">
        <f>YEAR(D:D)</f>
        <v>2022</v>
      </c>
      <c r="K397">
        <f>ROUNDUP(C397/16,0)</f>
        <v>25</v>
      </c>
    </row>
    <row r="398" spans="1:11" x14ac:dyDescent="0.3">
      <c r="A398" t="str">
        <f>B:B&amp;"/"&amp;K:K</f>
        <v>CH001203008884/25</v>
      </c>
      <c r="B398" t="s">
        <v>12</v>
      </c>
      <c r="C398">
        <v>397</v>
      </c>
      <c r="D398" s="2">
        <v>44571</v>
      </c>
      <c r="E398">
        <f t="shared" ca="1" si="6"/>
        <v>1892619</v>
      </c>
      <c r="F398">
        <f ca="1">IF(RANDBETWEEN(0,1) = 0, 0, E:E*0.1)</f>
        <v>0</v>
      </c>
      <c r="G398">
        <f ca="1">IF(F:F = 0, E:E, E:E*1.1)</f>
        <v>1892619</v>
      </c>
      <c r="H398" t="str">
        <f ca="1">IF(F:F = 0, "Paid", "Overdue")</f>
        <v>Paid</v>
      </c>
      <c r="I398">
        <f>MONTH(D:D)</f>
        <v>1</v>
      </c>
      <c r="J398">
        <f>YEAR(D:D)</f>
        <v>2022</v>
      </c>
      <c r="K398">
        <f>ROUNDUP(C398/16,0)</f>
        <v>25</v>
      </c>
    </row>
    <row r="399" spans="1:11" x14ac:dyDescent="0.3">
      <c r="A399" t="str">
        <f>B:B&amp;"/"&amp;K:K</f>
        <v>CH001203008885/25</v>
      </c>
      <c r="B399" t="s">
        <v>13</v>
      </c>
      <c r="C399">
        <v>398</v>
      </c>
      <c r="D399" s="2">
        <v>44571</v>
      </c>
      <c r="E399">
        <f t="shared" ca="1" si="6"/>
        <v>1653814</v>
      </c>
      <c r="F399">
        <f ca="1">IF(RANDBETWEEN(0,1) = 0, 0, E:E*0.1)</f>
        <v>0</v>
      </c>
      <c r="G399">
        <f ca="1">IF(F:F = 0, E:E, E:E*1.1)</f>
        <v>1653814</v>
      </c>
      <c r="H399" t="str">
        <f ca="1">IF(F:F = 0, "Paid", "Overdue")</f>
        <v>Paid</v>
      </c>
      <c r="I399">
        <f>MONTH(D:D)</f>
        <v>1</v>
      </c>
      <c r="J399">
        <f>YEAR(D:D)</f>
        <v>2022</v>
      </c>
      <c r="K399">
        <f>ROUNDUP(C399/16,0)</f>
        <v>25</v>
      </c>
    </row>
    <row r="400" spans="1:11" x14ac:dyDescent="0.3">
      <c r="A400" t="str">
        <f>B:B&amp;"/"&amp;K:K</f>
        <v>CH001203008886/25</v>
      </c>
      <c r="B400" t="s">
        <v>14</v>
      </c>
      <c r="C400">
        <v>399</v>
      </c>
      <c r="D400" s="2">
        <v>44571</v>
      </c>
      <c r="E400">
        <f t="shared" ca="1" si="6"/>
        <v>1668536</v>
      </c>
      <c r="F400">
        <f ca="1">IF(RANDBETWEEN(0,1) = 0, 0, E:E*0.1)</f>
        <v>0</v>
      </c>
      <c r="G400">
        <f ca="1">IF(F:F = 0, E:E, E:E*1.1)</f>
        <v>1668536</v>
      </c>
      <c r="H400" t="str">
        <f ca="1">IF(F:F = 0, "Paid", "Overdue")</f>
        <v>Paid</v>
      </c>
      <c r="I400">
        <f>MONTH(D:D)</f>
        <v>1</v>
      </c>
      <c r="J400">
        <f>YEAR(D:D)</f>
        <v>2022</v>
      </c>
      <c r="K400">
        <f>ROUNDUP(C400/16,0)</f>
        <v>25</v>
      </c>
    </row>
    <row r="401" spans="1:11" x14ac:dyDescent="0.3">
      <c r="A401" t="str">
        <f>B:B&amp;"/"&amp;K:K</f>
        <v>CH001203008887/25</v>
      </c>
      <c r="B401" t="s">
        <v>15</v>
      </c>
      <c r="C401">
        <v>400</v>
      </c>
      <c r="D401" s="2">
        <v>44571</v>
      </c>
      <c r="E401">
        <f t="shared" ca="1" si="6"/>
        <v>2345720</v>
      </c>
      <c r="F401">
        <f ca="1">IF(RANDBETWEEN(0,1) = 0, 0, E:E*0.1)</f>
        <v>234572</v>
      </c>
      <c r="G401">
        <f ca="1">IF(F:F = 0, E:E, E:E*1.1)</f>
        <v>2580292</v>
      </c>
      <c r="H401" t="str">
        <f ca="1">IF(F:F = 0, "Paid", "Overdue")</f>
        <v>Overdue</v>
      </c>
      <c r="I401">
        <f>MONTH(D:D)</f>
        <v>1</v>
      </c>
      <c r="J401">
        <f>YEAR(D:D)</f>
        <v>2022</v>
      </c>
      <c r="K401">
        <f>ROUNDUP(C401/16,0)</f>
        <v>25</v>
      </c>
    </row>
    <row r="402" spans="1:11" x14ac:dyDescent="0.3">
      <c r="A402" t="str">
        <f>B:B&amp;"/"&amp;K:K</f>
        <v>CH001203008872/26</v>
      </c>
      <c r="B402" t="s">
        <v>0</v>
      </c>
      <c r="C402">
        <v>401</v>
      </c>
      <c r="D402" s="2">
        <f>DATE(YEAR(D386),MONTH(D386)+1,DAY(D386))</f>
        <v>44602</v>
      </c>
      <c r="E402">
        <f t="shared" ca="1" si="6"/>
        <v>1777929</v>
      </c>
      <c r="F402">
        <f ca="1">IF(RANDBETWEEN(0,1) = 0, 0, E:E*0.1)</f>
        <v>177792.90000000002</v>
      </c>
      <c r="G402">
        <f ca="1">IF(F:F = 0, E:E, E:E*1.1)</f>
        <v>1955721.9000000001</v>
      </c>
      <c r="H402" t="str">
        <f ca="1">IF(F:F = 0, "Paid", "Overdue")</f>
        <v>Overdue</v>
      </c>
      <c r="I402">
        <f>MONTH(D:D)</f>
        <v>2</v>
      </c>
      <c r="J402">
        <f>YEAR(D:D)</f>
        <v>2022</v>
      </c>
      <c r="K402">
        <f>ROUNDUP(C402/16,0)</f>
        <v>26</v>
      </c>
    </row>
    <row r="403" spans="1:11" x14ac:dyDescent="0.3">
      <c r="A403" t="str">
        <f>B:B&amp;"/"&amp;K:K</f>
        <v>CH001203008873/26</v>
      </c>
      <c r="B403" t="s">
        <v>1</v>
      </c>
      <c r="C403">
        <v>402</v>
      </c>
      <c r="D403" s="2">
        <f>DATE(YEAR(D387),MONTH(D387)+1,DAY(D387))</f>
        <v>44602</v>
      </c>
      <c r="E403">
        <f t="shared" ca="1" si="6"/>
        <v>1552001</v>
      </c>
      <c r="F403">
        <f ca="1">IF(RANDBETWEEN(0,1) = 0, 0, E:E*0.1)</f>
        <v>0</v>
      </c>
      <c r="G403">
        <f ca="1">IF(F:F = 0, E:E, E:E*1.1)</f>
        <v>1552001</v>
      </c>
      <c r="H403" t="str">
        <f ca="1">IF(F:F = 0, "Paid", "Overdue")</f>
        <v>Paid</v>
      </c>
      <c r="I403">
        <f>MONTH(D:D)</f>
        <v>2</v>
      </c>
      <c r="J403">
        <f>YEAR(D:D)</f>
        <v>2022</v>
      </c>
      <c r="K403">
        <f>ROUNDUP(C403/16,0)</f>
        <v>26</v>
      </c>
    </row>
    <row r="404" spans="1:11" x14ac:dyDescent="0.3">
      <c r="A404" t="str">
        <f>B:B&amp;"/"&amp;K:K</f>
        <v>CH001203008874/26</v>
      </c>
      <c r="B404" t="s">
        <v>2</v>
      </c>
      <c r="C404">
        <v>403</v>
      </c>
      <c r="D404" s="2">
        <f>DATE(YEAR(D388),MONTH(D388)+1,DAY(D388))</f>
        <v>44602</v>
      </c>
      <c r="E404">
        <f t="shared" ca="1" si="6"/>
        <v>2075269</v>
      </c>
      <c r="F404">
        <f ca="1">IF(RANDBETWEEN(0,1) = 0, 0, E:E*0.1)</f>
        <v>207526.90000000002</v>
      </c>
      <c r="G404">
        <f ca="1">IF(F:F = 0, E:E, E:E*1.1)</f>
        <v>2282795.9000000004</v>
      </c>
      <c r="H404" t="str">
        <f ca="1">IF(F:F = 0, "Paid", "Overdue")</f>
        <v>Overdue</v>
      </c>
      <c r="I404">
        <f>MONTH(D:D)</f>
        <v>2</v>
      </c>
      <c r="J404">
        <f>YEAR(D:D)</f>
        <v>2022</v>
      </c>
      <c r="K404">
        <f>ROUNDUP(C404/16,0)</f>
        <v>26</v>
      </c>
    </row>
    <row r="405" spans="1:11" x14ac:dyDescent="0.3">
      <c r="A405" t="str">
        <f>B:B&amp;"/"&amp;K:K</f>
        <v>CH001203008875/26</v>
      </c>
      <c r="B405" t="s">
        <v>3</v>
      </c>
      <c r="C405">
        <v>404</v>
      </c>
      <c r="D405" s="2">
        <f>DATE(YEAR(D389),MONTH(D389)+1,DAY(D389))</f>
        <v>44602</v>
      </c>
      <c r="E405">
        <f t="shared" ca="1" si="6"/>
        <v>1683145</v>
      </c>
      <c r="F405">
        <f ca="1">IF(RANDBETWEEN(0,1) = 0, 0, E:E*0.1)</f>
        <v>168314.5</v>
      </c>
      <c r="G405">
        <f ca="1">IF(F:F = 0, E:E, E:E*1.1)</f>
        <v>1851459.5000000002</v>
      </c>
      <c r="H405" t="str">
        <f ca="1">IF(F:F = 0, "Paid", "Overdue")</f>
        <v>Overdue</v>
      </c>
      <c r="I405">
        <f>MONTH(D:D)</f>
        <v>2</v>
      </c>
      <c r="J405">
        <f>YEAR(D:D)</f>
        <v>2022</v>
      </c>
      <c r="K405">
        <f>ROUNDUP(C405/16,0)</f>
        <v>26</v>
      </c>
    </row>
    <row r="406" spans="1:11" x14ac:dyDescent="0.3">
      <c r="A406" t="str">
        <f>B:B&amp;"/"&amp;K:K</f>
        <v>CH001203008876/26</v>
      </c>
      <c r="B406" t="s">
        <v>4</v>
      </c>
      <c r="C406">
        <v>405</v>
      </c>
      <c r="D406" s="2">
        <f>DATE(YEAR(D390),MONTH(D390)+1,DAY(D390))</f>
        <v>44602</v>
      </c>
      <c r="E406">
        <f t="shared" ca="1" si="6"/>
        <v>1351396</v>
      </c>
      <c r="F406">
        <f ca="1">IF(RANDBETWEEN(0,1) = 0, 0, E:E*0.1)</f>
        <v>135139.6</v>
      </c>
      <c r="G406">
        <f ca="1">IF(F:F = 0, E:E, E:E*1.1)</f>
        <v>1486535.6</v>
      </c>
      <c r="H406" t="str">
        <f ca="1">IF(F:F = 0, "Paid", "Overdue")</f>
        <v>Overdue</v>
      </c>
      <c r="I406">
        <f>MONTH(D:D)</f>
        <v>2</v>
      </c>
      <c r="J406">
        <f>YEAR(D:D)</f>
        <v>2022</v>
      </c>
      <c r="K406">
        <f>ROUNDUP(C406/16,0)</f>
        <v>26</v>
      </c>
    </row>
    <row r="407" spans="1:11" x14ac:dyDescent="0.3">
      <c r="A407" t="str">
        <f>B:B&amp;"/"&amp;K:K</f>
        <v>CH001203008877/26</v>
      </c>
      <c r="B407" t="s">
        <v>5</v>
      </c>
      <c r="C407">
        <v>406</v>
      </c>
      <c r="D407" s="2">
        <f>DATE(YEAR(D391),MONTH(D391)+1,DAY(D391))</f>
        <v>44602</v>
      </c>
      <c r="E407">
        <f t="shared" ca="1" si="6"/>
        <v>1342505</v>
      </c>
      <c r="F407">
        <f ca="1">IF(RANDBETWEEN(0,1) = 0, 0, E:E*0.1)</f>
        <v>134250.5</v>
      </c>
      <c r="G407">
        <f ca="1">IF(F:F = 0, E:E, E:E*1.1)</f>
        <v>1476755.5000000002</v>
      </c>
      <c r="H407" t="str">
        <f ca="1">IF(F:F = 0, "Paid", "Overdue")</f>
        <v>Overdue</v>
      </c>
      <c r="I407">
        <f>MONTH(D:D)</f>
        <v>2</v>
      </c>
      <c r="J407">
        <f>YEAR(D:D)</f>
        <v>2022</v>
      </c>
      <c r="K407">
        <f>ROUNDUP(C407/16,0)</f>
        <v>26</v>
      </c>
    </row>
    <row r="408" spans="1:11" x14ac:dyDescent="0.3">
      <c r="A408" t="str">
        <f>B:B&amp;"/"&amp;K:K</f>
        <v>CH001203008878/26</v>
      </c>
      <c r="B408" t="s">
        <v>6</v>
      </c>
      <c r="C408">
        <v>407</v>
      </c>
      <c r="D408" s="2">
        <f>DATE(YEAR(D392),MONTH(D392)+1,DAY(D392))</f>
        <v>44602</v>
      </c>
      <c r="E408">
        <f t="shared" ca="1" si="6"/>
        <v>2454347</v>
      </c>
      <c r="F408">
        <f ca="1">IF(RANDBETWEEN(0,1) = 0, 0, E:E*0.1)</f>
        <v>0</v>
      </c>
      <c r="G408">
        <f ca="1">IF(F:F = 0, E:E, E:E*1.1)</f>
        <v>2454347</v>
      </c>
      <c r="H408" t="str">
        <f ca="1">IF(F:F = 0, "Paid", "Overdue")</f>
        <v>Paid</v>
      </c>
      <c r="I408">
        <f>MONTH(D:D)</f>
        <v>2</v>
      </c>
      <c r="J408">
        <f>YEAR(D:D)</f>
        <v>2022</v>
      </c>
      <c r="K408">
        <f>ROUNDUP(C408/16,0)</f>
        <v>26</v>
      </c>
    </row>
    <row r="409" spans="1:11" x14ac:dyDescent="0.3">
      <c r="A409" t="str">
        <f>B:B&amp;"/"&amp;K:K</f>
        <v>CH001203008879/26</v>
      </c>
      <c r="B409" t="s">
        <v>7</v>
      </c>
      <c r="C409">
        <v>408</v>
      </c>
      <c r="D409" s="2">
        <f>DATE(YEAR(D393),MONTH(D393)+1,DAY(D393))</f>
        <v>44602</v>
      </c>
      <c r="E409">
        <f t="shared" ca="1" si="6"/>
        <v>2240961</v>
      </c>
      <c r="F409">
        <f ca="1">IF(RANDBETWEEN(0,1) = 0, 0, E:E*0.1)</f>
        <v>0</v>
      </c>
      <c r="G409">
        <f ca="1">IF(F:F = 0, E:E, E:E*1.1)</f>
        <v>2240961</v>
      </c>
      <c r="H409" t="str">
        <f ca="1">IF(F:F = 0, "Paid", "Overdue")</f>
        <v>Paid</v>
      </c>
      <c r="I409">
        <f>MONTH(D:D)</f>
        <v>2</v>
      </c>
      <c r="J409">
        <f>YEAR(D:D)</f>
        <v>2022</v>
      </c>
      <c r="K409">
        <f>ROUNDUP(C409/16,0)</f>
        <v>26</v>
      </c>
    </row>
    <row r="410" spans="1:11" x14ac:dyDescent="0.3">
      <c r="A410" t="str">
        <f>B:B&amp;"/"&amp;K:K</f>
        <v>CH001203008880/26</v>
      </c>
      <c r="B410" t="s">
        <v>8</v>
      </c>
      <c r="C410">
        <v>409</v>
      </c>
      <c r="D410" s="2">
        <f>DATE(YEAR(D394),MONTH(D394)+1,DAY(D394))</f>
        <v>44602</v>
      </c>
      <c r="E410">
        <f t="shared" ca="1" si="6"/>
        <v>500814</v>
      </c>
      <c r="F410">
        <f ca="1">IF(RANDBETWEEN(0,1) = 0, 0, E:E*0.1)</f>
        <v>0</v>
      </c>
      <c r="G410">
        <f ca="1">IF(F:F = 0, E:E, E:E*1.1)</f>
        <v>500814</v>
      </c>
      <c r="H410" t="str">
        <f ca="1">IF(F:F = 0, "Paid", "Overdue")</f>
        <v>Paid</v>
      </c>
      <c r="I410">
        <f>MONTH(D:D)</f>
        <v>2</v>
      </c>
      <c r="J410">
        <f>YEAR(D:D)</f>
        <v>2022</v>
      </c>
      <c r="K410">
        <f>ROUNDUP(C410/16,0)</f>
        <v>26</v>
      </c>
    </row>
    <row r="411" spans="1:11" x14ac:dyDescent="0.3">
      <c r="A411" t="str">
        <f>B:B&amp;"/"&amp;K:K</f>
        <v>CH001203008881/26</v>
      </c>
      <c r="B411" t="s">
        <v>9</v>
      </c>
      <c r="C411">
        <v>410</v>
      </c>
      <c r="D411" s="2">
        <f>DATE(YEAR(D395),MONTH(D395)+1,DAY(D395))</f>
        <v>44602</v>
      </c>
      <c r="E411">
        <f t="shared" ca="1" si="6"/>
        <v>1807415</v>
      </c>
      <c r="F411">
        <f ca="1">IF(RANDBETWEEN(0,1) = 0, 0, E:E*0.1)</f>
        <v>180741.5</v>
      </c>
      <c r="G411">
        <f ca="1">IF(F:F = 0, E:E, E:E*1.1)</f>
        <v>1988156.5000000002</v>
      </c>
      <c r="H411" t="str">
        <f ca="1">IF(F:F = 0, "Paid", "Overdue")</f>
        <v>Overdue</v>
      </c>
      <c r="I411">
        <f>MONTH(D:D)</f>
        <v>2</v>
      </c>
      <c r="J411">
        <f>YEAR(D:D)</f>
        <v>2022</v>
      </c>
      <c r="K411">
        <f>ROUNDUP(C411/16,0)</f>
        <v>26</v>
      </c>
    </row>
    <row r="412" spans="1:11" x14ac:dyDescent="0.3">
      <c r="A412" t="str">
        <f>B:B&amp;"/"&amp;K:K</f>
        <v>CH001203008882/26</v>
      </c>
      <c r="B412" t="s">
        <v>10</v>
      </c>
      <c r="C412">
        <v>411</v>
      </c>
      <c r="D412" s="2">
        <f>DATE(YEAR(D396),MONTH(D396)+1,DAY(D396))</f>
        <v>44602</v>
      </c>
      <c r="E412">
        <f t="shared" ca="1" si="6"/>
        <v>479487</v>
      </c>
      <c r="F412">
        <f ca="1">IF(RANDBETWEEN(0,1) = 0, 0, E:E*0.1)</f>
        <v>47948.700000000004</v>
      </c>
      <c r="G412">
        <f ca="1">IF(F:F = 0, E:E, E:E*1.1)</f>
        <v>527435.70000000007</v>
      </c>
      <c r="H412" t="str">
        <f ca="1">IF(F:F = 0, "Paid", "Overdue")</f>
        <v>Overdue</v>
      </c>
      <c r="I412">
        <f>MONTH(D:D)</f>
        <v>2</v>
      </c>
      <c r="J412">
        <f>YEAR(D:D)</f>
        <v>2022</v>
      </c>
      <c r="K412">
        <f>ROUNDUP(C412/16,0)</f>
        <v>26</v>
      </c>
    </row>
    <row r="413" spans="1:11" x14ac:dyDescent="0.3">
      <c r="A413" t="str">
        <f>B:B&amp;"/"&amp;K:K</f>
        <v>CH001203008883/26</v>
      </c>
      <c r="B413" t="s">
        <v>11</v>
      </c>
      <c r="C413">
        <v>412</v>
      </c>
      <c r="D413" s="2">
        <f>DATE(YEAR(D397),MONTH(D397)+1,DAY(D397))</f>
        <v>44602</v>
      </c>
      <c r="E413">
        <f t="shared" ca="1" si="6"/>
        <v>406693</v>
      </c>
      <c r="F413">
        <f ca="1">IF(RANDBETWEEN(0,1) = 0, 0, E:E*0.1)</f>
        <v>0</v>
      </c>
      <c r="G413">
        <f ca="1">IF(F:F = 0, E:E, E:E*1.1)</f>
        <v>406693</v>
      </c>
      <c r="H413" t="str">
        <f ca="1">IF(F:F = 0, "Paid", "Overdue")</f>
        <v>Paid</v>
      </c>
      <c r="I413">
        <f>MONTH(D:D)</f>
        <v>2</v>
      </c>
      <c r="J413">
        <f>YEAR(D:D)</f>
        <v>2022</v>
      </c>
      <c r="K413">
        <f>ROUNDUP(C413/16,0)</f>
        <v>26</v>
      </c>
    </row>
    <row r="414" spans="1:11" x14ac:dyDescent="0.3">
      <c r="A414" t="str">
        <f>B:B&amp;"/"&amp;K:K</f>
        <v>CH001203008884/26</v>
      </c>
      <c r="B414" t="s">
        <v>12</v>
      </c>
      <c r="C414">
        <v>413</v>
      </c>
      <c r="D414" s="2">
        <f>DATE(YEAR(D398),MONTH(D398)+1,DAY(D398))</f>
        <v>44602</v>
      </c>
      <c r="E414">
        <f t="shared" ca="1" si="6"/>
        <v>1872957</v>
      </c>
      <c r="F414">
        <f ca="1">IF(RANDBETWEEN(0,1) = 0, 0, E:E*0.1)</f>
        <v>0</v>
      </c>
      <c r="G414">
        <f ca="1">IF(F:F = 0, E:E, E:E*1.1)</f>
        <v>1872957</v>
      </c>
      <c r="H414" t="str">
        <f ca="1">IF(F:F = 0, "Paid", "Overdue")</f>
        <v>Paid</v>
      </c>
      <c r="I414">
        <f>MONTH(D:D)</f>
        <v>2</v>
      </c>
      <c r="J414">
        <f>YEAR(D:D)</f>
        <v>2022</v>
      </c>
      <c r="K414">
        <f>ROUNDUP(C414/16,0)</f>
        <v>26</v>
      </c>
    </row>
    <row r="415" spans="1:11" x14ac:dyDescent="0.3">
      <c r="A415" t="str">
        <f>B:B&amp;"/"&amp;K:K</f>
        <v>CH001203008885/26</v>
      </c>
      <c r="B415" t="s">
        <v>13</v>
      </c>
      <c r="C415">
        <v>414</v>
      </c>
      <c r="D415" s="2">
        <f>DATE(YEAR(D399),MONTH(D399)+1,DAY(D399))</f>
        <v>44602</v>
      </c>
      <c r="E415">
        <f t="shared" ca="1" si="6"/>
        <v>1609485</v>
      </c>
      <c r="F415">
        <f ca="1">IF(RANDBETWEEN(0,1) = 0, 0, E:E*0.1)</f>
        <v>0</v>
      </c>
      <c r="G415">
        <f ca="1">IF(F:F = 0, E:E, E:E*1.1)</f>
        <v>1609485</v>
      </c>
      <c r="H415" t="str">
        <f ca="1">IF(F:F = 0, "Paid", "Overdue")</f>
        <v>Paid</v>
      </c>
      <c r="I415">
        <f>MONTH(D:D)</f>
        <v>2</v>
      </c>
      <c r="J415">
        <f>YEAR(D:D)</f>
        <v>2022</v>
      </c>
      <c r="K415">
        <f>ROUNDUP(C415/16,0)</f>
        <v>26</v>
      </c>
    </row>
    <row r="416" spans="1:11" x14ac:dyDescent="0.3">
      <c r="A416" t="str">
        <f>B:B&amp;"/"&amp;K:K</f>
        <v>CH001203008886/26</v>
      </c>
      <c r="B416" t="s">
        <v>14</v>
      </c>
      <c r="C416">
        <v>415</v>
      </c>
      <c r="D416" s="2">
        <f>DATE(YEAR(D400),MONTH(D400)+1,DAY(D400))</f>
        <v>44602</v>
      </c>
      <c r="E416">
        <f t="shared" ca="1" si="6"/>
        <v>2158908</v>
      </c>
      <c r="F416">
        <f ca="1">IF(RANDBETWEEN(0,1) = 0, 0, E:E*0.1)</f>
        <v>215890.80000000002</v>
      </c>
      <c r="G416">
        <f ca="1">IF(F:F = 0, E:E, E:E*1.1)</f>
        <v>2374798.8000000003</v>
      </c>
      <c r="H416" t="str">
        <f ca="1">IF(F:F = 0, "Paid", "Overdue")</f>
        <v>Overdue</v>
      </c>
      <c r="I416">
        <f>MONTH(D:D)</f>
        <v>2</v>
      </c>
      <c r="J416">
        <f>YEAR(D:D)</f>
        <v>2022</v>
      </c>
      <c r="K416">
        <f>ROUNDUP(C416/16,0)</f>
        <v>26</v>
      </c>
    </row>
    <row r="417" spans="1:11" x14ac:dyDescent="0.3">
      <c r="A417" t="str">
        <f>B:B&amp;"/"&amp;K:K</f>
        <v>CH001203008887/26</v>
      </c>
      <c r="B417" t="s">
        <v>15</v>
      </c>
      <c r="C417">
        <v>416</v>
      </c>
      <c r="D417" s="2">
        <f>DATE(YEAR(D401),MONTH(D401)+1,DAY(D401))</f>
        <v>44602</v>
      </c>
      <c r="E417">
        <f t="shared" ca="1" si="6"/>
        <v>2129756</v>
      </c>
      <c r="F417">
        <f ca="1">IF(RANDBETWEEN(0,1) = 0, 0, E:E*0.1)</f>
        <v>0</v>
      </c>
      <c r="G417">
        <f ca="1">IF(F:F = 0, E:E, E:E*1.1)</f>
        <v>2129756</v>
      </c>
      <c r="H417" t="str">
        <f ca="1">IF(F:F = 0, "Paid", "Overdue")</f>
        <v>Paid</v>
      </c>
      <c r="I417">
        <f>MONTH(D:D)</f>
        <v>2</v>
      </c>
      <c r="J417">
        <f>YEAR(D:D)</f>
        <v>2022</v>
      </c>
      <c r="K417">
        <f>ROUNDUP(C417/16,0)</f>
        <v>26</v>
      </c>
    </row>
    <row r="418" spans="1:11" x14ac:dyDescent="0.3">
      <c r="A418" t="str">
        <f>B:B&amp;"/"&amp;K:K</f>
        <v>CH001203008872/27</v>
      </c>
      <c r="B418" t="s">
        <v>0</v>
      </c>
      <c r="C418">
        <v>417</v>
      </c>
      <c r="D418" s="2">
        <f>DATE(YEAR(D402),MONTH(D402)+1,DAY(D402))</f>
        <v>44630</v>
      </c>
      <c r="E418">
        <f t="shared" ca="1" si="6"/>
        <v>2314173</v>
      </c>
      <c r="F418">
        <f ca="1">IF(RANDBETWEEN(0,1) = 0, 0, E:E*0.1)</f>
        <v>231417.30000000002</v>
      </c>
      <c r="G418">
        <f ca="1">IF(F:F = 0, E:E, E:E*1.1)</f>
        <v>2545590.3000000003</v>
      </c>
      <c r="H418" t="str">
        <f ca="1">IF(F:F = 0, "Paid", "Overdue")</f>
        <v>Overdue</v>
      </c>
      <c r="I418">
        <f>MONTH(D:D)</f>
        <v>3</v>
      </c>
      <c r="J418">
        <f>YEAR(D:D)</f>
        <v>2022</v>
      </c>
      <c r="K418">
        <f>ROUNDUP(C418/16,0)</f>
        <v>27</v>
      </c>
    </row>
    <row r="419" spans="1:11" x14ac:dyDescent="0.3">
      <c r="A419" t="str">
        <f>B:B&amp;"/"&amp;K:K</f>
        <v>CH001203008873/27</v>
      </c>
      <c r="B419" t="s">
        <v>1</v>
      </c>
      <c r="C419">
        <v>418</v>
      </c>
      <c r="D419" s="2">
        <f>DATE(YEAR(D403),MONTH(D403)+1,DAY(D403))</f>
        <v>44630</v>
      </c>
      <c r="E419">
        <f t="shared" ca="1" si="6"/>
        <v>334517</v>
      </c>
      <c r="F419">
        <f ca="1">IF(RANDBETWEEN(0,1) = 0, 0, E:E*0.1)</f>
        <v>33451.700000000004</v>
      </c>
      <c r="G419">
        <f ca="1">IF(F:F = 0, E:E, E:E*1.1)</f>
        <v>367968.7</v>
      </c>
      <c r="H419" t="str">
        <f ca="1">IF(F:F = 0, "Paid", "Overdue")</f>
        <v>Overdue</v>
      </c>
      <c r="I419">
        <f>MONTH(D:D)</f>
        <v>3</v>
      </c>
      <c r="J419">
        <f>YEAR(D:D)</f>
        <v>2022</v>
      </c>
      <c r="K419">
        <f>ROUNDUP(C419/16,0)</f>
        <v>27</v>
      </c>
    </row>
    <row r="420" spans="1:11" x14ac:dyDescent="0.3">
      <c r="A420" t="str">
        <f>B:B&amp;"/"&amp;K:K</f>
        <v>CH001203008874/27</v>
      </c>
      <c r="B420" t="s">
        <v>2</v>
      </c>
      <c r="C420">
        <v>419</v>
      </c>
      <c r="D420" s="2">
        <f>DATE(YEAR(D404),MONTH(D404)+1,DAY(D404))</f>
        <v>44630</v>
      </c>
      <c r="E420">
        <f t="shared" ca="1" si="6"/>
        <v>1876483</v>
      </c>
      <c r="F420">
        <f ca="1">IF(RANDBETWEEN(0,1) = 0, 0, E:E*0.1)</f>
        <v>0</v>
      </c>
      <c r="G420">
        <f ca="1">IF(F:F = 0, E:E, E:E*1.1)</f>
        <v>1876483</v>
      </c>
      <c r="H420" t="str">
        <f ca="1">IF(F:F = 0, "Paid", "Overdue")</f>
        <v>Paid</v>
      </c>
      <c r="I420">
        <f>MONTH(D:D)</f>
        <v>3</v>
      </c>
      <c r="J420">
        <f>YEAR(D:D)</f>
        <v>2022</v>
      </c>
      <c r="K420">
        <f>ROUNDUP(C420/16,0)</f>
        <v>27</v>
      </c>
    </row>
    <row r="421" spans="1:11" x14ac:dyDescent="0.3">
      <c r="A421" t="str">
        <f>B:B&amp;"/"&amp;K:K</f>
        <v>CH001203008875/27</v>
      </c>
      <c r="B421" t="s">
        <v>3</v>
      </c>
      <c r="C421">
        <v>420</v>
      </c>
      <c r="D421" s="2">
        <f>DATE(YEAR(D405),MONTH(D405)+1,DAY(D405))</f>
        <v>44630</v>
      </c>
      <c r="E421">
        <f t="shared" ca="1" si="6"/>
        <v>1790744</v>
      </c>
      <c r="F421">
        <f ca="1">IF(RANDBETWEEN(0,1) = 0, 0, E:E*0.1)</f>
        <v>0</v>
      </c>
      <c r="G421">
        <f ca="1">IF(F:F = 0, E:E, E:E*1.1)</f>
        <v>1790744</v>
      </c>
      <c r="H421" t="str">
        <f ca="1">IF(F:F = 0, "Paid", "Overdue")</f>
        <v>Paid</v>
      </c>
      <c r="I421">
        <f>MONTH(D:D)</f>
        <v>3</v>
      </c>
      <c r="J421">
        <f>YEAR(D:D)</f>
        <v>2022</v>
      </c>
      <c r="K421">
        <f>ROUNDUP(C421/16,0)</f>
        <v>27</v>
      </c>
    </row>
    <row r="422" spans="1:11" x14ac:dyDescent="0.3">
      <c r="A422" t="str">
        <f>B:B&amp;"/"&amp;K:K</f>
        <v>CH001203008876/27</v>
      </c>
      <c r="B422" t="s">
        <v>4</v>
      </c>
      <c r="C422">
        <v>421</v>
      </c>
      <c r="D422" s="2">
        <f>DATE(YEAR(D406),MONTH(D406)+1,DAY(D406))</f>
        <v>44630</v>
      </c>
      <c r="E422">
        <f t="shared" ca="1" si="6"/>
        <v>1722842</v>
      </c>
      <c r="F422">
        <f ca="1">IF(RANDBETWEEN(0,1) = 0, 0, E:E*0.1)</f>
        <v>0</v>
      </c>
      <c r="G422">
        <f ca="1">IF(F:F = 0, E:E, E:E*1.1)</f>
        <v>1722842</v>
      </c>
      <c r="H422" t="str">
        <f ca="1">IF(F:F = 0, "Paid", "Overdue")</f>
        <v>Paid</v>
      </c>
      <c r="I422">
        <f>MONTH(D:D)</f>
        <v>3</v>
      </c>
      <c r="J422">
        <f>YEAR(D:D)</f>
        <v>2022</v>
      </c>
      <c r="K422">
        <f>ROUNDUP(C422/16,0)</f>
        <v>27</v>
      </c>
    </row>
    <row r="423" spans="1:11" x14ac:dyDescent="0.3">
      <c r="A423" t="str">
        <f>B:B&amp;"/"&amp;K:K</f>
        <v>CH001203008877/27</v>
      </c>
      <c r="B423" t="s">
        <v>5</v>
      </c>
      <c r="C423">
        <v>422</v>
      </c>
      <c r="D423" s="2">
        <f>DATE(YEAR(D407),MONTH(D407)+1,DAY(D407))</f>
        <v>44630</v>
      </c>
      <c r="E423">
        <f t="shared" ca="1" si="6"/>
        <v>1821288</v>
      </c>
      <c r="F423">
        <f ca="1">IF(RANDBETWEEN(0,1) = 0, 0, E:E*0.1)</f>
        <v>182128.80000000002</v>
      </c>
      <c r="G423">
        <f ca="1">IF(F:F = 0, E:E, E:E*1.1)</f>
        <v>2003416.8</v>
      </c>
      <c r="H423" t="str">
        <f ca="1">IF(F:F = 0, "Paid", "Overdue")</f>
        <v>Overdue</v>
      </c>
      <c r="I423">
        <f>MONTH(D:D)</f>
        <v>3</v>
      </c>
      <c r="J423">
        <f>YEAR(D:D)</f>
        <v>2022</v>
      </c>
      <c r="K423">
        <f>ROUNDUP(C423/16,0)</f>
        <v>27</v>
      </c>
    </row>
    <row r="424" spans="1:11" x14ac:dyDescent="0.3">
      <c r="A424" t="str">
        <f>B:B&amp;"/"&amp;K:K</f>
        <v>CH001203008878/27</v>
      </c>
      <c r="B424" t="s">
        <v>6</v>
      </c>
      <c r="C424">
        <v>423</v>
      </c>
      <c r="D424" s="2">
        <f>DATE(YEAR(D408),MONTH(D408)+1,DAY(D408))</f>
        <v>44630</v>
      </c>
      <c r="E424">
        <f t="shared" ca="1" si="6"/>
        <v>404066</v>
      </c>
      <c r="F424">
        <f ca="1">IF(RANDBETWEEN(0,1) = 0, 0, E:E*0.1)</f>
        <v>0</v>
      </c>
      <c r="G424">
        <f ca="1">IF(F:F = 0, E:E, E:E*1.1)</f>
        <v>404066</v>
      </c>
      <c r="H424" t="str">
        <f ca="1">IF(F:F = 0, "Paid", "Overdue")</f>
        <v>Paid</v>
      </c>
      <c r="I424">
        <f>MONTH(D:D)</f>
        <v>3</v>
      </c>
      <c r="J424">
        <f>YEAR(D:D)</f>
        <v>2022</v>
      </c>
      <c r="K424">
        <f>ROUNDUP(C424/16,0)</f>
        <v>27</v>
      </c>
    </row>
    <row r="425" spans="1:11" x14ac:dyDescent="0.3">
      <c r="A425" t="str">
        <f>B:B&amp;"/"&amp;K:K</f>
        <v>CH001203008879/27</v>
      </c>
      <c r="B425" t="s">
        <v>7</v>
      </c>
      <c r="C425">
        <v>424</v>
      </c>
      <c r="D425" s="2">
        <f>DATE(YEAR(D409),MONTH(D409)+1,DAY(D409))</f>
        <v>44630</v>
      </c>
      <c r="E425">
        <f t="shared" ca="1" si="6"/>
        <v>2293583</v>
      </c>
      <c r="F425">
        <f ca="1">IF(RANDBETWEEN(0,1) = 0, 0, E:E*0.1)</f>
        <v>0</v>
      </c>
      <c r="G425">
        <f ca="1">IF(F:F = 0, E:E, E:E*1.1)</f>
        <v>2293583</v>
      </c>
      <c r="H425" t="str">
        <f ca="1">IF(F:F = 0, "Paid", "Overdue")</f>
        <v>Paid</v>
      </c>
      <c r="I425">
        <f>MONTH(D:D)</f>
        <v>3</v>
      </c>
      <c r="J425">
        <f>YEAR(D:D)</f>
        <v>2022</v>
      </c>
      <c r="K425">
        <f>ROUNDUP(C425/16,0)</f>
        <v>27</v>
      </c>
    </row>
    <row r="426" spans="1:11" x14ac:dyDescent="0.3">
      <c r="A426" t="str">
        <f>B:B&amp;"/"&amp;K:K</f>
        <v>CH001203008880/27</v>
      </c>
      <c r="B426" t="s">
        <v>8</v>
      </c>
      <c r="C426">
        <v>425</v>
      </c>
      <c r="D426" s="2">
        <f>DATE(YEAR(D410),MONTH(D410)+1,DAY(D410))</f>
        <v>44630</v>
      </c>
      <c r="E426">
        <f t="shared" ca="1" si="6"/>
        <v>693632</v>
      </c>
      <c r="F426">
        <f ca="1">IF(RANDBETWEEN(0,1) = 0, 0, E:E*0.1)</f>
        <v>0</v>
      </c>
      <c r="G426">
        <f ca="1">IF(F:F = 0, E:E, E:E*1.1)</f>
        <v>693632</v>
      </c>
      <c r="H426" t="str">
        <f ca="1">IF(F:F = 0, "Paid", "Overdue")</f>
        <v>Paid</v>
      </c>
      <c r="I426">
        <f>MONTH(D:D)</f>
        <v>3</v>
      </c>
      <c r="J426">
        <f>YEAR(D:D)</f>
        <v>2022</v>
      </c>
      <c r="K426">
        <f>ROUNDUP(C426/16,0)</f>
        <v>27</v>
      </c>
    </row>
    <row r="427" spans="1:11" x14ac:dyDescent="0.3">
      <c r="A427" t="str">
        <f>B:B&amp;"/"&amp;K:K</f>
        <v>CH001203008881/27</v>
      </c>
      <c r="B427" t="s">
        <v>9</v>
      </c>
      <c r="C427">
        <v>426</v>
      </c>
      <c r="D427" s="2">
        <f>DATE(YEAR(D411),MONTH(D411)+1,DAY(D411))</f>
        <v>44630</v>
      </c>
      <c r="E427">
        <f t="shared" ca="1" si="6"/>
        <v>1690994</v>
      </c>
      <c r="F427">
        <f ca="1">IF(RANDBETWEEN(0,1) = 0, 0, E:E*0.1)</f>
        <v>0</v>
      </c>
      <c r="G427">
        <f ca="1">IF(F:F = 0, E:E, E:E*1.1)</f>
        <v>1690994</v>
      </c>
      <c r="H427" t="str">
        <f ca="1">IF(F:F = 0, "Paid", "Overdue")</f>
        <v>Paid</v>
      </c>
      <c r="I427">
        <f>MONTH(D:D)</f>
        <v>3</v>
      </c>
      <c r="J427">
        <f>YEAR(D:D)</f>
        <v>2022</v>
      </c>
      <c r="K427">
        <f>ROUNDUP(C427/16,0)</f>
        <v>27</v>
      </c>
    </row>
    <row r="428" spans="1:11" x14ac:dyDescent="0.3">
      <c r="A428" t="str">
        <f>B:B&amp;"/"&amp;K:K</f>
        <v>CH001203008882/27</v>
      </c>
      <c r="B428" t="s">
        <v>10</v>
      </c>
      <c r="C428">
        <v>427</v>
      </c>
      <c r="D428" s="2">
        <f>DATE(YEAR(D412),MONTH(D412)+1,DAY(D412))</f>
        <v>44630</v>
      </c>
      <c r="E428">
        <f t="shared" ca="1" si="6"/>
        <v>2057634</v>
      </c>
      <c r="F428">
        <f ca="1">IF(RANDBETWEEN(0,1) = 0, 0, E:E*0.1)</f>
        <v>0</v>
      </c>
      <c r="G428">
        <f ca="1">IF(F:F = 0, E:E, E:E*1.1)</f>
        <v>2057634</v>
      </c>
      <c r="H428" t="str">
        <f ca="1">IF(F:F = 0, "Paid", "Overdue")</f>
        <v>Paid</v>
      </c>
      <c r="I428">
        <f>MONTH(D:D)</f>
        <v>3</v>
      </c>
      <c r="J428">
        <f>YEAR(D:D)</f>
        <v>2022</v>
      </c>
      <c r="K428">
        <f>ROUNDUP(C428/16,0)</f>
        <v>27</v>
      </c>
    </row>
    <row r="429" spans="1:11" x14ac:dyDescent="0.3">
      <c r="A429" t="str">
        <f>B:B&amp;"/"&amp;K:K</f>
        <v>CH001203008883/27</v>
      </c>
      <c r="B429" t="s">
        <v>11</v>
      </c>
      <c r="C429">
        <v>428</v>
      </c>
      <c r="D429" s="2">
        <f>DATE(YEAR(D413),MONTH(D413)+1,DAY(D413))</f>
        <v>44630</v>
      </c>
      <c r="E429">
        <f t="shared" ca="1" si="6"/>
        <v>1907242</v>
      </c>
      <c r="F429">
        <f ca="1">IF(RANDBETWEEN(0,1) = 0, 0, E:E*0.1)</f>
        <v>190724.2</v>
      </c>
      <c r="G429">
        <f ca="1">IF(F:F = 0, E:E, E:E*1.1)</f>
        <v>2097966.2000000002</v>
      </c>
      <c r="H429" t="str">
        <f ca="1">IF(F:F = 0, "Paid", "Overdue")</f>
        <v>Overdue</v>
      </c>
      <c r="I429">
        <f>MONTH(D:D)</f>
        <v>3</v>
      </c>
      <c r="J429">
        <f>YEAR(D:D)</f>
        <v>2022</v>
      </c>
      <c r="K429">
        <f>ROUNDUP(C429/16,0)</f>
        <v>27</v>
      </c>
    </row>
    <row r="430" spans="1:11" x14ac:dyDescent="0.3">
      <c r="A430" t="str">
        <f>B:B&amp;"/"&amp;K:K</f>
        <v>CH001203008884/27</v>
      </c>
      <c r="B430" t="s">
        <v>12</v>
      </c>
      <c r="C430">
        <v>429</v>
      </c>
      <c r="D430" s="2">
        <f>DATE(YEAR(D414),MONTH(D414)+1,DAY(D414))</f>
        <v>44630</v>
      </c>
      <c r="E430">
        <f t="shared" ca="1" si="6"/>
        <v>470286</v>
      </c>
      <c r="F430">
        <f ca="1">IF(RANDBETWEEN(0,1) = 0, 0, E:E*0.1)</f>
        <v>47028.600000000006</v>
      </c>
      <c r="G430">
        <f ca="1">IF(F:F = 0, E:E, E:E*1.1)</f>
        <v>517314.60000000003</v>
      </c>
      <c r="H430" t="str">
        <f ca="1">IF(F:F = 0, "Paid", "Overdue")</f>
        <v>Overdue</v>
      </c>
      <c r="I430">
        <f>MONTH(D:D)</f>
        <v>3</v>
      </c>
      <c r="J430">
        <f>YEAR(D:D)</f>
        <v>2022</v>
      </c>
      <c r="K430">
        <f>ROUNDUP(C430/16,0)</f>
        <v>27</v>
      </c>
    </row>
    <row r="431" spans="1:11" x14ac:dyDescent="0.3">
      <c r="A431" t="str">
        <f>B:B&amp;"/"&amp;K:K</f>
        <v>CH001203008885/27</v>
      </c>
      <c r="B431" t="s">
        <v>13</v>
      </c>
      <c r="C431">
        <v>430</v>
      </c>
      <c r="D431" s="2">
        <f>DATE(YEAR(D415),MONTH(D415)+1,DAY(D415))</f>
        <v>44630</v>
      </c>
      <c r="E431">
        <f t="shared" ca="1" si="6"/>
        <v>1172660</v>
      </c>
      <c r="F431">
        <f ca="1">IF(RANDBETWEEN(0,1) = 0, 0, E:E*0.1)</f>
        <v>117266</v>
      </c>
      <c r="G431">
        <f ca="1">IF(F:F = 0, E:E, E:E*1.1)</f>
        <v>1289926</v>
      </c>
      <c r="H431" t="str">
        <f ca="1">IF(F:F = 0, "Paid", "Overdue")</f>
        <v>Overdue</v>
      </c>
      <c r="I431">
        <f>MONTH(D:D)</f>
        <v>3</v>
      </c>
      <c r="J431">
        <f>YEAR(D:D)</f>
        <v>2022</v>
      </c>
      <c r="K431">
        <f>ROUNDUP(C431/16,0)</f>
        <v>27</v>
      </c>
    </row>
    <row r="432" spans="1:11" x14ac:dyDescent="0.3">
      <c r="A432" t="str">
        <f>B:B&amp;"/"&amp;K:K</f>
        <v>CH001203008886/27</v>
      </c>
      <c r="B432" t="s">
        <v>14</v>
      </c>
      <c r="C432">
        <v>431</v>
      </c>
      <c r="D432" s="2">
        <f>DATE(YEAR(D416),MONTH(D416)+1,DAY(D416))</f>
        <v>44630</v>
      </c>
      <c r="E432">
        <f t="shared" ca="1" si="6"/>
        <v>1425426</v>
      </c>
      <c r="F432">
        <f ca="1">IF(RANDBETWEEN(0,1) = 0, 0, E:E*0.1)</f>
        <v>142542.6</v>
      </c>
      <c r="G432">
        <f ca="1">IF(F:F = 0, E:E, E:E*1.1)</f>
        <v>1567968.6</v>
      </c>
      <c r="H432" t="str">
        <f ca="1">IF(F:F = 0, "Paid", "Overdue")</f>
        <v>Overdue</v>
      </c>
      <c r="I432">
        <f>MONTH(D:D)</f>
        <v>3</v>
      </c>
      <c r="J432">
        <f>YEAR(D:D)</f>
        <v>2022</v>
      </c>
      <c r="K432">
        <f>ROUNDUP(C432/16,0)</f>
        <v>27</v>
      </c>
    </row>
    <row r="433" spans="1:11" x14ac:dyDescent="0.3">
      <c r="A433" t="str">
        <f>B:B&amp;"/"&amp;K:K</f>
        <v>CH001203008887/27</v>
      </c>
      <c r="B433" t="s">
        <v>15</v>
      </c>
      <c r="C433">
        <v>432</v>
      </c>
      <c r="D433" s="2">
        <f>DATE(YEAR(D417),MONTH(D417)+1,DAY(D417))</f>
        <v>44630</v>
      </c>
      <c r="E433">
        <f t="shared" ca="1" si="6"/>
        <v>1396313</v>
      </c>
      <c r="F433">
        <f ca="1">IF(RANDBETWEEN(0,1) = 0, 0, E:E*0.1)</f>
        <v>139631.30000000002</v>
      </c>
      <c r="G433">
        <f ca="1">IF(F:F = 0, E:E, E:E*1.1)</f>
        <v>1535944.3</v>
      </c>
      <c r="H433" t="str">
        <f ca="1">IF(F:F = 0, "Paid", "Overdue")</f>
        <v>Overdue</v>
      </c>
      <c r="I433">
        <f>MONTH(D:D)</f>
        <v>3</v>
      </c>
      <c r="J433">
        <f>YEAR(D:D)</f>
        <v>2022</v>
      </c>
      <c r="K433">
        <f>ROUNDUP(C433/16,0)</f>
        <v>27</v>
      </c>
    </row>
    <row r="434" spans="1:11" x14ac:dyDescent="0.3">
      <c r="A434" t="str">
        <f>B:B&amp;"/"&amp;K:K</f>
        <v>CH001203008872/28</v>
      </c>
      <c r="B434" t="s">
        <v>0</v>
      </c>
      <c r="C434">
        <v>433</v>
      </c>
      <c r="D434" s="2">
        <f>DATE(YEAR(D418),MONTH(D418)+1,DAY(D418))</f>
        <v>44661</v>
      </c>
      <c r="E434">
        <f t="shared" ca="1" si="6"/>
        <v>1483397</v>
      </c>
      <c r="F434">
        <f ca="1">IF(RANDBETWEEN(0,1) = 0, 0, E:E*0.1)</f>
        <v>148339.70000000001</v>
      </c>
      <c r="G434">
        <f ca="1">IF(F:F = 0, E:E, E:E*1.1)</f>
        <v>1631736.7000000002</v>
      </c>
      <c r="H434" t="str">
        <f ca="1">IF(F:F = 0, "Paid", "Overdue")</f>
        <v>Overdue</v>
      </c>
      <c r="I434">
        <f>MONTH(D:D)</f>
        <v>4</v>
      </c>
      <c r="J434">
        <f>YEAR(D:D)</f>
        <v>2022</v>
      </c>
      <c r="K434">
        <f>ROUNDUP(C434/16,0)</f>
        <v>28</v>
      </c>
    </row>
    <row r="435" spans="1:11" x14ac:dyDescent="0.3">
      <c r="A435" t="str">
        <f>B:B&amp;"/"&amp;K:K</f>
        <v>CH001203008873/28</v>
      </c>
      <c r="B435" t="s">
        <v>1</v>
      </c>
      <c r="C435">
        <v>434</v>
      </c>
      <c r="D435" s="2">
        <f>DATE(YEAR(D419),MONTH(D419)+1,DAY(D419))</f>
        <v>44661</v>
      </c>
      <c r="E435">
        <f t="shared" ca="1" si="6"/>
        <v>962867</v>
      </c>
      <c r="F435">
        <f ca="1">IF(RANDBETWEEN(0,1) = 0, 0, E:E*0.1)</f>
        <v>96286.700000000012</v>
      </c>
      <c r="G435">
        <f ca="1">IF(F:F = 0, E:E, E:E*1.1)</f>
        <v>1059153.7000000002</v>
      </c>
      <c r="H435" t="str">
        <f ca="1">IF(F:F = 0, "Paid", "Overdue")</f>
        <v>Overdue</v>
      </c>
      <c r="I435">
        <f>MONTH(D:D)</f>
        <v>4</v>
      </c>
      <c r="J435">
        <f>YEAR(D:D)</f>
        <v>2022</v>
      </c>
      <c r="K435">
        <f>ROUNDUP(C435/16,0)</f>
        <v>28</v>
      </c>
    </row>
    <row r="436" spans="1:11" x14ac:dyDescent="0.3">
      <c r="A436" t="str">
        <f>B:B&amp;"/"&amp;K:K</f>
        <v>CH001203008874/28</v>
      </c>
      <c r="B436" t="s">
        <v>2</v>
      </c>
      <c r="C436">
        <v>435</v>
      </c>
      <c r="D436" s="2">
        <f>DATE(YEAR(D420),MONTH(D420)+1,DAY(D420))</f>
        <v>44661</v>
      </c>
      <c r="E436">
        <f t="shared" ca="1" si="6"/>
        <v>1262177</v>
      </c>
      <c r="F436">
        <f ca="1">IF(RANDBETWEEN(0,1) = 0, 0, E:E*0.1)</f>
        <v>126217.70000000001</v>
      </c>
      <c r="G436">
        <f ca="1">IF(F:F = 0, E:E, E:E*1.1)</f>
        <v>1388394.7000000002</v>
      </c>
      <c r="H436" t="str">
        <f ca="1">IF(F:F = 0, "Paid", "Overdue")</f>
        <v>Overdue</v>
      </c>
      <c r="I436">
        <f>MONTH(D:D)</f>
        <v>4</v>
      </c>
      <c r="J436">
        <f>YEAR(D:D)</f>
        <v>2022</v>
      </c>
      <c r="K436">
        <f>ROUNDUP(C436/16,0)</f>
        <v>28</v>
      </c>
    </row>
    <row r="437" spans="1:11" x14ac:dyDescent="0.3">
      <c r="A437" t="str">
        <f>B:B&amp;"/"&amp;K:K</f>
        <v>CH001203008875/28</v>
      </c>
      <c r="B437" t="s">
        <v>3</v>
      </c>
      <c r="C437">
        <v>436</v>
      </c>
      <c r="D437" s="2">
        <f>DATE(YEAR(D421),MONTH(D421)+1,DAY(D421))</f>
        <v>44661</v>
      </c>
      <c r="E437">
        <f t="shared" ca="1" si="6"/>
        <v>628767</v>
      </c>
      <c r="F437">
        <f ca="1">IF(RANDBETWEEN(0,1) = 0, 0, E:E*0.1)</f>
        <v>0</v>
      </c>
      <c r="G437">
        <f ca="1">IF(F:F = 0, E:E, E:E*1.1)</f>
        <v>628767</v>
      </c>
      <c r="H437" t="str">
        <f ca="1">IF(F:F = 0, "Paid", "Overdue")</f>
        <v>Paid</v>
      </c>
      <c r="I437">
        <f>MONTH(D:D)</f>
        <v>4</v>
      </c>
      <c r="J437">
        <f>YEAR(D:D)</f>
        <v>2022</v>
      </c>
      <c r="K437">
        <f>ROUNDUP(C437/16,0)</f>
        <v>28</v>
      </c>
    </row>
    <row r="438" spans="1:11" x14ac:dyDescent="0.3">
      <c r="A438" t="str">
        <f>B:B&amp;"/"&amp;K:K</f>
        <v>CH001203008876/28</v>
      </c>
      <c r="B438" t="s">
        <v>4</v>
      </c>
      <c r="C438">
        <v>437</v>
      </c>
      <c r="D438" s="2">
        <f>DATE(YEAR(D422),MONTH(D422)+1,DAY(D422))</f>
        <v>44661</v>
      </c>
      <c r="E438">
        <f t="shared" ca="1" si="6"/>
        <v>1634442</v>
      </c>
      <c r="F438">
        <f ca="1">IF(RANDBETWEEN(0,1) = 0, 0, E:E*0.1)</f>
        <v>163444.20000000001</v>
      </c>
      <c r="G438">
        <f ca="1">IF(F:F = 0, E:E, E:E*1.1)</f>
        <v>1797886.2000000002</v>
      </c>
      <c r="H438" t="str">
        <f ca="1">IF(F:F = 0, "Paid", "Overdue")</f>
        <v>Overdue</v>
      </c>
      <c r="I438">
        <f>MONTH(D:D)</f>
        <v>4</v>
      </c>
      <c r="J438">
        <f>YEAR(D:D)</f>
        <v>2022</v>
      </c>
      <c r="K438">
        <f>ROUNDUP(C438/16,0)</f>
        <v>28</v>
      </c>
    </row>
    <row r="439" spans="1:11" x14ac:dyDescent="0.3">
      <c r="A439" t="str">
        <f>B:B&amp;"/"&amp;K:K</f>
        <v>CH001203008877/28</v>
      </c>
      <c r="B439" t="s">
        <v>5</v>
      </c>
      <c r="C439">
        <v>438</v>
      </c>
      <c r="D439" s="2">
        <f>DATE(YEAR(D423),MONTH(D423)+1,DAY(D423))</f>
        <v>44661</v>
      </c>
      <c r="E439">
        <f t="shared" ca="1" si="6"/>
        <v>1998590</v>
      </c>
      <c r="F439">
        <f ca="1">IF(RANDBETWEEN(0,1) = 0, 0, E:E*0.1)</f>
        <v>199859</v>
      </c>
      <c r="G439">
        <f ca="1">IF(F:F = 0, E:E, E:E*1.1)</f>
        <v>2198449</v>
      </c>
      <c r="H439" t="str">
        <f ca="1">IF(F:F = 0, "Paid", "Overdue")</f>
        <v>Overdue</v>
      </c>
      <c r="I439">
        <f>MONTH(D:D)</f>
        <v>4</v>
      </c>
      <c r="J439">
        <f>YEAR(D:D)</f>
        <v>2022</v>
      </c>
      <c r="K439">
        <f>ROUNDUP(C439/16,0)</f>
        <v>28</v>
      </c>
    </row>
    <row r="440" spans="1:11" x14ac:dyDescent="0.3">
      <c r="A440" t="str">
        <f>B:B&amp;"/"&amp;K:K</f>
        <v>CH001203008878/28</v>
      </c>
      <c r="B440" t="s">
        <v>6</v>
      </c>
      <c r="C440">
        <v>439</v>
      </c>
      <c r="D440" s="2">
        <f>DATE(YEAR(D424),MONTH(D424)+1,DAY(D424))</f>
        <v>44661</v>
      </c>
      <c r="E440">
        <f t="shared" ca="1" si="6"/>
        <v>761012</v>
      </c>
      <c r="F440">
        <f ca="1">IF(RANDBETWEEN(0,1) = 0, 0, E:E*0.1)</f>
        <v>0</v>
      </c>
      <c r="G440">
        <f ca="1">IF(F:F = 0, E:E, E:E*1.1)</f>
        <v>761012</v>
      </c>
      <c r="H440" t="str">
        <f ca="1">IF(F:F = 0, "Paid", "Overdue")</f>
        <v>Paid</v>
      </c>
      <c r="I440">
        <f>MONTH(D:D)</f>
        <v>4</v>
      </c>
      <c r="J440">
        <f>YEAR(D:D)</f>
        <v>2022</v>
      </c>
      <c r="K440">
        <f>ROUNDUP(C440/16,0)</f>
        <v>28</v>
      </c>
    </row>
    <row r="441" spans="1:11" x14ac:dyDescent="0.3">
      <c r="A441" t="str">
        <f>B:B&amp;"/"&amp;K:K</f>
        <v>CH001203008879/28</v>
      </c>
      <c r="B441" t="s">
        <v>7</v>
      </c>
      <c r="C441">
        <v>440</v>
      </c>
      <c r="D441" s="2">
        <f>DATE(YEAR(D425),MONTH(D425)+1,DAY(D425))</f>
        <v>44661</v>
      </c>
      <c r="E441">
        <f t="shared" ca="1" si="6"/>
        <v>1099117</v>
      </c>
      <c r="F441">
        <f ca="1">IF(RANDBETWEEN(0,1) = 0, 0, E:E*0.1)</f>
        <v>0</v>
      </c>
      <c r="G441">
        <f ca="1">IF(F:F = 0, E:E, E:E*1.1)</f>
        <v>1099117</v>
      </c>
      <c r="H441" t="str">
        <f ca="1">IF(F:F = 0, "Paid", "Overdue")</f>
        <v>Paid</v>
      </c>
      <c r="I441">
        <f>MONTH(D:D)</f>
        <v>4</v>
      </c>
      <c r="J441">
        <f>YEAR(D:D)</f>
        <v>2022</v>
      </c>
      <c r="K441">
        <f>ROUNDUP(C441/16,0)</f>
        <v>28</v>
      </c>
    </row>
    <row r="442" spans="1:11" x14ac:dyDescent="0.3">
      <c r="A442" t="str">
        <f>B:B&amp;"/"&amp;K:K</f>
        <v>CH001203008880/28</v>
      </c>
      <c r="B442" t="s">
        <v>8</v>
      </c>
      <c r="C442">
        <v>441</v>
      </c>
      <c r="D442" s="2">
        <f>DATE(YEAR(D426),MONTH(D426)+1,DAY(D426))</f>
        <v>44661</v>
      </c>
      <c r="E442">
        <f t="shared" ca="1" si="6"/>
        <v>1236993</v>
      </c>
      <c r="F442">
        <f ca="1">IF(RANDBETWEEN(0,1) = 0, 0, E:E*0.1)</f>
        <v>0</v>
      </c>
      <c r="G442">
        <f ca="1">IF(F:F = 0, E:E, E:E*1.1)</f>
        <v>1236993</v>
      </c>
      <c r="H442" t="str">
        <f ca="1">IF(F:F = 0, "Paid", "Overdue")</f>
        <v>Paid</v>
      </c>
      <c r="I442">
        <f>MONTH(D:D)</f>
        <v>4</v>
      </c>
      <c r="J442">
        <f>YEAR(D:D)</f>
        <v>2022</v>
      </c>
      <c r="K442">
        <f>ROUNDUP(C442/16,0)</f>
        <v>28</v>
      </c>
    </row>
    <row r="443" spans="1:11" x14ac:dyDescent="0.3">
      <c r="A443" t="str">
        <f>B:B&amp;"/"&amp;K:K</f>
        <v>CH001203008881/28</v>
      </c>
      <c r="B443" t="s">
        <v>9</v>
      </c>
      <c r="C443">
        <v>442</v>
      </c>
      <c r="D443" s="2">
        <f>DATE(YEAR(D427),MONTH(D427)+1,DAY(D427))</f>
        <v>44661</v>
      </c>
      <c r="E443">
        <f t="shared" ca="1" si="6"/>
        <v>556716</v>
      </c>
      <c r="F443">
        <f ca="1">IF(RANDBETWEEN(0,1) = 0, 0, E:E*0.1)</f>
        <v>0</v>
      </c>
      <c r="G443">
        <f ca="1">IF(F:F = 0, E:E, E:E*1.1)</f>
        <v>556716</v>
      </c>
      <c r="H443" t="str">
        <f ca="1">IF(F:F = 0, "Paid", "Overdue")</f>
        <v>Paid</v>
      </c>
      <c r="I443">
        <f>MONTH(D:D)</f>
        <v>4</v>
      </c>
      <c r="J443">
        <f>YEAR(D:D)</f>
        <v>2022</v>
      </c>
      <c r="K443">
        <f>ROUNDUP(C443/16,0)</f>
        <v>28</v>
      </c>
    </row>
    <row r="444" spans="1:11" x14ac:dyDescent="0.3">
      <c r="A444" t="str">
        <f>B:B&amp;"/"&amp;K:K</f>
        <v>CH001203008882/28</v>
      </c>
      <c r="B444" t="s">
        <v>10</v>
      </c>
      <c r="C444">
        <v>443</v>
      </c>
      <c r="D444" s="2">
        <f>DATE(YEAR(D428),MONTH(D428)+1,DAY(D428))</f>
        <v>44661</v>
      </c>
      <c r="E444">
        <f t="shared" ca="1" si="6"/>
        <v>316175</v>
      </c>
      <c r="F444">
        <f ca="1">IF(RANDBETWEEN(0,1) = 0, 0, E:E*0.1)</f>
        <v>0</v>
      </c>
      <c r="G444">
        <f ca="1">IF(F:F = 0, E:E, E:E*1.1)</f>
        <v>316175</v>
      </c>
      <c r="H444" t="str">
        <f ca="1">IF(F:F = 0, "Paid", "Overdue")</f>
        <v>Paid</v>
      </c>
      <c r="I444">
        <f>MONTH(D:D)</f>
        <v>4</v>
      </c>
      <c r="J444">
        <f>YEAR(D:D)</f>
        <v>2022</v>
      </c>
      <c r="K444">
        <f>ROUNDUP(C444/16,0)</f>
        <v>28</v>
      </c>
    </row>
    <row r="445" spans="1:11" x14ac:dyDescent="0.3">
      <c r="A445" t="str">
        <f>B:B&amp;"/"&amp;K:K</f>
        <v>CH001203008883/28</v>
      </c>
      <c r="B445" t="s">
        <v>11</v>
      </c>
      <c r="C445">
        <v>444</v>
      </c>
      <c r="D445" s="2">
        <f>DATE(YEAR(D429),MONTH(D429)+1,DAY(D429))</f>
        <v>44661</v>
      </c>
      <c r="E445">
        <f t="shared" ca="1" si="6"/>
        <v>456891</v>
      </c>
      <c r="F445">
        <f ca="1">IF(RANDBETWEEN(0,1) = 0, 0, E:E*0.1)</f>
        <v>45689.100000000006</v>
      </c>
      <c r="G445">
        <f ca="1">IF(F:F = 0, E:E, E:E*1.1)</f>
        <v>502580.10000000003</v>
      </c>
      <c r="H445" t="str">
        <f ca="1">IF(F:F = 0, "Paid", "Overdue")</f>
        <v>Overdue</v>
      </c>
      <c r="I445">
        <f>MONTH(D:D)</f>
        <v>4</v>
      </c>
      <c r="J445">
        <f>YEAR(D:D)</f>
        <v>2022</v>
      </c>
      <c r="K445">
        <f>ROUNDUP(C445/16,0)</f>
        <v>28</v>
      </c>
    </row>
    <row r="446" spans="1:11" x14ac:dyDescent="0.3">
      <c r="A446" t="str">
        <f>B:B&amp;"/"&amp;K:K</f>
        <v>CH001203008884/28</v>
      </c>
      <c r="B446" t="s">
        <v>12</v>
      </c>
      <c r="C446">
        <v>445</v>
      </c>
      <c r="D446" s="2">
        <f>DATE(YEAR(D430),MONTH(D430)+1,DAY(D430))</f>
        <v>44661</v>
      </c>
      <c r="E446">
        <f t="shared" ca="1" si="6"/>
        <v>782000</v>
      </c>
      <c r="F446">
        <f ca="1">IF(RANDBETWEEN(0,1) = 0, 0, E:E*0.1)</f>
        <v>78200</v>
      </c>
      <c r="G446">
        <f ca="1">IF(F:F = 0, E:E, E:E*1.1)</f>
        <v>860200.00000000012</v>
      </c>
      <c r="H446" t="str">
        <f ca="1">IF(F:F = 0, "Paid", "Overdue")</f>
        <v>Overdue</v>
      </c>
      <c r="I446">
        <f>MONTH(D:D)</f>
        <v>4</v>
      </c>
      <c r="J446">
        <f>YEAR(D:D)</f>
        <v>2022</v>
      </c>
      <c r="K446">
        <f>ROUNDUP(C446/16,0)</f>
        <v>28</v>
      </c>
    </row>
    <row r="447" spans="1:11" x14ac:dyDescent="0.3">
      <c r="A447" t="str">
        <f>B:B&amp;"/"&amp;K:K</f>
        <v>CH001203008885/28</v>
      </c>
      <c r="B447" t="s">
        <v>13</v>
      </c>
      <c r="C447">
        <v>446</v>
      </c>
      <c r="D447" s="2">
        <f>DATE(YEAR(D431),MONTH(D431)+1,DAY(D431))</f>
        <v>44661</v>
      </c>
      <c r="E447">
        <f t="shared" ca="1" si="6"/>
        <v>2126901</v>
      </c>
      <c r="F447">
        <f ca="1">IF(RANDBETWEEN(0,1) = 0, 0, E:E*0.1)</f>
        <v>0</v>
      </c>
      <c r="G447">
        <f ca="1">IF(F:F = 0, E:E, E:E*1.1)</f>
        <v>2126901</v>
      </c>
      <c r="H447" t="str">
        <f ca="1">IF(F:F = 0, "Paid", "Overdue")</f>
        <v>Paid</v>
      </c>
      <c r="I447">
        <f>MONTH(D:D)</f>
        <v>4</v>
      </c>
      <c r="J447">
        <f>YEAR(D:D)</f>
        <v>2022</v>
      </c>
      <c r="K447">
        <f>ROUNDUP(C447/16,0)</f>
        <v>28</v>
      </c>
    </row>
    <row r="448" spans="1:11" x14ac:dyDescent="0.3">
      <c r="A448" t="str">
        <f>B:B&amp;"/"&amp;K:K</f>
        <v>CH001203008886/28</v>
      </c>
      <c r="B448" t="s">
        <v>14</v>
      </c>
      <c r="C448">
        <v>447</v>
      </c>
      <c r="D448" s="2">
        <f>DATE(YEAR(D432),MONTH(D432)+1,DAY(D432))</f>
        <v>44661</v>
      </c>
      <c r="E448">
        <f t="shared" ca="1" si="6"/>
        <v>2186009</v>
      </c>
      <c r="F448">
        <f ca="1">IF(RANDBETWEEN(0,1) = 0, 0, E:E*0.1)</f>
        <v>0</v>
      </c>
      <c r="G448">
        <f ca="1">IF(F:F = 0, E:E, E:E*1.1)</f>
        <v>2186009</v>
      </c>
      <c r="H448" t="str">
        <f ca="1">IF(F:F = 0, "Paid", "Overdue")</f>
        <v>Paid</v>
      </c>
      <c r="I448">
        <f>MONTH(D:D)</f>
        <v>4</v>
      </c>
      <c r="J448">
        <f>YEAR(D:D)</f>
        <v>2022</v>
      </c>
      <c r="K448">
        <f>ROUNDUP(C448/16,0)</f>
        <v>28</v>
      </c>
    </row>
    <row r="449" spans="1:11" x14ac:dyDescent="0.3">
      <c r="A449" t="str">
        <f>B:B&amp;"/"&amp;K:K</f>
        <v>CH001203008887/28</v>
      </c>
      <c r="B449" t="s">
        <v>15</v>
      </c>
      <c r="C449">
        <v>448</v>
      </c>
      <c r="D449" s="2">
        <f>DATE(YEAR(D433),MONTH(D433)+1,DAY(D433))</f>
        <v>44661</v>
      </c>
      <c r="E449">
        <f t="shared" ca="1" si="6"/>
        <v>343155</v>
      </c>
      <c r="F449">
        <f ca="1">IF(RANDBETWEEN(0,1) = 0, 0, E:E*0.1)</f>
        <v>0</v>
      </c>
      <c r="G449">
        <f ca="1">IF(F:F = 0, E:E, E:E*1.1)</f>
        <v>343155</v>
      </c>
      <c r="H449" t="str">
        <f ca="1">IF(F:F = 0, "Paid", "Overdue")</f>
        <v>Paid</v>
      </c>
      <c r="I449">
        <f>MONTH(D:D)</f>
        <v>4</v>
      </c>
      <c r="J449">
        <f>YEAR(D:D)</f>
        <v>2022</v>
      </c>
      <c r="K449">
        <f>ROUNDUP(C449/16,0)</f>
        <v>28</v>
      </c>
    </row>
    <row r="450" spans="1:11" x14ac:dyDescent="0.3">
      <c r="A450" t="str">
        <f>B:B&amp;"/"&amp;K:K</f>
        <v>CH001203008872/29</v>
      </c>
      <c r="B450" t="s">
        <v>0</v>
      </c>
      <c r="C450">
        <v>449</v>
      </c>
      <c r="D450" s="2">
        <f>DATE(YEAR(D434),MONTH(D434)+1,DAY(D434))</f>
        <v>44691</v>
      </c>
      <c r="E450">
        <f t="shared" ca="1" si="6"/>
        <v>2106987</v>
      </c>
      <c r="F450">
        <f ca="1">IF(RANDBETWEEN(0,1) = 0, 0, E:E*0.1)</f>
        <v>210698.7</v>
      </c>
      <c r="G450">
        <f ca="1">IF(F:F = 0, E:E, E:E*1.1)</f>
        <v>2317685.7000000002</v>
      </c>
      <c r="H450" t="str">
        <f ca="1">IF(F:F = 0, "Paid", "Overdue")</f>
        <v>Overdue</v>
      </c>
      <c r="I450">
        <f>MONTH(D:D)</f>
        <v>5</v>
      </c>
      <c r="J450">
        <f>YEAR(D:D)</f>
        <v>2022</v>
      </c>
      <c r="K450">
        <f>ROUNDUP(C450/16,0)</f>
        <v>29</v>
      </c>
    </row>
    <row r="451" spans="1:11" x14ac:dyDescent="0.3">
      <c r="A451" t="str">
        <f>B:B&amp;"/"&amp;K:K</f>
        <v>CH001203008873/29</v>
      </c>
      <c r="B451" t="s">
        <v>1</v>
      </c>
      <c r="C451">
        <v>450</v>
      </c>
      <c r="D451" s="2">
        <f>DATE(YEAR(D435),MONTH(D435)+1,DAY(D435))</f>
        <v>44691</v>
      </c>
      <c r="E451">
        <f t="shared" ref="E451:E514" ca="1" si="7">RANDBETWEEN(250000,2500000)</f>
        <v>2230462</v>
      </c>
      <c r="F451">
        <f ca="1">IF(RANDBETWEEN(0,1) = 0, 0, E:E*0.1)</f>
        <v>0</v>
      </c>
      <c r="G451">
        <f ca="1">IF(F:F = 0, E:E, E:E*1.1)</f>
        <v>2230462</v>
      </c>
      <c r="H451" t="str">
        <f ca="1">IF(F:F = 0, "Paid", "Overdue")</f>
        <v>Paid</v>
      </c>
      <c r="I451">
        <f>MONTH(D:D)</f>
        <v>5</v>
      </c>
      <c r="J451">
        <f>YEAR(D:D)</f>
        <v>2022</v>
      </c>
      <c r="K451">
        <f>ROUNDUP(C451/16,0)</f>
        <v>29</v>
      </c>
    </row>
    <row r="452" spans="1:11" x14ac:dyDescent="0.3">
      <c r="A452" t="str">
        <f>B:B&amp;"/"&amp;K:K</f>
        <v>CH001203008874/29</v>
      </c>
      <c r="B452" t="s">
        <v>2</v>
      </c>
      <c r="C452">
        <v>451</v>
      </c>
      <c r="D452" s="2">
        <f>DATE(YEAR(D436),MONTH(D436)+1,DAY(D436))</f>
        <v>44691</v>
      </c>
      <c r="E452">
        <f t="shared" ca="1" si="7"/>
        <v>637497</v>
      </c>
      <c r="F452">
        <f ca="1">IF(RANDBETWEEN(0,1) = 0, 0, E:E*0.1)</f>
        <v>0</v>
      </c>
      <c r="G452">
        <f ca="1">IF(F:F = 0, E:E, E:E*1.1)</f>
        <v>637497</v>
      </c>
      <c r="H452" t="str">
        <f ca="1">IF(F:F = 0, "Paid", "Overdue")</f>
        <v>Paid</v>
      </c>
      <c r="I452">
        <f>MONTH(D:D)</f>
        <v>5</v>
      </c>
      <c r="J452">
        <f>YEAR(D:D)</f>
        <v>2022</v>
      </c>
      <c r="K452">
        <f>ROUNDUP(C452/16,0)</f>
        <v>29</v>
      </c>
    </row>
    <row r="453" spans="1:11" x14ac:dyDescent="0.3">
      <c r="A453" t="str">
        <f>B:B&amp;"/"&amp;K:K</f>
        <v>CH001203008875/29</v>
      </c>
      <c r="B453" t="s">
        <v>3</v>
      </c>
      <c r="C453">
        <v>452</v>
      </c>
      <c r="D453" s="2">
        <f>DATE(YEAR(D437),MONTH(D437)+1,DAY(D437))</f>
        <v>44691</v>
      </c>
      <c r="E453">
        <f t="shared" ca="1" si="7"/>
        <v>789501</v>
      </c>
      <c r="F453">
        <f ca="1">IF(RANDBETWEEN(0,1) = 0, 0, E:E*0.1)</f>
        <v>0</v>
      </c>
      <c r="G453">
        <f ca="1">IF(F:F = 0, E:E, E:E*1.1)</f>
        <v>789501</v>
      </c>
      <c r="H453" t="str">
        <f ca="1">IF(F:F = 0, "Paid", "Overdue")</f>
        <v>Paid</v>
      </c>
      <c r="I453">
        <f>MONTH(D:D)</f>
        <v>5</v>
      </c>
      <c r="J453">
        <f>YEAR(D:D)</f>
        <v>2022</v>
      </c>
      <c r="K453">
        <f>ROUNDUP(C453/16,0)</f>
        <v>29</v>
      </c>
    </row>
    <row r="454" spans="1:11" x14ac:dyDescent="0.3">
      <c r="A454" t="str">
        <f>B:B&amp;"/"&amp;K:K</f>
        <v>CH001203008876/29</v>
      </c>
      <c r="B454" t="s">
        <v>4</v>
      </c>
      <c r="C454">
        <v>453</v>
      </c>
      <c r="D454" s="2">
        <f>DATE(YEAR(D438),MONTH(D438)+1,DAY(D438))</f>
        <v>44691</v>
      </c>
      <c r="E454">
        <f t="shared" ca="1" si="7"/>
        <v>2322731</v>
      </c>
      <c r="F454">
        <f ca="1">IF(RANDBETWEEN(0,1) = 0, 0, E:E*0.1)</f>
        <v>0</v>
      </c>
      <c r="G454">
        <f ca="1">IF(F:F = 0, E:E, E:E*1.1)</f>
        <v>2322731</v>
      </c>
      <c r="H454" t="str">
        <f ca="1">IF(F:F = 0, "Paid", "Overdue")</f>
        <v>Paid</v>
      </c>
      <c r="I454">
        <f>MONTH(D:D)</f>
        <v>5</v>
      </c>
      <c r="J454">
        <f>YEAR(D:D)</f>
        <v>2022</v>
      </c>
      <c r="K454">
        <f>ROUNDUP(C454/16,0)</f>
        <v>29</v>
      </c>
    </row>
    <row r="455" spans="1:11" x14ac:dyDescent="0.3">
      <c r="A455" t="str">
        <f>B:B&amp;"/"&amp;K:K</f>
        <v>CH001203008877/29</v>
      </c>
      <c r="B455" t="s">
        <v>5</v>
      </c>
      <c r="C455">
        <v>454</v>
      </c>
      <c r="D455" s="2">
        <f>DATE(YEAR(D439),MONTH(D439)+1,DAY(D439))</f>
        <v>44691</v>
      </c>
      <c r="E455">
        <f t="shared" ca="1" si="7"/>
        <v>577587</v>
      </c>
      <c r="F455">
        <f ca="1">IF(RANDBETWEEN(0,1) = 0, 0, E:E*0.1)</f>
        <v>57758.700000000004</v>
      </c>
      <c r="G455">
        <f ca="1">IF(F:F = 0, E:E, E:E*1.1)</f>
        <v>635345.70000000007</v>
      </c>
      <c r="H455" t="str">
        <f ca="1">IF(F:F = 0, "Paid", "Overdue")</f>
        <v>Overdue</v>
      </c>
      <c r="I455">
        <f>MONTH(D:D)</f>
        <v>5</v>
      </c>
      <c r="J455">
        <f>YEAR(D:D)</f>
        <v>2022</v>
      </c>
      <c r="K455">
        <f>ROUNDUP(C455/16,0)</f>
        <v>29</v>
      </c>
    </row>
    <row r="456" spans="1:11" x14ac:dyDescent="0.3">
      <c r="A456" t="str">
        <f>B:B&amp;"/"&amp;K:K</f>
        <v>CH001203008878/29</v>
      </c>
      <c r="B456" t="s">
        <v>6</v>
      </c>
      <c r="C456">
        <v>455</v>
      </c>
      <c r="D456" s="2">
        <f>DATE(YEAR(D440),MONTH(D440)+1,DAY(D440))</f>
        <v>44691</v>
      </c>
      <c r="E456">
        <f t="shared" ca="1" si="7"/>
        <v>1951521</v>
      </c>
      <c r="F456">
        <f ca="1">IF(RANDBETWEEN(0,1) = 0, 0, E:E*0.1)</f>
        <v>0</v>
      </c>
      <c r="G456">
        <f ca="1">IF(F:F = 0, E:E, E:E*1.1)</f>
        <v>1951521</v>
      </c>
      <c r="H456" t="str">
        <f ca="1">IF(F:F = 0, "Paid", "Overdue")</f>
        <v>Paid</v>
      </c>
      <c r="I456">
        <f>MONTH(D:D)</f>
        <v>5</v>
      </c>
      <c r="J456">
        <f>YEAR(D:D)</f>
        <v>2022</v>
      </c>
      <c r="K456">
        <f>ROUNDUP(C456/16,0)</f>
        <v>29</v>
      </c>
    </row>
    <row r="457" spans="1:11" x14ac:dyDescent="0.3">
      <c r="A457" t="str">
        <f>B:B&amp;"/"&amp;K:K</f>
        <v>CH001203008879/29</v>
      </c>
      <c r="B457" t="s">
        <v>7</v>
      </c>
      <c r="C457">
        <v>456</v>
      </c>
      <c r="D457" s="2">
        <f>DATE(YEAR(D441),MONTH(D441)+1,DAY(D441))</f>
        <v>44691</v>
      </c>
      <c r="E457">
        <f t="shared" ca="1" si="7"/>
        <v>1229252</v>
      </c>
      <c r="F457">
        <f ca="1">IF(RANDBETWEEN(0,1) = 0, 0, E:E*0.1)</f>
        <v>0</v>
      </c>
      <c r="G457">
        <f ca="1">IF(F:F = 0, E:E, E:E*1.1)</f>
        <v>1229252</v>
      </c>
      <c r="H457" t="str">
        <f ca="1">IF(F:F = 0, "Paid", "Overdue")</f>
        <v>Paid</v>
      </c>
      <c r="I457">
        <f>MONTH(D:D)</f>
        <v>5</v>
      </c>
      <c r="J457">
        <f>YEAR(D:D)</f>
        <v>2022</v>
      </c>
      <c r="K457">
        <f>ROUNDUP(C457/16,0)</f>
        <v>29</v>
      </c>
    </row>
    <row r="458" spans="1:11" x14ac:dyDescent="0.3">
      <c r="A458" t="str">
        <f>B:B&amp;"/"&amp;K:K</f>
        <v>CH001203008880/29</v>
      </c>
      <c r="B458" t="s">
        <v>8</v>
      </c>
      <c r="C458">
        <v>457</v>
      </c>
      <c r="D458" s="2">
        <f>DATE(YEAR(D442),MONTH(D442)+1,DAY(D442))</f>
        <v>44691</v>
      </c>
      <c r="E458">
        <f t="shared" ca="1" si="7"/>
        <v>499436</v>
      </c>
      <c r="F458">
        <f ca="1">IF(RANDBETWEEN(0,1) = 0, 0, E:E*0.1)</f>
        <v>0</v>
      </c>
      <c r="G458">
        <f ca="1">IF(F:F = 0, E:E, E:E*1.1)</f>
        <v>499436</v>
      </c>
      <c r="H458" t="str">
        <f ca="1">IF(F:F = 0, "Paid", "Overdue")</f>
        <v>Paid</v>
      </c>
      <c r="I458">
        <f>MONTH(D:D)</f>
        <v>5</v>
      </c>
      <c r="J458">
        <f>YEAR(D:D)</f>
        <v>2022</v>
      </c>
      <c r="K458">
        <f>ROUNDUP(C458/16,0)</f>
        <v>29</v>
      </c>
    </row>
    <row r="459" spans="1:11" x14ac:dyDescent="0.3">
      <c r="A459" t="str">
        <f>B:B&amp;"/"&amp;K:K</f>
        <v>CH001203008881/29</v>
      </c>
      <c r="B459" t="s">
        <v>9</v>
      </c>
      <c r="C459">
        <v>458</v>
      </c>
      <c r="D459" s="2">
        <f>DATE(YEAR(D443),MONTH(D443)+1,DAY(D443))</f>
        <v>44691</v>
      </c>
      <c r="E459">
        <f t="shared" ca="1" si="7"/>
        <v>881360</v>
      </c>
      <c r="F459">
        <f ca="1">IF(RANDBETWEEN(0,1) = 0, 0, E:E*0.1)</f>
        <v>0</v>
      </c>
      <c r="G459">
        <f ca="1">IF(F:F = 0, E:E, E:E*1.1)</f>
        <v>881360</v>
      </c>
      <c r="H459" t="str">
        <f ca="1">IF(F:F = 0, "Paid", "Overdue")</f>
        <v>Paid</v>
      </c>
      <c r="I459">
        <f>MONTH(D:D)</f>
        <v>5</v>
      </c>
      <c r="J459">
        <f>YEAR(D:D)</f>
        <v>2022</v>
      </c>
      <c r="K459">
        <f>ROUNDUP(C459/16,0)</f>
        <v>29</v>
      </c>
    </row>
    <row r="460" spans="1:11" x14ac:dyDescent="0.3">
      <c r="A460" t="str">
        <f>B:B&amp;"/"&amp;K:K</f>
        <v>CH001203008882/29</v>
      </c>
      <c r="B460" t="s">
        <v>10</v>
      </c>
      <c r="C460">
        <v>459</v>
      </c>
      <c r="D460" s="2">
        <f>DATE(YEAR(D444),MONTH(D444)+1,DAY(D444))</f>
        <v>44691</v>
      </c>
      <c r="E460">
        <f t="shared" ca="1" si="7"/>
        <v>2345253</v>
      </c>
      <c r="F460">
        <f ca="1">IF(RANDBETWEEN(0,1) = 0, 0, E:E*0.1)</f>
        <v>0</v>
      </c>
      <c r="G460">
        <f ca="1">IF(F:F = 0, E:E, E:E*1.1)</f>
        <v>2345253</v>
      </c>
      <c r="H460" t="str">
        <f ca="1">IF(F:F = 0, "Paid", "Overdue")</f>
        <v>Paid</v>
      </c>
      <c r="I460">
        <f>MONTH(D:D)</f>
        <v>5</v>
      </c>
      <c r="J460">
        <f>YEAR(D:D)</f>
        <v>2022</v>
      </c>
      <c r="K460">
        <f>ROUNDUP(C460/16,0)</f>
        <v>29</v>
      </c>
    </row>
    <row r="461" spans="1:11" x14ac:dyDescent="0.3">
      <c r="A461" t="str">
        <f>B:B&amp;"/"&amp;K:K</f>
        <v>CH001203008883/29</v>
      </c>
      <c r="B461" t="s">
        <v>11</v>
      </c>
      <c r="C461">
        <v>460</v>
      </c>
      <c r="D461" s="2">
        <f>DATE(YEAR(D445),MONTH(D445)+1,DAY(D445))</f>
        <v>44691</v>
      </c>
      <c r="E461">
        <f t="shared" ca="1" si="7"/>
        <v>1042290</v>
      </c>
      <c r="F461">
        <f ca="1">IF(RANDBETWEEN(0,1) = 0, 0, E:E*0.1)</f>
        <v>104229</v>
      </c>
      <c r="G461">
        <f ca="1">IF(F:F = 0, E:E, E:E*1.1)</f>
        <v>1146519</v>
      </c>
      <c r="H461" t="str">
        <f ca="1">IF(F:F = 0, "Paid", "Overdue")</f>
        <v>Overdue</v>
      </c>
      <c r="I461">
        <f>MONTH(D:D)</f>
        <v>5</v>
      </c>
      <c r="J461">
        <f>YEAR(D:D)</f>
        <v>2022</v>
      </c>
      <c r="K461">
        <f>ROUNDUP(C461/16,0)</f>
        <v>29</v>
      </c>
    </row>
    <row r="462" spans="1:11" x14ac:dyDescent="0.3">
      <c r="A462" t="str">
        <f>B:B&amp;"/"&amp;K:K</f>
        <v>CH001203008884/29</v>
      </c>
      <c r="B462" t="s">
        <v>12</v>
      </c>
      <c r="C462">
        <v>461</v>
      </c>
      <c r="D462" s="2">
        <f>DATE(YEAR(D446),MONTH(D446)+1,DAY(D446))</f>
        <v>44691</v>
      </c>
      <c r="E462">
        <f t="shared" ca="1" si="7"/>
        <v>729283</v>
      </c>
      <c r="F462">
        <f ca="1">IF(RANDBETWEEN(0,1) = 0, 0, E:E*0.1)</f>
        <v>72928.3</v>
      </c>
      <c r="G462">
        <f ca="1">IF(F:F = 0, E:E, E:E*1.1)</f>
        <v>802211.3</v>
      </c>
      <c r="H462" t="str">
        <f ca="1">IF(F:F = 0, "Paid", "Overdue")</f>
        <v>Overdue</v>
      </c>
      <c r="I462">
        <f>MONTH(D:D)</f>
        <v>5</v>
      </c>
      <c r="J462">
        <f>YEAR(D:D)</f>
        <v>2022</v>
      </c>
      <c r="K462">
        <f>ROUNDUP(C462/16,0)</f>
        <v>29</v>
      </c>
    </row>
    <row r="463" spans="1:11" x14ac:dyDescent="0.3">
      <c r="A463" t="str">
        <f>B:B&amp;"/"&amp;K:K</f>
        <v>CH001203008885/29</v>
      </c>
      <c r="B463" t="s">
        <v>13</v>
      </c>
      <c r="C463">
        <v>462</v>
      </c>
      <c r="D463" s="2">
        <f>DATE(YEAR(D447),MONTH(D447)+1,DAY(D447))</f>
        <v>44691</v>
      </c>
      <c r="E463">
        <f t="shared" ca="1" si="7"/>
        <v>1281037</v>
      </c>
      <c r="F463">
        <f ca="1">IF(RANDBETWEEN(0,1) = 0, 0, E:E*0.1)</f>
        <v>0</v>
      </c>
      <c r="G463">
        <f ca="1">IF(F:F = 0, E:E, E:E*1.1)</f>
        <v>1281037</v>
      </c>
      <c r="H463" t="str">
        <f ca="1">IF(F:F = 0, "Paid", "Overdue")</f>
        <v>Paid</v>
      </c>
      <c r="I463">
        <f>MONTH(D:D)</f>
        <v>5</v>
      </c>
      <c r="J463">
        <f>YEAR(D:D)</f>
        <v>2022</v>
      </c>
      <c r="K463">
        <f>ROUNDUP(C463/16,0)</f>
        <v>29</v>
      </c>
    </row>
    <row r="464" spans="1:11" x14ac:dyDescent="0.3">
      <c r="A464" t="str">
        <f>B:B&amp;"/"&amp;K:K</f>
        <v>CH001203008886/29</v>
      </c>
      <c r="B464" t="s">
        <v>14</v>
      </c>
      <c r="C464">
        <v>463</v>
      </c>
      <c r="D464" s="2">
        <f>DATE(YEAR(D448),MONTH(D448)+1,DAY(D448))</f>
        <v>44691</v>
      </c>
      <c r="E464">
        <f t="shared" ca="1" si="7"/>
        <v>1228171</v>
      </c>
      <c r="F464">
        <f ca="1">IF(RANDBETWEEN(0,1) = 0, 0, E:E*0.1)</f>
        <v>122817.1</v>
      </c>
      <c r="G464">
        <f ca="1">IF(F:F = 0, E:E, E:E*1.1)</f>
        <v>1350988.1</v>
      </c>
      <c r="H464" t="str">
        <f ca="1">IF(F:F = 0, "Paid", "Overdue")</f>
        <v>Overdue</v>
      </c>
      <c r="I464">
        <f>MONTH(D:D)</f>
        <v>5</v>
      </c>
      <c r="J464">
        <f>YEAR(D:D)</f>
        <v>2022</v>
      </c>
      <c r="K464">
        <f>ROUNDUP(C464/16,0)</f>
        <v>29</v>
      </c>
    </row>
    <row r="465" spans="1:11" x14ac:dyDescent="0.3">
      <c r="A465" t="str">
        <f>B:B&amp;"/"&amp;K:K</f>
        <v>CH001203008887/29</v>
      </c>
      <c r="B465" t="s">
        <v>15</v>
      </c>
      <c r="C465">
        <v>464</v>
      </c>
      <c r="D465" s="2">
        <f>DATE(YEAR(D449),MONTH(D449)+1,DAY(D449))</f>
        <v>44691</v>
      </c>
      <c r="E465">
        <f t="shared" ca="1" si="7"/>
        <v>1622682</v>
      </c>
      <c r="F465">
        <f ca="1">IF(RANDBETWEEN(0,1) = 0, 0, E:E*0.1)</f>
        <v>162268.20000000001</v>
      </c>
      <c r="G465">
        <f ca="1">IF(F:F = 0, E:E, E:E*1.1)</f>
        <v>1784950.2000000002</v>
      </c>
      <c r="H465" t="str">
        <f ca="1">IF(F:F = 0, "Paid", "Overdue")</f>
        <v>Overdue</v>
      </c>
      <c r="I465">
        <f>MONTH(D:D)</f>
        <v>5</v>
      </c>
      <c r="J465">
        <f>YEAR(D:D)</f>
        <v>2022</v>
      </c>
      <c r="K465">
        <f>ROUNDUP(C465/16,0)</f>
        <v>29</v>
      </c>
    </row>
    <row r="466" spans="1:11" x14ac:dyDescent="0.3">
      <c r="A466" t="str">
        <f>B:B&amp;"/"&amp;K:K</f>
        <v>CH001203008872/30</v>
      </c>
      <c r="B466" t="s">
        <v>0</v>
      </c>
      <c r="C466">
        <v>465</v>
      </c>
      <c r="D466" s="2">
        <f>DATE(YEAR(D450),MONTH(D450)+1,DAY(D450))</f>
        <v>44722</v>
      </c>
      <c r="E466">
        <f t="shared" ca="1" si="7"/>
        <v>2361705</v>
      </c>
      <c r="F466">
        <f ca="1">IF(RANDBETWEEN(0,1) = 0, 0, E:E*0.1)</f>
        <v>0</v>
      </c>
      <c r="G466">
        <f ca="1">IF(F:F = 0, E:E, E:E*1.1)</f>
        <v>2361705</v>
      </c>
      <c r="H466" t="str">
        <f ca="1">IF(F:F = 0, "Paid", "Overdue")</f>
        <v>Paid</v>
      </c>
      <c r="I466">
        <f>MONTH(D:D)</f>
        <v>6</v>
      </c>
      <c r="J466">
        <f>YEAR(D:D)</f>
        <v>2022</v>
      </c>
      <c r="K466">
        <f>ROUNDUP(C466/16,0)</f>
        <v>30</v>
      </c>
    </row>
    <row r="467" spans="1:11" x14ac:dyDescent="0.3">
      <c r="A467" t="str">
        <f>B:B&amp;"/"&amp;K:K</f>
        <v>CH001203008873/30</v>
      </c>
      <c r="B467" t="s">
        <v>1</v>
      </c>
      <c r="C467">
        <v>466</v>
      </c>
      <c r="D467" s="2">
        <f>DATE(YEAR(D451),MONTH(D451)+1,DAY(D451))</f>
        <v>44722</v>
      </c>
      <c r="E467">
        <f t="shared" ca="1" si="7"/>
        <v>484171</v>
      </c>
      <c r="F467">
        <f ca="1">IF(RANDBETWEEN(0,1) = 0, 0, E:E*0.1)</f>
        <v>0</v>
      </c>
      <c r="G467">
        <f ca="1">IF(F:F = 0, E:E, E:E*1.1)</f>
        <v>484171</v>
      </c>
      <c r="H467" t="str">
        <f ca="1">IF(F:F = 0, "Paid", "Overdue")</f>
        <v>Paid</v>
      </c>
      <c r="I467">
        <f>MONTH(D:D)</f>
        <v>6</v>
      </c>
      <c r="J467">
        <f>YEAR(D:D)</f>
        <v>2022</v>
      </c>
      <c r="K467">
        <f>ROUNDUP(C467/16,0)</f>
        <v>30</v>
      </c>
    </row>
    <row r="468" spans="1:11" x14ac:dyDescent="0.3">
      <c r="A468" t="str">
        <f>B:B&amp;"/"&amp;K:K</f>
        <v>CH001203008874/30</v>
      </c>
      <c r="B468" t="s">
        <v>2</v>
      </c>
      <c r="C468">
        <v>467</v>
      </c>
      <c r="D468" s="2">
        <f>DATE(YEAR(D452),MONTH(D452)+1,DAY(D452))</f>
        <v>44722</v>
      </c>
      <c r="E468">
        <f t="shared" ca="1" si="7"/>
        <v>877733</v>
      </c>
      <c r="F468">
        <f ca="1">IF(RANDBETWEEN(0,1) = 0, 0, E:E*0.1)</f>
        <v>87773.3</v>
      </c>
      <c r="G468">
        <f ca="1">IF(F:F = 0, E:E, E:E*1.1)</f>
        <v>965506.3</v>
      </c>
      <c r="H468" t="str">
        <f ca="1">IF(F:F = 0, "Paid", "Overdue")</f>
        <v>Overdue</v>
      </c>
      <c r="I468">
        <f>MONTH(D:D)</f>
        <v>6</v>
      </c>
      <c r="J468">
        <f>YEAR(D:D)</f>
        <v>2022</v>
      </c>
      <c r="K468">
        <f>ROUNDUP(C468/16,0)</f>
        <v>30</v>
      </c>
    </row>
    <row r="469" spans="1:11" x14ac:dyDescent="0.3">
      <c r="A469" t="str">
        <f>B:B&amp;"/"&amp;K:K</f>
        <v>CH001203008875/30</v>
      </c>
      <c r="B469" t="s">
        <v>3</v>
      </c>
      <c r="C469">
        <v>468</v>
      </c>
      <c r="D469" s="2">
        <f>DATE(YEAR(D453),MONTH(D453)+1,DAY(D453))</f>
        <v>44722</v>
      </c>
      <c r="E469">
        <f t="shared" ca="1" si="7"/>
        <v>2419845</v>
      </c>
      <c r="F469">
        <f ca="1">IF(RANDBETWEEN(0,1) = 0, 0, E:E*0.1)</f>
        <v>0</v>
      </c>
      <c r="G469">
        <f ca="1">IF(F:F = 0, E:E, E:E*1.1)</f>
        <v>2419845</v>
      </c>
      <c r="H469" t="str">
        <f ca="1">IF(F:F = 0, "Paid", "Overdue")</f>
        <v>Paid</v>
      </c>
      <c r="I469">
        <f>MONTH(D:D)</f>
        <v>6</v>
      </c>
      <c r="J469">
        <f>YEAR(D:D)</f>
        <v>2022</v>
      </c>
      <c r="K469">
        <f>ROUNDUP(C469/16,0)</f>
        <v>30</v>
      </c>
    </row>
    <row r="470" spans="1:11" x14ac:dyDescent="0.3">
      <c r="A470" t="str">
        <f>B:B&amp;"/"&amp;K:K</f>
        <v>CH001203008876/30</v>
      </c>
      <c r="B470" t="s">
        <v>4</v>
      </c>
      <c r="C470">
        <v>469</v>
      </c>
      <c r="D470" s="2">
        <f>DATE(YEAR(D454),MONTH(D454)+1,DAY(D454))</f>
        <v>44722</v>
      </c>
      <c r="E470">
        <f t="shared" ca="1" si="7"/>
        <v>265367</v>
      </c>
      <c r="F470">
        <f ca="1">IF(RANDBETWEEN(0,1) = 0, 0, E:E*0.1)</f>
        <v>0</v>
      </c>
      <c r="G470">
        <f ca="1">IF(F:F = 0, E:E, E:E*1.1)</f>
        <v>265367</v>
      </c>
      <c r="H470" t="str">
        <f ca="1">IF(F:F = 0, "Paid", "Overdue")</f>
        <v>Paid</v>
      </c>
      <c r="I470">
        <f>MONTH(D:D)</f>
        <v>6</v>
      </c>
      <c r="J470">
        <f>YEAR(D:D)</f>
        <v>2022</v>
      </c>
      <c r="K470">
        <f>ROUNDUP(C470/16,0)</f>
        <v>30</v>
      </c>
    </row>
    <row r="471" spans="1:11" x14ac:dyDescent="0.3">
      <c r="A471" t="str">
        <f>B:B&amp;"/"&amp;K:K</f>
        <v>CH001203008877/30</v>
      </c>
      <c r="B471" t="s">
        <v>5</v>
      </c>
      <c r="C471">
        <v>470</v>
      </c>
      <c r="D471" s="2">
        <f>DATE(YEAR(D455),MONTH(D455)+1,DAY(D455))</f>
        <v>44722</v>
      </c>
      <c r="E471">
        <f t="shared" ca="1" si="7"/>
        <v>1237775</v>
      </c>
      <c r="F471">
        <f ca="1">IF(RANDBETWEEN(0,1) = 0, 0, E:E*0.1)</f>
        <v>123777.5</v>
      </c>
      <c r="G471">
        <f ca="1">IF(F:F = 0, E:E, E:E*1.1)</f>
        <v>1361552.5</v>
      </c>
      <c r="H471" t="str">
        <f ca="1">IF(F:F = 0, "Paid", "Overdue")</f>
        <v>Overdue</v>
      </c>
      <c r="I471">
        <f>MONTH(D:D)</f>
        <v>6</v>
      </c>
      <c r="J471">
        <f>YEAR(D:D)</f>
        <v>2022</v>
      </c>
      <c r="K471">
        <f>ROUNDUP(C471/16,0)</f>
        <v>30</v>
      </c>
    </row>
    <row r="472" spans="1:11" x14ac:dyDescent="0.3">
      <c r="A472" t="str">
        <f>B:B&amp;"/"&amp;K:K</f>
        <v>CH001203008878/30</v>
      </c>
      <c r="B472" t="s">
        <v>6</v>
      </c>
      <c r="C472">
        <v>471</v>
      </c>
      <c r="D472" s="2">
        <f>DATE(YEAR(D456),MONTH(D456)+1,DAY(D456))</f>
        <v>44722</v>
      </c>
      <c r="E472">
        <f t="shared" ca="1" si="7"/>
        <v>1381797</v>
      </c>
      <c r="F472">
        <f ca="1">IF(RANDBETWEEN(0,1) = 0, 0, E:E*0.1)</f>
        <v>0</v>
      </c>
      <c r="G472">
        <f ca="1">IF(F:F = 0, E:E, E:E*1.1)</f>
        <v>1381797</v>
      </c>
      <c r="H472" t="str">
        <f ca="1">IF(F:F = 0, "Paid", "Overdue")</f>
        <v>Paid</v>
      </c>
      <c r="I472">
        <f>MONTH(D:D)</f>
        <v>6</v>
      </c>
      <c r="J472">
        <f>YEAR(D:D)</f>
        <v>2022</v>
      </c>
      <c r="K472">
        <f>ROUNDUP(C472/16,0)</f>
        <v>30</v>
      </c>
    </row>
    <row r="473" spans="1:11" x14ac:dyDescent="0.3">
      <c r="A473" t="str">
        <f>B:B&amp;"/"&amp;K:K</f>
        <v>CH001203008879/30</v>
      </c>
      <c r="B473" t="s">
        <v>7</v>
      </c>
      <c r="C473">
        <v>472</v>
      </c>
      <c r="D473" s="2">
        <f>DATE(YEAR(D457),MONTH(D457)+1,DAY(D457))</f>
        <v>44722</v>
      </c>
      <c r="E473">
        <f t="shared" ca="1" si="7"/>
        <v>1604447</v>
      </c>
      <c r="F473">
        <f ca="1">IF(RANDBETWEEN(0,1) = 0, 0, E:E*0.1)</f>
        <v>160444.70000000001</v>
      </c>
      <c r="G473">
        <f ca="1">IF(F:F = 0, E:E, E:E*1.1)</f>
        <v>1764891.7000000002</v>
      </c>
      <c r="H473" t="str">
        <f ca="1">IF(F:F = 0, "Paid", "Overdue")</f>
        <v>Overdue</v>
      </c>
      <c r="I473">
        <f>MONTH(D:D)</f>
        <v>6</v>
      </c>
      <c r="J473">
        <f>YEAR(D:D)</f>
        <v>2022</v>
      </c>
      <c r="K473">
        <f>ROUNDUP(C473/16,0)</f>
        <v>30</v>
      </c>
    </row>
    <row r="474" spans="1:11" x14ac:dyDescent="0.3">
      <c r="A474" t="str">
        <f>B:B&amp;"/"&amp;K:K</f>
        <v>CH001203008880/30</v>
      </c>
      <c r="B474" t="s">
        <v>8</v>
      </c>
      <c r="C474">
        <v>473</v>
      </c>
      <c r="D474" s="2">
        <f>DATE(YEAR(D458),MONTH(D458)+1,DAY(D458))</f>
        <v>44722</v>
      </c>
      <c r="E474">
        <f t="shared" ca="1" si="7"/>
        <v>2154153</v>
      </c>
      <c r="F474">
        <f ca="1">IF(RANDBETWEEN(0,1) = 0, 0, E:E*0.1)</f>
        <v>0</v>
      </c>
      <c r="G474">
        <f ca="1">IF(F:F = 0, E:E, E:E*1.1)</f>
        <v>2154153</v>
      </c>
      <c r="H474" t="str">
        <f ca="1">IF(F:F = 0, "Paid", "Overdue")</f>
        <v>Paid</v>
      </c>
      <c r="I474">
        <f>MONTH(D:D)</f>
        <v>6</v>
      </c>
      <c r="J474">
        <f>YEAR(D:D)</f>
        <v>2022</v>
      </c>
      <c r="K474">
        <f>ROUNDUP(C474/16,0)</f>
        <v>30</v>
      </c>
    </row>
    <row r="475" spans="1:11" x14ac:dyDescent="0.3">
      <c r="A475" t="str">
        <f>B:B&amp;"/"&amp;K:K</f>
        <v>CH001203008881/30</v>
      </c>
      <c r="B475" t="s">
        <v>9</v>
      </c>
      <c r="C475">
        <v>474</v>
      </c>
      <c r="D475" s="2">
        <f>DATE(YEAR(D459),MONTH(D459)+1,DAY(D459))</f>
        <v>44722</v>
      </c>
      <c r="E475">
        <f t="shared" ca="1" si="7"/>
        <v>2049662</v>
      </c>
      <c r="F475">
        <f ca="1">IF(RANDBETWEEN(0,1) = 0, 0, E:E*0.1)</f>
        <v>0</v>
      </c>
      <c r="G475">
        <f ca="1">IF(F:F = 0, E:E, E:E*1.1)</f>
        <v>2049662</v>
      </c>
      <c r="H475" t="str">
        <f ca="1">IF(F:F = 0, "Paid", "Overdue")</f>
        <v>Paid</v>
      </c>
      <c r="I475">
        <f>MONTH(D:D)</f>
        <v>6</v>
      </c>
      <c r="J475">
        <f>YEAR(D:D)</f>
        <v>2022</v>
      </c>
      <c r="K475">
        <f>ROUNDUP(C475/16,0)</f>
        <v>30</v>
      </c>
    </row>
    <row r="476" spans="1:11" x14ac:dyDescent="0.3">
      <c r="A476" t="str">
        <f>B:B&amp;"/"&amp;K:K</f>
        <v>CH001203008882/30</v>
      </c>
      <c r="B476" t="s">
        <v>10</v>
      </c>
      <c r="C476">
        <v>475</v>
      </c>
      <c r="D476" s="2">
        <f>DATE(YEAR(D460),MONTH(D460)+1,DAY(D460))</f>
        <v>44722</v>
      </c>
      <c r="E476">
        <f t="shared" ca="1" si="7"/>
        <v>2075283</v>
      </c>
      <c r="F476">
        <f ca="1">IF(RANDBETWEEN(0,1) = 0, 0, E:E*0.1)</f>
        <v>0</v>
      </c>
      <c r="G476">
        <f ca="1">IF(F:F = 0, E:E, E:E*1.1)</f>
        <v>2075283</v>
      </c>
      <c r="H476" t="str">
        <f ca="1">IF(F:F = 0, "Paid", "Overdue")</f>
        <v>Paid</v>
      </c>
      <c r="I476">
        <f>MONTH(D:D)</f>
        <v>6</v>
      </c>
      <c r="J476">
        <f>YEAR(D:D)</f>
        <v>2022</v>
      </c>
      <c r="K476">
        <f>ROUNDUP(C476/16,0)</f>
        <v>30</v>
      </c>
    </row>
    <row r="477" spans="1:11" x14ac:dyDescent="0.3">
      <c r="A477" t="str">
        <f>B:B&amp;"/"&amp;K:K</f>
        <v>CH001203008883/30</v>
      </c>
      <c r="B477" t="s">
        <v>11</v>
      </c>
      <c r="C477">
        <v>476</v>
      </c>
      <c r="D477" s="2">
        <f>DATE(YEAR(D461),MONTH(D461)+1,DAY(D461))</f>
        <v>44722</v>
      </c>
      <c r="E477">
        <f t="shared" ca="1" si="7"/>
        <v>400730</v>
      </c>
      <c r="F477">
        <f ca="1">IF(RANDBETWEEN(0,1) = 0, 0, E:E*0.1)</f>
        <v>0</v>
      </c>
      <c r="G477">
        <f ca="1">IF(F:F = 0, E:E, E:E*1.1)</f>
        <v>400730</v>
      </c>
      <c r="H477" t="str">
        <f ca="1">IF(F:F = 0, "Paid", "Overdue")</f>
        <v>Paid</v>
      </c>
      <c r="I477">
        <f>MONTH(D:D)</f>
        <v>6</v>
      </c>
      <c r="J477">
        <f>YEAR(D:D)</f>
        <v>2022</v>
      </c>
      <c r="K477">
        <f>ROUNDUP(C477/16,0)</f>
        <v>30</v>
      </c>
    </row>
    <row r="478" spans="1:11" x14ac:dyDescent="0.3">
      <c r="A478" t="str">
        <f>B:B&amp;"/"&amp;K:K</f>
        <v>CH001203008884/30</v>
      </c>
      <c r="B478" t="s">
        <v>12</v>
      </c>
      <c r="C478">
        <v>477</v>
      </c>
      <c r="D478" s="2">
        <f>DATE(YEAR(D462),MONTH(D462)+1,DAY(D462))</f>
        <v>44722</v>
      </c>
      <c r="E478">
        <f t="shared" ca="1" si="7"/>
        <v>881125</v>
      </c>
      <c r="F478">
        <f ca="1">IF(RANDBETWEEN(0,1) = 0, 0, E:E*0.1)</f>
        <v>0</v>
      </c>
      <c r="G478">
        <f ca="1">IF(F:F = 0, E:E, E:E*1.1)</f>
        <v>881125</v>
      </c>
      <c r="H478" t="str">
        <f ca="1">IF(F:F = 0, "Paid", "Overdue")</f>
        <v>Paid</v>
      </c>
      <c r="I478">
        <f>MONTH(D:D)</f>
        <v>6</v>
      </c>
      <c r="J478">
        <f>YEAR(D:D)</f>
        <v>2022</v>
      </c>
      <c r="K478">
        <f>ROUNDUP(C478/16,0)</f>
        <v>30</v>
      </c>
    </row>
    <row r="479" spans="1:11" x14ac:dyDescent="0.3">
      <c r="A479" t="str">
        <f>B:B&amp;"/"&amp;K:K</f>
        <v>CH001203008885/30</v>
      </c>
      <c r="B479" t="s">
        <v>13</v>
      </c>
      <c r="C479">
        <v>478</v>
      </c>
      <c r="D479" s="2">
        <f>DATE(YEAR(D463),MONTH(D463)+1,DAY(D463))</f>
        <v>44722</v>
      </c>
      <c r="E479">
        <f t="shared" ca="1" si="7"/>
        <v>2009142</v>
      </c>
      <c r="F479">
        <f ca="1">IF(RANDBETWEEN(0,1) = 0, 0, E:E*0.1)</f>
        <v>200914.2</v>
      </c>
      <c r="G479">
        <f ca="1">IF(F:F = 0, E:E, E:E*1.1)</f>
        <v>2210056.2000000002</v>
      </c>
      <c r="H479" t="str">
        <f ca="1">IF(F:F = 0, "Paid", "Overdue")</f>
        <v>Overdue</v>
      </c>
      <c r="I479">
        <f>MONTH(D:D)</f>
        <v>6</v>
      </c>
      <c r="J479">
        <f>YEAR(D:D)</f>
        <v>2022</v>
      </c>
      <c r="K479">
        <f>ROUNDUP(C479/16,0)</f>
        <v>30</v>
      </c>
    </row>
    <row r="480" spans="1:11" x14ac:dyDescent="0.3">
      <c r="A480" t="str">
        <f>B:B&amp;"/"&amp;K:K</f>
        <v>CH001203008886/30</v>
      </c>
      <c r="B480" t="s">
        <v>14</v>
      </c>
      <c r="C480">
        <v>479</v>
      </c>
      <c r="D480" s="2">
        <f>DATE(YEAR(D464),MONTH(D464)+1,DAY(D464))</f>
        <v>44722</v>
      </c>
      <c r="E480">
        <f t="shared" ca="1" si="7"/>
        <v>464860</v>
      </c>
      <c r="F480">
        <f ca="1">IF(RANDBETWEEN(0,1) = 0, 0, E:E*0.1)</f>
        <v>46486</v>
      </c>
      <c r="G480">
        <f ca="1">IF(F:F = 0, E:E, E:E*1.1)</f>
        <v>511346.00000000006</v>
      </c>
      <c r="H480" t="str">
        <f ca="1">IF(F:F = 0, "Paid", "Overdue")</f>
        <v>Overdue</v>
      </c>
      <c r="I480">
        <f>MONTH(D:D)</f>
        <v>6</v>
      </c>
      <c r="J480">
        <f>YEAR(D:D)</f>
        <v>2022</v>
      </c>
      <c r="K480">
        <f>ROUNDUP(C480/16,0)</f>
        <v>30</v>
      </c>
    </row>
    <row r="481" spans="1:11" x14ac:dyDescent="0.3">
      <c r="A481" t="str">
        <f>B:B&amp;"/"&amp;K:K</f>
        <v>CH001203008887/30</v>
      </c>
      <c r="B481" t="s">
        <v>15</v>
      </c>
      <c r="C481">
        <v>480</v>
      </c>
      <c r="D481" s="2">
        <f>DATE(YEAR(D465),MONTH(D465)+1,DAY(D465))</f>
        <v>44722</v>
      </c>
      <c r="E481">
        <f t="shared" ca="1" si="7"/>
        <v>2342022</v>
      </c>
      <c r="F481">
        <f ca="1">IF(RANDBETWEEN(0,1) = 0, 0, E:E*0.1)</f>
        <v>0</v>
      </c>
      <c r="G481">
        <f ca="1">IF(F:F = 0, E:E, E:E*1.1)</f>
        <v>2342022</v>
      </c>
      <c r="H481" t="str">
        <f ca="1">IF(F:F = 0, "Paid", "Overdue")</f>
        <v>Paid</v>
      </c>
      <c r="I481">
        <f>MONTH(D:D)</f>
        <v>6</v>
      </c>
      <c r="J481">
        <f>YEAR(D:D)</f>
        <v>2022</v>
      </c>
      <c r="K481">
        <f>ROUNDUP(C481/16,0)</f>
        <v>30</v>
      </c>
    </row>
    <row r="482" spans="1:11" x14ac:dyDescent="0.3">
      <c r="A482" t="str">
        <f>B:B&amp;"/"&amp;K:K</f>
        <v>CH001203008872/31</v>
      </c>
      <c r="B482" t="s">
        <v>0</v>
      </c>
      <c r="C482">
        <v>481</v>
      </c>
      <c r="D482" s="2">
        <f>DATE(YEAR(D466),MONTH(D466)+1,DAY(D466))</f>
        <v>44752</v>
      </c>
      <c r="E482">
        <f t="shared" ca="1" si="7"/>
        <v>2188449</v>
      </c>
      <c r="F482">
        <f ca="1">IF(RANDBETWEEN(0,1) = 0, 0, E:E*0.1)</f>
        <v>0</v>
      </c>
      <c r="G482">
        <f ca="1">IF(F:F = 0, E:E, E:E*1.1)</f>
        <v>2188449</v>
      </c>
      <c r="H482" t="str">
        <f ca="1">IF(F:F = 0, "Paid", "Overdue")</f>
        <v>Paid</v>
      </c>
      <c r="I482">
        <f>MONTH(D:D)</f>
        <v>7</v>
      </c>
      <c r="J482">
        <f>YEAR(D:D)</f>
        <v>2022</v>
      </c>
      <c r="K482">
        <f>ROUNDUP(C482/16,0)</f>
        <v>31</v>
      </c>
    </row>
    <row r="483" spans="1:11" x14ac:dyDescent="0.3">
      <c r="A483" t="str">
        <f>B:B&amp;"/"&amp;K:K</f>
        <v>CH001203008873/31</v>
      </c>
      <c r="B483" t="s">
        <v>1</v>
      </c>
      <c r="C483">
        <v>482</v>
      </c>
      <c r="D483" s="2">
        <f>DATE(YEAR(D467),MONTH(D467)+1,DAY(D467))</f>
        <v>44752</v>
      </c>
      <c r="E483">
        <f t="shared" ca="1" si="7"/>
        <v>1555921</v>
      </c>
      <c r="F483">
        <f ca="1">IF(RANDBETWEEN(0,1) = 0, 0, E:E*0.1)</f>
        <v>0</v>
      </c>
      <c r="G483">
        <f ca="1">IF(F:F = 0, E:E, E:E*1.1)</f>
        <v>1555921</v>
      </c>
      <c r="H483" t="str">
        <f ca="1">IF(F:F = 0, "Paid", "Overdue")</f>
        <v>Paid</v>
      </c>
      <c r="I483">
        <f>MONTH(D:D)</f>
        <v>7</v>
      </c>
      <c r="J483">
        <f>YEAR(D:D)</f>
        <v>2022</v>
      </c>
      <c r="K483">
        <f>ROUNDUP(C483/16,0)</f>
        <v>31</v>
      </c>
    </row>
    <row r="484" spans="1:11" x14ac:dyDescent="0.3">
      <c r="A484" t="str">
        <f>B:B&amp;"/"&amp;K:K</f>
        <v>CH001203008874/31</v>
      </c>
      <c r="B484" t="s">
        <v>2</v>
      </c>
      <c r="C484">
        <v>483</v>
      </c>
      <c r="D484" s="2">
        <f>DATE(YEAR(D468),MONTH(D468)+1,DAY(D468))</f>
        <v>44752</v>
      </c>
      <c r="E484">
        <f t="shared" ca="1" si="7"/>
        <v>2114999</v>
      </c>
      <c r="F484">
        <f ca="1">IF(RANDBETWEEN(0,1) = 0, 0, E:E*0.1)</f>
        <v>211499.90000000002</v>
      </c>
      <c r="G484">
        <f ca="1">IF(F:F = 0, E:E, E:E*1.1)</f>
        <v>2326498.9000000004</v>
      </c>
      <c r="H484" t="str">
        <f ca="1">IF(F:F = 0, "Paid", "Overdue")</f>
        <v>Overdue</v>
      </c>
      <c r="I484">
        <f>MONTH(D:D)</f>
        <v>7</v>
      </c>
      <c r="J484">
        <f>YEAR(D:D)</f>
        <v>2022</v>
      </c>
      <c r="K484">
        <f>ROUNDUP(C484/16,0)</f>
        <v>31</v>
      </c>
    </row>
    <row r="485" spans="1:11" x14ac:dyDescent="0.3">
      <c r="A485" t="str">
        <f>B:B&amp;"/"&amp;K:K</f>
        <v>CH001203008875/31</v>
      </c>
      <c r="B485" t="s">
        <v>3</v>
      </c>
      <c r="C485">
        <v>484</v>
      </c>
      <c r="D485" s="2">
        <f>DATE(YEAR(D469),MONTH(D469)+1,DAY(D469))</f>
        <v>44752</v>
      </c>
      <c r="E485">
        <f t="shared" ca="1" si="7"/>
        <v>2494506</v>
      </c>
      <c r="F485">
        <f ca="1">IF(RANDBETWEEN(0,1) = 0, 0, E:E*0.1)</f>
        <v>0</v>
      </c>
      <c r="G485">
        <f ca="1">IF(F:F = 0, E:E, E:E*1.1)</f>
        <v>2494506</v>
      </c>
      <c r="H485" t="str">
        <f ca="1">IF(F:F = 0, "Paid", "Overdue")</f>
        <v>Paid</v>
      </c>
      <c r="I485">
        <f>MONTH(D:D)</f>
        <v>7</v>
      </c>
      <c r="J485">
        <f>YEAR(D:D)</f>
        <v>2022</v>
      </c>
      <c r="K485">
        <f>ROUNDUP(C485/16,0)</f>
        <v>31</v>
      </c>
    </row>
    <row r="486" spans="1:11" x14ac:dyDescent="0.3">
      <c r="A486" t="str">
        <f>B:B&amp;"/"&amp;K:K</f>
        <v>CH001203008876/31</v>
      </c>
      <c r="B486" t="s">
        <v>4</v>
      </c>
      <c r="C486">
        <v>485</v>
      </c>
      <c r="D486" s="2">
        <f>DATE(YEAR(D470),MONTH(D470)+1,DAY(D470))</f>
        <v>44752</v>
      </c>
      <c r="E486">
        <f t="shared" ca="1" si="7"/>
        <v>642241</v>
      </c>
      <c r="F486">
        <f ca="1">IF(RANDBETWEEN(0,1) = 0, 0, E:E*0.1)</f>
        <v>64224.100000000006</v>
      </c>
      <c r="G486">
        <f ca="1">IF(F:F = 0, E:E, E:E*1.1)</f>
        <v>706465.10000000009</v>
      </c>
      <c r="H486" t="str">
        <f ca="1">IF(F:F = 0, "Paid", "Overdue")</f>
        <v>Overdue</v>
      </c>
      <c r="I486">
        <f>MONTH(D:D)</f>
        <v>7</v>
      </c>
      <c r="J486">
        <f>YEAR(D:D)</f>
        <v>2022</v>
      </c>
      <c r="K486">
        <f>ROUNDUP(C486/16,0)</f>
        <v>31</v>
      </c>
    </row>
    <row r="487" spans="1:11" x14ac:dyDescent="0.3">
      <c r="A487" t="str">
        <f>B:B&amp;"/"&amp;K:K</f>
        <v>CH001203008877/31</v>
      </c>
      <c r="B487" t="s">
        <v>5</v>
      </c>
      <c r="C487">
        <v>486</v>
      </c>
      <c r="D487" s="2">
        <f>DATE(YEAR(D471),MONTH(D471)+1,DAY(D471))</f>
        <v>44752</v>
      </c>
      <c r="E487">
        <f t="shared" ca="1" si="7"/>
        <v>1279518</v>
      </c>
      <c r="F487">
        <f ca="1">IF(RANDBETWEEN(0,1) = 0, 0, E:E*0.1)</f>
        <v>127951.8</v>
      </c>
      <c r="G487">
        <f ca="1">IF(F:F = 0, E:E, E:E*1.1)</f>
        <v>1407469.8</v>
      </c>
      <c r="H487" t="str">
        <f ca="1">IF(F:F = 0, "Paid", "Overdue")</f>
        <v>Overdue</v>
      </c>
      <c r="I487">
        <f>MONTH(D:D)</f>
        <v>7</v>
      </c>
      <c r="J487">
        <f>YEAR(D:D)</f>
        <v>2022</v>
      </c>
      <c r="K487">
        <f>ROUNDUP(C487/16,0)</f>
        <v>31</v>
      </c>
    </row>
    <row r="488" spans="1:11" x14ac:dyDescent="0.3">
      <c r="A488" t="str">
        <f>B:B&amp;"/"&amp;K:K</f>
        <v>CH001203008878/31</v>
      </c>
      <c r="B488" t="s">
        <v>6</v>
      </c>
      <c r="C488">
        <v>487</v>
      </c>
      <c r="D488" s="2">
        <f>DATE(YEAR(D472),MONTH(D472)+1,DAY(D472))</f>
        <v>44752</v>
      </c>
      <c r="E488">
        <f t="shared" ca="1" si="7"/>
        <v>1964270</v>
      </c>
      <c r="F488">
        <f ca="1">IF(RANDBETWEEN(0,1) = 0, 0, E:E*0.1)</f>
        <v>0</v>
      </c>
      <c r="G488">
        <f ca="1">IF(F:F = 0, E:E, E:E*1.1)</f>
        <v>1964270</v>
      </c>
      <c r="H488" t="str">
        <f ca="1">IF(F:F = 0, "Paid", "Overdue")</f>
        <v>Paid</v>
      </c>
      <c r="I488">
        <f>MONTH(D:D)</f>
        <v>7</v>
      </c>
      <c r="J488">
        <f>YEAR(D:D)</f>
        <v>2022</v>
      </c>
      <c r="K488">
        <f>ROUNDUP(C488/16,0)</f>
        <v>31</v>
      </c>
    </row>
    <row r="489" spans="1:11" x14ac:dyDescent="0.3">
      <c r="A489" t="str">
        <f>B:B&amp;"/"&amp;K:K</f>
        <v>CH001203008879/31</v>
      </c>
      <c r="B489" t="s">
        <v>7</v>
      </c>
      <c r="C489">
        <v>488</v>
      </c>
      <c r="D489" s="2">
        <f>DATE(YEAR(D473),MONTH(D473)+1,DAY(D473))</f>
        <v>44752</v>
      </c>
      <c r="E489">
        <f t="shared" ca="1" si="7"/>
        <v>2352481</v>
      </c>
      <c r="F489">
        <f ca="1">IF(RANDBETWEEN(0,1) = 0, 0, E:E*0.1)</f>
        <v>0</v>
      </c>
      <c r="G489">
        <f ca="1">IF(F:F = 0, E:E, E:E*1.1)</f>
        <v>2352481</v>
      </c>
      <c r="H489" t="str">
        <f ca="1">IF(F:F = 0, "Paid", "Overdue")</f>
        <v>Paid</v>
      </c>
      <c r="I489">
        <f>MONTH(D:D)</f>
        <v>7</v>
      </c>
      <c r="J489">
        <f>YEAR(D:D)</f>
        <v>2022</v>
      </c>
      <c r="K489">
        <f>ROUNDUP(C489/16,0)</f>
        <v>31</v>
      </c>
    </row>
    <row r="490" spans="1:11" x14ac:dyDescent="0.3">
      <c r="A490" t="str">
        <f>B:B&amp;"/"&amp;K:K</f>
        <v>CH001203008880/31</v>
      </c>
      <c r="B490" t="s">
        <v>8</v>
      </c>
      <c r="C490">
        <v>489</v>
      </c>
      <c r="D490" s="2">
        <f>DATE(YEAR(D474),MONTH(D474)+1,DAY(D474))</f>
        <v>44752</v>
      </c>
      <c r="E490">
        <f t="shared" ca="1" si="7"/>
        <v>940354</v>
      </c>
      <c r="F490">
        <f ca="1">IF(RANDBETWEEN(0,1) = 0, 0, E:E*0.1)</f>
        <v>0</v>
      </c>
      <c r="G490">
        <f ca="1">IF(F:F = 0, E:E, E:E*1.1)</f>
        <v>940354</v>
      </c>
      <c r="H490" t="str">
        <f ca="1">IF(F:F = 0, "Paid", "Overdue")</f>
        <v>Paid</v>
      </c>
      <c r="I490">
        <f>MONTH(D:D)</f>
        <v>7</v>
      </c>
      <c r="J490">
        <f>YEAR(D:D)</f>
        <v>2022</v>
      </c>
      <c r="K490">
        <f>ROUNDUP(C490/16,0)</f>
        <v>31</v>
      </c>
    </row>
    <row r="491" spans="1:11" x14ac:dyDescent="0.3">
      <c r="A491" t="str">
        <f>B:B&amp;"/"&amp;K:K</f>
        <v>CH001203008881/31</v>
      </c>
      <c r="B491" t="s">
        <v>9</v>
      </c>
      <c r="C491">
        <v>490</v>
      </c>
      <c r="D491" s="2">
        <f>DATE(YEAR(D475),MONTH(D475)+1,DAY(D475))</f>
        <v>44752</v>
      </c>
      <c r="E491">
        <f t="shared" ca="1" si="7"/>
        <v>1896462</v>
      </c>
      <c r="F491">
        <f ca="1">IF(RANDBETWEEN(0,1) = 0, 0, E:E*0.1)</f>
        <v>189646.2</v>
      </c>
      <c r="G491">
        <f ca="1">IF(F:F = 0, E:E, E:E*1.1)</f>
        <v>2086108.2000000002</v>
      </c>
      <c r="H491" t="str">
        <f ca="1">IF(F:F = 0, "Paid", "Overdue")</f>
        <v>Overdue</v>
      </c>
      <c r="I491">
        <f>MONTH(D:D)</f>
        <v>7</v>
      </c>
      <c r="J491">
        <f>YEAR(D:D)</f>
        <v>2022</v>
      </c>
      <c r="K491">
        <f>ROUNDUP(C491/16,0)</f>
        <v>31</v>
      </c>
    </row>
    <row r="492" spans="1:11" x14ac:dyDescent="0.3">
      <c r="A492" t="str">
        <f>B:B&amp;"/"&amp;K:K</f>
        <v>CH001203008882/31</v>
      </c>
      <c r="B492" t="s">
        <v>10</v>
      </c>
      <c r="C492">
        <v>491</v>
      </c>
      <c r="D492" s="2">
        <f>DATE(YEAR(D476),MONTH(D476)+1,DAY(D476))</f>
        <v>44752</v>
      </c>
      <c r="E492">
        <f t="shared" ca="1" si="7"/>
        <v>715210</v>
      </c>
      <c r="F492">
        <f ca="1">IF(RANDBETWEEN(0,1) = 0, 0, E:E*0.1)</f>
        <v>0</v>
      </c>
      <c r="G492">
        <f ca="1">IF(F:F = 0, E:E, E:E*1.1)</f>
        <v>715210</v>
      </c>
      <c r="H492" t="str">
        <f ca="1">IF(F:F = 0, "Paid", "Overdue")</f>
        <v>Paid</v>
      </c>
      <c r="I492">
        <f>MONTH(D:D)</f>
        <v>7</v>
      </c>
      <c r="J492">
        <f>YEAR(D:D)</f>
        <v>2022</v>
      </c>
      <c r="K492">
        <f>ROUNDUP(C492/16,0)</f>
        <v>31</v>
      </c>
    </row>
    <row r="493" spans="1:11" x14ac:dyDescent="0.3">
      <c r="A493" t="str">
        <f>B:B&amp;"/"&amp;K:K</f>
        <v>CH001203008883/31</v>
      </c>
      <c r="B493" t="s">
        <v>11</v>
      </c>
      <c r="C493">
        <v>492</v>
      </c>
      <c r="D493" s="2">
        <f>DATE(YEAR(D477),MONTH(D477)+1,DAY(D477))</f>
        <v>44752</v>
      </c>
      <c r="E493">
        <f t="shared" ca="1" si="7"/>
        <v>1992503</v>
      </c>
      <c r="F493">
        <f ca="1">IF(RANDBETWEEN(0,1) = 0, 0, E:E*0.1)</f>
        <v>199250.30000000002</v>
      </c>
      <c r="G493">
        <f ca="1">IF(F:F = 0, E:E, E:E*1.1)</f>
        <v>2191753.3000000003</v>
      </c>
      <c r="H493" t="str">
        <f ca="1">IF(F:F = 0, "Paid", "Overdue")</f>
        <v>Overdue</v>
      </c>
      <c r="I493">
        <f>MONTH(D:D)</f>
        <v>7</v>
      </c>
      <c r="J493">
        <f>YEAR(D:D)</f>
        <v>2022</v>
      </c>
      <c r="K493">
        <f>ROUNDUP(C493/16,0)</f>
        <v>31</v>
      </c>
    </row>
    <row r="494" spans="1:11" x14ac:dyDescent="0.3">
      <c r="A494" t="str">
        <f>B:B&amp;"/"&amp;K:K</f>
        <v>CH001203008884/31</v>
      </c>
      <c r="B494" t="s">
        <v>12</v>
      </c>
      <c r="C494">
        <v>493</v>
      </c>
      <c r="D494" s="2">
        <f>DATE(YEAR(D478),MONTH(D478)+1,DAY(D478))</f>
        <v>44752</v>
      </c>
      <c r="E494">
        <f t="shared" ca="1" si="7"/>
        <v>1529672</v>
      </c>
      <c r="F494">
        <f ca="1">IF(RANDBETWEEN(0,1) = 0, 0, E:E*0.1)</f>
        <v>152967.20000000001</v>
      </c>
      <c r="G494">
        <f ca="1">IF(F:F = 0, E:E, E:E*1.1)</f>
        <v>1682639.2000000002</v>
      </c>
      <c r="H494" t="str">
        <f ca="1">IF(F:F = 0, "Paid", "Overdue")</f>
        <v>Overdue</v>
      </c>
      <c r="I494">
        <f>MONTH(D:D)</f>
        <v>7</v>
      </c>
      <c r="J494">
        <f>YEAR(D:D)</f>
        <v>2022</v>
      </c>
      <c r="K494">
        <f>ROUNDUP(C494/16,0)</f>
        <v>31</v>
      </c>
    </row>
    <row r="495" spans="1:11" x14ac:dyDescent="0.3">
      <c r="A495" t="str">
        <f>B:B&amp;"/"&amp;K:K</f>
        <v>CH001203008885/31</v>
      </c>
      <c r="B495" t="s">
        <v>13</v>
      </c>
      <c r="C495">
        <v>494</v>
      </c>
      <c r="D495" s="2">
        <f>DATE(YEAR(D479),MONTH(D479)+1,DAY(D479))</f>
        <v>44752</v>
      </c>
      <c r="E495">
        <f t="shared" ca="1" si="7"/>
        <v>1237878</v>
      </c>
      <c r="F495">
        <f ca="1">IF(RANDBETWEEN(0,1) = 0, 0, E:E*0.1)</f>
        <v>0</v>
      </c>
      <c r="G495">
        <f ca="1">IF(F:F = 0, E:E, E:E*1.1)</f>
        <v>1237878</v>
      </c>
      <c r="H495" t="str">
        <f ca="1">IF(F:F = 0, "Paid", "Overdue")</f>
        <v>Paid</v>
      </c>
      <c r="I495">
        <f>MONTH(D:D)</f>
        <v>7</v>
      </c>
      <c r="J495">
        <f>YEAR(D:D)</f>
        <v>2022</v>
      </c>
      <c r="K495">
        <f>ROUNDUP(C495/16,0)</f>
        <v>31</v>
      </c>
    </row>
    <row r="496" spans="1:11" x14ac:dyDescent="0.3">
      <c r="A496" t="str">
        <f>B:B&amp;"/"&amp;K:K</f>
        <v>CH001203008886/31</v>
      </c>
      <c r="B496" t="s">
        <v>14</v>
      </c>
      <c r="C496">
        <v>495</v>
      </c>
      <c r="D496" s="2">
        <f>DATE(YEAR(D480),MONTH(D480)+1,DAY(D480))</f>
        <v>44752</v>
      </c>
      <c r="E496">
        <f t="shared" ca="1" si="7"/>
        <v>1301017</v>
      </c>
      <c r="F496">
        <f ca="1">IF(RANDBETWEEN(0,1) = 0, 0, E:E*0.1)</f>
        <v>0</v>
      </c>
      <c r="G496">
        <f ca="1">IF(F:F = 0, E:E, E:E*1.1)</f>
        <v>1301017</v>
      </c>
      <c r="H496" t="str">
        <f ca="1">IF(F:F = 0, "Paid", "Overdue")</f>
        <v>Paid</v>
      </c>
      <c r="I496">
        <f>MONTH(D:D)</f>
        <v>7</v>
      </c>
      <c r="J496">
        <f>YEAR(D:D)</f>
        <v>2022</v>
      </c>
      <c r="K496">
        <f>ROUNDUP(C496/16,0)</f>
        <v>31</v>
      </c>
    </row>
    <row r="497" spans="1:11" x14ac:dyDescent="0.3">
      <c r="A497" t="str">
        <f>B:B&amp;"/"&amp;K:K</f>
        <v>CH001203008887/31</v>
      </c>
      <c r="B497" t="s">
        <v>15</v>
      </c>
      <c r="C497">
        <v>496</v>
      </c>
      <c r="D497" s="2">
        <f>DATE(YEAR(D481),MONTH(D481)+1,DAY(D481))</f>
        <v>44752</v>
      </c>
      <c r="E497">
        <f t="shared" ca="1" si="7"/>
        <v>1397572</v>
      </c>
      <c r="F497">
        <f ca="1">IF(RANDBETWEEN(0,1) = 0, 0, E:E*0.1)</f>
        <v>0</v>
      </c>
      <c r="G497">
        <f ca="1">IF(F:F = 0, E:E, E:E*1.1)</f>
        <v>1397572</v>
      </c>
      <c r="H497" t="str">
        <f ca="1">IF(F:F = 0, "Paid", "Overdue")</f>
        <v>Paid</v>
      </c>
      <c r="I497">
        <f>MONTH(D:D)</f>
        <v>7</v>
      </c>
      <c r="J497">
        <f>YEAR(D:D)</f>
        <v>2022</v>
      </c>
      <c r="K497">
        <f>ROUNDUP(C497/16,0)</f>
        <v>31</v>
      </c>
    </row>
    <row r="498" spans="1:11" x14ac:dyDescent="0.3">
      <c r="A498" t="str">
        <f>B:B&amp;"/"&amp;K:K</f>
        <v>CH001203008872/32</v>
      </c>
      <c r="B498" t="s">
        <v>0</v>
      </c>
      <c r="C498">
        <v>497</v>
      </c>
      <c r="D498" s="2">
        <f>DATE(YEAR(D482),MONTH(D482)+1,DAY(D482))</f>
        <v>44783</v>
      </c>
      <c r="E498">
        <f t="shared" ca="1" si="7"/>
        <v>771800</v>
      </c>
      <c r="F498">
        <f ca="1">IF(RANDBETWEEN(0,1) = 0, 0, E:E*0.1)</f>
        <v>0</v>
      </c>
      <c r="G498">
        <f ca="1">IF(F:F = 0, E:E, E:E*1.1)</f>
        <v>771800</v>
      </c>
      <c r="H498" t="str">
        <f ca="1">IF(F:F = 0, "Paid", "Overdue")</f>
        <v>Paid</v>
      </c>
      <c r="I498">
        <f>MONTH(D:D)</f>
        <v>8</v>
      </c>
      <c r="J498">
        <f>YEAR(D:D)</f>
        <v>2022</v>
      </c>
      <c r="K498">
        <f>ROUNDUP(C498/16,0)</f>
        <v>32</v>
      </c>
    </row>
    <row r="499" spans="1:11" x14ac:dyDescent="0.3">
      <c r="A499" t="str">
        <f>B:B&amp;"/"&amp;K:K</f>
        <v>CH001203008873/32</v>
      </c>
      <c r="B499" t="s">
        <v>1</v>
      </c>
      <c r="C499">
        <v>498</v>
      </c>
      <c r="D499" s="2">
        <f>DATE(YEAR(D483),MONTH(D483)+1,DAY(D483))</f>
        <v>44783</v>
      </c>
      <c r="E499">
        <f t="shared" ca="1" si="7"/>
        <v>708966</v>
      </c>
      <c r="F499">
        <f ca="1">IF(RANDBETWEEN(0,1) = 0, 0, E:E*0.1)</f>
        <v>70896.600000000006</v>
      </c>
      <c r="G499">
        <f ca="1">IF(F:F = 0, E:E, E:E*1.1)</f>
        <v>779862.60000000009</v>
      </c>
      <c r="H499" t="str">
        <f ca="1">IF(F:F = 0, "Paid", "Overdue")</f>
        <v>Overdue</v>
      </c>
      <c r="I499">
        <f>MONTH(D:D)</f>
        <v>8</v>
      </c>
      <c r="J499">
        <f>YEAR(D:D)</f>
        <v>2022</v>
      </c>
      <c r="K499">
        <f>ROUNDUP(C499/16,0)</f>
        <v>32</v>
      </c>
    </row>
    <row r="500" spans="1:11" x14ac:dyDescent="0.3">
      <c r="A500" t="str">
        <f>B:B&amp;"/"&amp;K:K</f>
        <v>CH001203008874/32</v>
      </c>
      <c r="B500" t="s">
        <v>2</v>
      </c>
      <c r="C500">
        <v>499</v>
      </c>
      <c r="D500" s="2">
        <f>DATE(YEAR(D484),MONTH(D484)+1,DAY(D484))</f>
        <v>44783</v>
      </c>
      <c r="E500">
        <f t="shared" ca="1" si="7"/>
        <v>1355247</v>
      </c>
      <c r="F500">
        <f ca="1">IF(RANDBETWEEN(0,1) = 0, 0, E:E*0.1)</f>
        <v>0</v>
      </c>
      <c r="G500">
        <f ca="1">IF(F:F = 0, E:E, E:E*1.1)</f>
        <v>1355247</v>
      </c>
      <c r="H500" t="str">
        <f ca="1">IF(F:F = 0, "Paid", "Overdue")</f>
        <v>Paid</v>
      </c>
      <c r="I500">
        <f>MONTH(D:D)</f>
        <v>8</v>
      </c>
      <c r="J500">
        <f>YEAR(D:D)</f>
        <v>2022</v>
      </c>
      <c r="K500">
        <f>ROUNDUP(C500/16,0)</f>
        <v>32</v>
      </c>
    </row>
    <row r="501" spans="1:11" x14ac:dyDescent="0.3">
      <c r="A501" t="str">
        <f>B:B&amp;"/"&amp;K:K</f>
        <v>CH001203008875/32</v>
      </c>
      <c r="B501" t="s">
        <v>3</v>
      </c>
      <c r="C501">
        <v>500</v>
      </c>
      <c r="D501" s="2">
        <f>DATE(YEAR(D485),MONTH(D485)+1,DAY(D485))</f>
        <v>44783</v>
      </c>
      <c r="E501">
        <f t="shared" ca="1" si="7"/>
        <v>1766272</v>
      </c>
      <c r="F501">
        <f ca="1">IF(RANDBETWEEN(0,1) = 0, 0, E:E*0.1)</f>
        <v>176627.20000000001</v>
      </c>
      <c r="G501">
        <f ca="1">IF(F:F = 0, E:E, E:E*1.1)</f>
        <v>1942899.2000000002</v>
      </c>
      <c r="H501" t="str">
        <f ca="1">IF(F:F = 0, "Paid", "Overdue")</f>
        <v>Overdue</v>
      </c>
      <c r="I501">
        <f>MONTH(D:D)</f>
        <v>8</v>
      </c>
      <c r="J501">
        <f>YEAR(D:D)</f>
        <v>2022</v>
      </c>
      <c r="K501">
        <f>ROUNDUP(C501/16,0)</f>
        <v>32</v>
      </c>
    </row>
    <row r="502" spans="1:11" x14ac:dyDescent="0.3">
      <c r="A502" t="str">
        <f>B:B&amp;"/"&amp;K:K</f>
        <v>CH001203008876/32</v>
      </c>
      <c r="B502" t="s">
        <v>4</v>
      </c>
      <c r="C502">
        <v>501</v>
      </c>
      <c r="D502" s="2">
        <f>DATE(YEAR(D486),MONTH(D486)+1,DAY(D486))</f>
        <v>44783</v>
      </c>
      <c r="E502">
        <f t="shared" ca="1" si="7"/>
        <v>1797337</v>
      </c>
      <c r="F502">
        <f ca="1">IF(RANDBETWEEN(0,1) = 0, 0, E:E*0.1)</f>
        <v>179733.7</v>
      </c>
      <c r="G502">
        <f ca="1">IF(F:F = 0, E:E, E:E*1.1)</f>
        <v>1977070.7000000002</v>
      </c>
      <c r="H502" t="str">
        <f ca="1">IF(F:F = 0, "Paid", "Overdue")</f>
        <v>Overdue</v>
      </c>
      <c r="I502">
        <f>MONTH(D:D)</f>
        <v>8</v>
      </c>
      <c r="J502">
        <f>YEAR(D:D)</f>
        <v>2022</v>
      </c>
      <c r="K502">
        <f>ROUNDUP(C502/16,0)</f>
        <v>32</v>
      </c>
    </row>
    <row r="503" spans="1:11" x14ac:dyDescent="0.3">
      <c r="A503" t="str">
        <f>B:B&amp;"/"&amp;K:K</f>
        <v>CH001203008877/32</v>
      </c>
      <c r="B503" t="s">
        <v>5</v>
      </c>
      <c r="C503">
        <v>502</v>
      </c>
      <c r="D503" s="2">
        <f>DATE(YEAR(D487),MONTH(D487)+1,DAY(D487))</f>
        <v>44783</v>
      </c>
      <c r="E503">
        <f t="shared" ca="1" si="7"/>
        <v>378011</v>
      </c>
      <c r="F503">
        <f ca="1">IF(RANDBETWEEN(0,1) = 0, 0, E:E*0.1)</f>
        <v>37801.1</v>
      </c>
      <c r="G503">
        <f ca="1">IF(F:F = 0, E:E, E:E*1.1)</f>
        <v>415812.10000000003</v>
      </c>
      <c r="H503" t="str">
        <f ca="1">IF(F:F = 0, "Paid", "Overdue")</f>
        <v>Overdue</v>
      </c>
      <c r="I503">
        <f>MONTH(D:D)</f>
        <v>8</v>
      </c>
      <c r="J503">
        <f>YEAR(D:D)</f>
        <v>2022</v>
      </c>
      <c r="K503">
        <f>ROUNDUP(C503/16,0)</f>
        <v>32</v>
      </c>
    </row>
    <row r="504" spans="1:11" x14ac:dyDescent="0.3">
      <c r="A504" t="str">
        <f>B:B&amp;"/"&amp;K:K</f>
        <v>CH001203008878/32</v>
      </c>
      <c r="B504" t="s">
        <v>6</v>
      </c>
      <c r="C504">
        <v>503</v>
      </c>
      <c r="D504" s="2">
        <f>DATE(YEAR(D488),MONTH(D488)+1,DAY(D488))</f>
        <v>44783</v>
      </c>
      <c r="E504">
        <f t="shared" ca="1" si="7"/>
        <v>1048453</v>
      </c>
      <c r="F504">
        <f ca="1">IF(RANDBETWEEN(0,1) = 0, 0, E:E*0.1)</f>
        <v>104845.3</v>
      </c>
      <c r="G504">
        <f ca="1">IF(F:F = 0, E:E, E:E*1.1)</f>
        <v>1153298.3</v>
      </c>
      <c r="H504" t="str">
        <f ca="1">IF(F:F = 0, "Paid", "Overdue")</f>
        <v>Overdue</v>
      </c>
      <c r="I504">
        <f>MONTH(D:D)</f>
        <v>8</v>
      </c>
      <c r="J504">
        <f>YEAR(D:D)</f>
        <v>2022</v>
      </c>
      <c r="K504">
        <f>ROUNDUP(C504/16,0)</f>
        <v>32</v>
      </c>
    </row>
    <row r="505" spans="1:11" x14ac:dyDescent="0.3">
      <c r="A505" t="str">
        <f>B:B&amp;"/"&amp;K:K</f>
        <v>CH001203008879/32</v>
      </c>
      <c r="B505" t="s">
        <v>7</v>
      </c>
      <c r="C505">
        <v>504</v>
      </c>
      <c r="D505" s="2">
        <f>DATE(YEAR(D489),MONTH(D489)+1,DAY(D489))</f>
        <v>44783</v>
      </c>
      <c r="E505">
        <f t="shared" ca="1" si="7"/>
        <v>802385</v>
      </c>
      <c r="F505">
        <f ca="1">IF(RANDBETWEEN(0,1) = 0, 0, E:E*0.1)</f>
        <v>80238.5</v>
      </c>
      <c r="G505">
        <f ca="1">IF(F:F = 0, E:E, E:E*1.1)</f>
        <v>882623.50000000012</v>
      </c>
      <c r="H505" t="str">
        <f ca="1">IF(F:F = 0, "Paid", "Overdue")</f>
        <v>Overdue</v>
      </c>
      <c r="I505">
        <f>MONTH(D:D)</f>
        <v>8</v>
      </c>
      <c r="J505">
        <f>YEAR(D:D)</f>
        <v>2022</v>
      </c>
      <c r="K505">
        <f>ROUNDUP(C505/16,0)</f>
        <v>32</v>
      </c>
    </row>
    <row r="506" spans="1:11" x14ac:dyDescent="0.3">
      <c r="A506" t="str">
        <f>B:B&amp;"/"&amp;K:K</f>
        <v>CH001203008880/32</v>
      </c>
      <c r="B506" t="s">
        <v>8</v>
      </c>
      <c r="C506">
        <v>505</v>
      </c>
      <c r="D506" s="2">
        <f>DATE(YEAR(D490),MONTH(D490)+1,DAY(D490))</f>
        <v>44783</v>
      </c>
      <c r="E506">
        <f t="shared" ca="1" si="7"/>
        <v>478086</v>
      </c>
      <c r="F506">
        <f ca="1">IF(RANDBETWEEN(0,1) = 0, 0, E:E*0.1)</f>
        <v>0</v>
      </c>
      <c r="G506">
        <f ca="1">IF(F:F = 0, E:E, E:E*1.1)</f>
        <v>478086</v>
      </c>
      <c r="H506" t="str">
        <f ca="1">IF(F:F = 0, "Paid", "Overdue")</f>
        <v>Paid</v>
      </c>
      <c r="I506">
        <f>MONTH(D:D)</f>
        <v>8</v>
      </c>
      <c r="J506">
        <f>YEAR(D:D)</f>
        <v>2022</v>
      </c>
      <c r="K506">
        <f>ROUNDUP(C506/16,0)</f>
        <v>32</v>
      </c>
    </row>
    <row r="507" spans="1:11" x14ac:dyDescent="0.3">
      <c r="A507" t="str">
        <f>B:B&amp;"/"&amp;K:K</f>
        <v>CH001203008881/32</v>
      </c>
      <c r="B507" t="s">
        <v>9</v>
      </c>
      <c r="C507">
        <v>506</v>
      </c>
      <c r="D507" s="2">
        <f>DATE(YEAR(D491),MONTH(D491)+1,DAY(D491))</f>
        <v>44783</v>
      </c>
      <c r="E507">
        <f t="shared" ca="1" si="7"/>
        <v>2148650</v>
      </c>
      <c r="F507">
        <f ca="1">IF(RANDBETWEEN(0,1) = 0, 0, E:E*0.1)</f>
        <v>0</v>
      </c>
      <c r="G507">
        <f ca="1">IF(F:F = 0, E:E, E:E*1.1)</f>
        <v>2148650</v>
      </c>
      <c r="H507" t="str">
        <f ca="1">IF(F:F = 0, "Paid", "Overdue")</f>
        <v>Paid</v>
      </c>
      <c r="I507">
        <f>MONTH(D:D)</f>
        <v>8</v>
      </c>
      <c r="J507">
        <f>YEAR(D:D)</f>
        <v>2022</v>
      </c>
      <c r="K507">
        <f>ROUNDUP(C507/16,0)</f>
        <v>32</v>
      </c>
    </row>
    <row r="508" spans="1:11" x14ac:dyDescent="0.3">
      <c r="A508" t="str">
        <f>B:B&amp;"/"&amp;K:K</f>
        <v>CH001203008882/32</v>
      </c>
      <c r="B508" t="s">
        <v>10</v>
      </c>
      <c r="C508">
        <v>507</v>
      </c>
      <c r="D508" s="2">
        <f>DATE(YEAR(D492),MONTH(D492)+1,DAY(D492))</f>
        <v>44783</v>
      </c>
      <c r="E508">
        <f t="shared" ca="1" si="7"/>
        <v>2361453</v>
      </c>
      <c r="F508">
        <f ca="1">IF(RANDBETWEEN(0,1) = 0, 0, E:E*0.1)</f>
        <v>236145.30000000002</v>
      </c>
      <c r="G508">
        <f ca="1">IF(F:F = 0, E:E, E:E*1.1)</f>
        <v>2597598.3000000003</v>
      </c>
      <c r="H508" t="str">
        <f ca="1">IF(F:F = 0, "Paid", "Overdue")</f>
        <v>Overdue</v>
      </c>
      <c r="I508">
        <f>MONTH(D:D)</f>
        <v>8</v>
      </c>
      <c r="J508">
        <f>YEAR(D:D)</f>
        <v>2022</v>
      </c>
      <c r="K508">
        <f>ROUNDUP(C508/16,0)</f>
        <v>32</v>
      </c>
    </row>
    <row r="509" spans="1:11" x14ac:dyDescent="0.3">
      <c r="A509" t="str">
        <f>B:B&amp;"/"&amp;K:K</f>
        <v>CH001203008883/32</v>
      </c>
      <c r="B509" t="s">
        <v>11</v>
      </c>
      <c r="C509">
        <v>508</v>
      </c>
      <c r="D509" s="2">
        <f>DATE(YEAR(D493),MONTH(D493)+1,DAY(D493))</f>
        <v>44783</v>
      </c>
      <c r="E509">
        <f t="shared" ca="1" si="7"/>
        <v>364266</v>
      </c>
      <c r="F509">
        <f ca="1">IF(RANDBETWEEN(0,1) = 0, 0, E:E*0.1)</f>
        <v>36426.6</v>
      </c>
      <c r="G509">
        <f ca="1">IF(F:F = 0, E:E, E:E*1.1)</f>
        <v>400692.60000000003</v>
      </c>
      <c r="H509" t="str">
        <f ca="1">IF(F:F = 0, "Paid", "Overdue")</f>
        <v>Overdue</v>
      </c>
      <c r="I509">
        <f>MONTH(D:D)</f>
        <v>8</v>
      </c>
      <c r="J509">
        <f>YEAR(D:D)</f>
        <v>2022</v>
      </c>
      <c r="K509">
        <f>ROUNDUP(C509/16,0)</f>
        <v>32</v>
      </c>
    </row>
    <row r="510" spans="1:11" x14ac:dyDescent="0.3">
      <c r="A510" t="str">
        <f>B:B&amp;"/"&amp;K:K</f>
        <v>CH001203008884/32</v>
      </c>
      <c r="B510" t="s">
        <v>12</v>
      </c>
      <c r="C510">
        <v>509</v>
      </c>
      <c r="D510" s="2">
        <f>DATE(YEAR(D494),MONTH(D494)+1,DAY(D494))</f>
        <v>44783</v>
      </c>
      <c r="E510">
        <f t="shared" ca="1" si="7"/>
        <v>1559330</v>
      </c>
      <c r="F510">
        <f ca="1">IF(RANDBETWEEN(0,1) = 0, 0, E:E*0.1)</f>
        <v>0</v>
      </c>
      <c r="G510">
        <f ca="1">IF(F:F = 0, E:E, E:E*1.1)</f>
        <v>1559330</v>
      </c>
      <c r="H510" t="str">
        <f ca="1">IF(F:F = 0, "Paid", "Overdue")</f>
        <v>Paid</v>
      </c>
      <c r="I510">
        <f>MONTH(D:D)</f>
        <v>8</v>
      </c>
      <c r="J510">
        <f>YEAR(D:D)</f>
        <v>2022</v>
      </c>
      <c r="K510">
        <f>ROUNDUP(C510/16,0)</f>
        <v>32</v>
      </c>
    </row>
    <row r="511" spans="1:11" x14ac:dyDescent="0.3">
      <c r="A511" t="str">
        <f>B:B&amp;"/"&amp;K:K</f>
        <v>CH001203008885/32</v>
      </c>
      <c r="B511" t="s">
        <v>13</v>
      </c>
      <c r="C511">
        <v>510</v>
      </c>
      <c r="D511" s="2">
        <f>DATE(YEAR(D495),MONTH(D495)+1,DAY(D495))</f>
        <v>44783</v>
      </c>
      <c r="E511">
        <f t="shared" ca="1" si="7"/>
        <v>580706</v>
      </c>
      <c r="F511">
        <f ca="1">IF(RANDBETWEEN(0,1) = 0, 0, E:E*0.1)</f>
        <v>0</v>
      </c>
      <c r="G511">
        <f ca="1">IF(F:F = 0, E:E, E:E*1.1)</f>
        <v>580706</v>
      </c>
      <c r="H511" t="str">
        <f ca="1">IF(F:F = 0, "Paid", "Overdue")</f>
        <v>Paid</v>
      </c>
      <c r="I511">
        <f>MONTH(D:D)</f>
        <v>8</v>
      </c>
      <c r="J511">
        <f>YEAR(D:D)</f>
        <v>2022</v>
      </c>
      <c r="K511">
        <f>ROUNDUP(C511/16,0)</f>
        <v>32</v>
      </c>
    </row>
    <row r="512" spans="1:11" x14ac:dyDescent="0.3">
      <c r="A512" t="str">
        <f>B:B&amp;"/"&amp;K:K</f>
        <v>CH001203008886/32</v>
      </c>
      <c r="B512" t="s">
        <v>14</v>
      </c>
      <c r="C512">
        <v>511</v>
      </c>
      <c r="D512" s="2">
        <f>DATE(YEAR(D496),MONTH(D496)+1,DAY(D496))</f>
        <v>44783</v>
      </c>
      <c r="E512">
        <f t="shared" ca="1" si="7"/>
        <v>1832064</v>
      </c>
      <c r="F512">
        <f ca="1">IF(RANDBETWEEN(0,1) = 0, 0, E:E*0.1)</f>
        <v>183206.40000000002</v>
      </c>
      <c r="G512">
        <f ca="1">IF(F:F = 0, E:E, E:E*1.1)</f>
        <v>2015270.4000000001</v>
      </c>
      <c r="H512" t="str">
        <f ca="1">IF(F:F = 0, "Paid", "Overdue")</f>
        <v>Overdue</v>
      </c>
      <c r="I512">
        <f>MONTH(D:D)</f>
        <v>8</v>
      </c>
      <c r="J512">
        <f>YEAR(D:D)</f>
        <v>2022</v>
      </c>
      <c r="K512">
        <f>ROUNDUP(C512/16,0)</f>
        <v>32</v>
      </c>
    </row>
    <row r="513" spans="1:11" x14ac:dyDescent="0.3">
      <c r="A513" t="str">
        <f>B:B&amp;"/"&amp;K:K</f>
        <v>CH001203008887/32</v>
      </c>
      <c r="B513" t="s">
        <v>15</v>
      </c>
      <c r="C513">
        <v>512</v>
      </c>
      <c r="D513" s="2">
        <f>DATE(YEAR(D497),MONTH(D497)+1,DAY(D497))</f>
        <v>44783</v>
      </c>
      <c r="E513">
        <f t="shared" ca="1" si="7"/>
        <v>2236880</v>
      </c>
      <c r="F513">
        <f ca="1">IF(RANDBETWEEN(0,1) = 0, 0, E:E*0.1)</f>
        <v>223688</v>
      </c>
      <c r="G513">
        <f ca="1">IF(F:F = 0, E:E, E:E*1.1)</f>
        <v>2460568</v>
      </c>
      <c r="H513" t="str">
        <f ca="1">IF(F:F = 0, "Paid", "Overdue")</f>
        <v>Overdue</v>
      </c>
      <c r="I513">
        <f>MONTH(D:D)</f>
        <v>8</v>
      </c>
      <c r="J513">
        <f>YEAR(D:D)</f>
        <v>2022</v>
      </c>
      <c r="K513">
        <f>ROUNDUP(C513/16,0)</f>
        <v>32</v>
      </c>
    </row>
    <row r="514" spans="1:11" x14ac:dyDescent="0.3">
      <c r="A514" t="str">
        <f>B:B&amp;"/"&amp;K:K</f>
        <v>CH001203008872/33</v>
      </c>
      <c r="B514" t="s">
        <v>0</v>
      </c>
      <c r="C514">
        <v>513</v>
      </c>
      <c r="D514" s="2">
        <f>DATE(YEAR(D498),MONTH(D498)+1,DAY(D498))</f>
        <v>44814</v>
      </c>
      <c r="E514">
        <f t="shared" ca="1" si="7"/>
        <v>795613</v>
      </c>
      <c r="F514">
        <f ca="1">IF(RANDBETWEEN(0,1) = 0, 0, E:E*0.1)</f>
        <v>0</v>
      </c>
      <c r="G514">
        <f ca="1">IF(F:F = 0, E:E, E:E*1.1)</f>
        <v>795613</v>
      </c>
      <c r="H514" t="str">
        <f ca="1">IF(F:F = 0, "Paid", "Overdue")</f>
        <v>Paid</v>
      </c>
      <c r="I514">
        <f>MONTH(D:D)</f>
        <v>9</v>
      </c>
      <c r="J514">
        <f>YEAR(D:D)</f>
        <v>2022</v>
      </c>
      <c r="K514">
        <f>ROUNDUP(C514/16,0)</f>
        <v>33</v>
      </c>
    </row>
    <row r="515" spans="1:11" x14ac:dyDescent="0.3">
      <c r="A515" t="str">
        <f>B:B&amp;"/"&amp;K:K</f>
        <v>CH001203008873/33</v>
      </c>
      <c r="B515" t="s">
        <v>1</v>
      </c>
      <c r="C515">
        <v>514</v>
      </c>
      <c r="D515" s="2">
        <f>DATE(YEAR(D499),MONTH(D499)+1,DAY(D499))</f>
        <v>44814</v>
      </c>
      <c r="E515">
        <f t="shared" ref="E515:E577" ca="1" si="8">RANDBETWEEN(250000,2500000)</f>
        <v>1596571</v>
      </c>
      <c r="F515">
        <f ca="1">IF(RANDBETWEEN(0,1) = 0, 0, E:E*0.1)</f>
        <v>159657.1</v>
      </c>
      <c r="G515">
        <f ca="1">IF(F:F = 0, E:E, E:E*1.1)</f>
        <v>1756228.1</v>
      </c>
      <c r="H515" t="str">
        <f ca="1">IF(F:F = 0, "Paid", "Overdue")</f>
        <v>Overdue</v>
      </c>
      <c r="I515">
        <f>MONTH(D:D)</f>
        <v>9</v>
      </c>
      <c r="J515">
        <f>YEAR(D:D)</f>
        <v>2022</v>
      </c>
      <c r="K515">
        <f>ROUNDUP(C515/16,0)</f>
        <v>33</v>
      </c>
    </row>
    <row r="516" spans="1:11" x14ac:dyDescent="0.3">
      <c r="A516" t="str">
        <f>B:B&amp;"/"&amp;K:K</f>
        <v>CH001203008874/33</v>
      </c>
      <c r="B516" t="s">
        <v>2</v>
      </c>
      <c r="C516">
        <v>515</v>
      </c>
      <c r="D516" s="2">
        <f>DATE(YEAR(D500),MONTH(D500)+1,DAY(D500))</f>
        <v>44814</v>
      </c>
      <c r="E516">
        <f t="shared" ca="1" si="8"/>
        <v>1819352</v>
      </c>
      <c r="F516">
        <f ca="1">IF(RANDBETWEEN(0,1) = 0, 0, E:E*0.1)</f>
        <v>0</v>
      </c>
      <c r="G516">
        <f ca="1">IF(F:F = 0, E:E, E:E*1.1)</f>
        <v>1819352</v>
      </c>
      <c r="H516" t="str">
        <f ca="1">IF(F:F = 0, "Paid", "Overdue")</f>
        <v>Paid</v>
      </c>
      <c r="I516">
        <f>MONTH(D:D)</f>
        <v>9</v>
      </c>
      <c r="J516">
        <f>YEAR(D:D)</f>
        <v>2022</v>
      </c>
      <c r="K516">
        <f>ROUNDUP(C516/16,0)</f>
        <v>33</v>
      </c>
    </row>
    <row r="517" spans="1:11" x14ac:dyDescent="0.3">
      <c r="A517" t="str">
        <f>B:B&amp;"/"&amp;K:K</f>
        <v>CH001203008875/33</v>
      </c>
      <c r="B517" t="s">
        <v>3</v>
      </c>
      <c r="C517">
        <v>516</v>
      </c>
      <c r="D517" s="2">
        <f>DATE(YEAR(D501),MONTH(D501)+1,DAY(D501))</f>
        <v>44814</v>
      </c>
      <c r="E517">
        <f t="shared" ca="1" si="8"/>
        <v>1238416</v>
      </c>
      <c r="F517">
        <f ca="1">IF(RANDBETWEEN(0,1) = 0, 0, E:E*0.1)</f>
        <v>0</v>
      </c>
      <c r="G517">
        <f ca="1">IF(F:F = 0, E:E, E:E*1.1)</f>
        <v>1238416</v>
      </c>
      <c r="H517" t="str">
        <f ca="1">IF(F:F = 0, "Paid", "Overdue")</f>
        <v>Paid</v>
      </c>
      <c r="I517">
        <f>MONTH(D:D)</f>
        <v>9</v>
      </c>
      <c r="J517">
        <f>YEAR(D:D)</f>
        <v>2022</v>
      </c>
      <c r="K517">
        <f>ROUNDUP(C517/16,0)</f>
        <v>33</v>
      </c>
    </row>
    <row r="518" spans="1:11" x14ac:dyDescent="0.3">
      <c r="A518" t="str">
        <f>B:B&amp;"/"&amp;K:K</f>
        <v>CH001203008876/33</v>
      </c>
      <c r="B518" t="s">
        <v>4</v>
      </c>
      <c r="C518">
        <v>517</v>
      </c>
      <c r="D518" s="2">
        <f>DATE(YEAR(D502),MONTH(D502)+1,DAY(D502))</f>
        <v>44814</v>
      </c>
      <c r="E518">
        <f t="shared" ca="1" si="8"/>
        <v>2175914</v>
      </c>
      <c r="F518">
        <f ca="1">IF(RANDBETWEEN(0,1) = 0, 0, E:E*0.1)</f>
        <v>217591.40000000002</v>
      </c>
      <c r="G518">
        <f ca="1">IF(F:F = 0, E:E, E:E*1.1)</f>
        <v>2393505.4000000004</v>
      </c>
      <c r="H518" t="str">
        <f ca="1">IF(F:F = 0, "Paid", "Overdue")</f>
        <v>Overdue</v>
      </c>
      <c r="I518">
        <f>MONTH(D:D)</f>
        <v>9</v>
      </c>
      <c r="J518">
        <f>YEAR(D:D)</f>
        <v>2022</v>
      </c>
      <c r="K518">
        <f>ROUNDUP(C518/16,0)</f>
        <v>33</v>
      </c>
    </row>
    <row r="519" spans="1:11" x14ac:dyDescent="0.3">
      <c r="A519" t="str">
        <f>B:B&amp;"/"&amp;K:K</f>
        <v>CH001203008877/33</v>
      </c>
      <c r="B519" t="s">
        <v>5</v>
      </c>
      <c r="C519">
        <v>518</v>
      </c>
      <c r="D519" s="2">
        <f>DATE(YEAR(D503),MONTH(D503)+1,DAY(D503))</f>
        <v>44814</v>
      </c>
      <c r="E519">
        <f t="shared" ca="1" si="8"/>
        <v>1558906</v>
      </c>
      <c r="F519">
        <f ca="1">IF(RANDBETWEEN(0,1) = 0, 0, E:E*0.1)</f>
        <v>155890.6</v>
      </c>
      <c r="G519">
        <f ca="1">IF(F:F = 0, E:E, E:E*1.1)</f>
        <v>1714796.6</v>
      </c>
      <c r="H519" t="str">
        <f ca="1">IF(F:F = 0, "Paid", "Overdue")</f>
        <v>Overdue</v>
      </c>
      <c r="I519">
        <f>MONTH(D:D)</f>
        <v>9</v>
      </c>
      <c r="J519">
        <f>YEAR(D:D)</f>
        <v>2022</v>
      </c>
      <c r="K519">
        <f>ROUNDUP(C519/16,0)</f>
        <v>33</v>
      </c>
    </row>
    <row r="520" spans="1:11" x14ac:dyDescent="0.3">
      <c r="A520" t="str">
        <f>B:B&amp;"/"&amp;K:K</f>
        <v>CH001203008878/33</v>
      </c>
      <c r="B520" t="s">
        <v>6</v>
      </c>
      <c r="C520">
        <v>519</v>
      </c>
      <c r="D520" s="2">
        <f>DATE(YEAR(D504),MONTH(D504)+1,DAY(D504))</f>
        <v>44814</v>
      </c>
      <c r="E520">
        <f t="shared" ca="1" si="8"/>
        <v>1305732</v>
      </c>
      <c r="F520">
        <f ca="1">IF(RANDBETWEEN(0,1) = 0, 0, E:E*0.1)</f>
        <v>0</v>
      </c>
      <c r="G520">
        <f ca="1">IF(F:F = 0, E:E, E:E*1.1)</f>
        <v>1305732</v>
      </c>
      <c r="H520" t="str">
        <f ca="1">IF(F:F = 0, "Paid", "Overdue")</f>
        <v>Paid</v>
      </c>
      <c r="I520">
        <f>MONTH(D:D)</f>
        <v>9</v>
      </c>
      <c r="J520">
        <f>YEAR(D:D)</f>
        <v>2022</v>
      </c>
      <c r="K520">
        <f>ROUNDUP(C520/16,0)</f>
        <v>33</v>
      </c>
    </row>
    <row r="521" spans="1:11" x14ac:dyDescent="0.3">
      <c r="A521" t="str">
        <f>B:B&amp;"/"&amp;K:K</f>
        <v>CH001203008879/33</v>
      </c>
      <c r="B521" t="s">
        <v>7</v>
      </c>
      <c r="C521">
        <v>520</v>
      </c>
      <c r="D521" s="2">
        <f>DATE(YEAR(D505),MONTH(D505)+1,DAY(D505))</f>
        <v>44814</v>
      </c>
      <c r="E521">
        <f t="shared" ca="1" si="8"/>
        <v>1267279</v>
      </c>
      <c r="F521">
        <f ca="1">IF(RANDBETWEEN(0,1) = 0, 0, E:E*0.1)</f>
        <v>126727.90000000001</v>
      </c>
      <c r="G521">
        <f ca="1">IF(F:F = 0, E:E, E:E*1.1)</f>
        <v>1394006.9000000001</v>
      </c>
      <c r="H521" t="str">
        <f ca="1">IF(F:F = 0, "Paid", "Overdue")</f>
        <v>Overdue</v>
      </c>
      <c r="I521">
        <f>MONTH(D:D)</f>
        <v>9</v>
      </c>
      <c r="J521">
        <f>YEAR(D:D)</f>
        <v>2022</v>
      </c>
      <c r="K521">
        <f>ROUNDUP(C521/16,0)</f>
        <v>33</v>
      </c>
    </row>
    <row r="522" spans="1:11" x14ac:dyDescent="0.3">
      <c r="A522" t="str">
        <f>B:B&amp;"/"&amp;K:K</f>
        <v>CH001203008880/33</v>
      </c>
      <c r="B522" t="s">
        <v>8</v>
      </c>
      <c r="C522">
        <v>521</v>
      </c>
      <c r="D522" s="2">
        <f>DATE(YEAR(D506),MONTH(D506)+1,DAY(D506))</f>
        <v>44814</v>
      </c>
      <c r="E522">
        <f t="shared" ca="1" si="8"/>
        <v>2232251</v>
      </c>
      <c r="F522">
        <f ca="1">IF(RANDBETWEEN(0,1) = 0, 0, E:E*0.1)</f>
        <v>0</v>
      </c>
      <c r="G522">
        <f ca="1">IF(F:F = 0, E:E, E:E*1.1)</f>
        <v>2232251</v>
      </c>
      <c r="H522" t="str">
        <f ca="1">IF(F:F = 0, "Paid", "Overdue")</f>
        <v>Paid</v>
      </c>
      <c r="I522">
        <f>MONTH(D:D)</f>
        <v>9</v>
      </c>
      <c r="J522">
        <f>YEAR(D:D)</f>
        <v>2022</v>
      </c>
      <c r="K522">
        <f>ROUNDUP(C522/16,0)</f>
        <v>33</v>
      </c>
    </row>
    <row r="523" spans="1:11" x14ac:dyDescent="0.3">
      <c r="A523" t="str">
        <f>B:B&amp;"/"&amp;K:K</f>
        <v>CH001203008881/33</v>
      </c>
      <c r="B523" t="s">
        <v>9</v>
      </c>
      <c r="C523">
        <v>522</v>
      </c>
      <c r="D523" s="2">
        <f>DATE(YEAR(D507),MONTH(D507)+1,DAY(D507))</f>
        <v>44814</v>
      </c>
      <c r="E523">
        <f t="shared" ca="1" si="8"/>
        <v>803800</v>
      </c>
      <c r="F523">
        <f ca="1">IF(RANDBETWEEN(0,1) = 0, 0, E:E*0.1)</f>
        <v>0</v>
      </c>
      <c r="G523">
        <f ca="1">IF(F:F = 0, E:E, E:E*1.1)</f>
        <v>803800</v>
      </c>
      <c r="H523" t="str">
        <f ca="1">IF(F:F = 0, "Paid", "Overdue")</f>
        <v>Paid</v>
      </c>
      <c r="I523">
        <f>MONTH(D:D)</f>
        <v>9</v>
      </c>
      <c r="J523">
        <f>YEAR(D:D)</f>
        <v>2022</v>
      </c>
      <c r="K523">
        <f>ROUNDUP(C523/16,0)</f>
        <v>33</v>
      </c>
    </row>
    <row r="524" spans="1:11" x14ac:dyDescent="0.3">
      <c r="A524" t="str">
        <f>B:B&amp;"/"&amp;K:K</f>
        <v>CH001203008882/33</v>
      </c>
      <c r="B524" t="s">
        <v>10</v>
      </c>
      <c r="C524">
        <v>523</v>
      </c>
      <c r="D524" s="2">
        <f>DATE(YEAR(D508),MONTH(D508)+1,DAY(D508))</f>
        <v>44814</v>
      </c>
      <c r="E524">
        <f t="shared" ca="1" si="8"/>
        <v>543454</v>
      </c>
      <c r="F524">
        <f ca="1">IF(RANDBETWEEN(0,1) = 0, 0, E:E*0.1)</f>
        <v>0</v>
      </c>
      <c r="G524">
        <f ca="1">IF(F:F = 0, E:E, E:E*1.1)</f>
        <v>543454</v>
      </c>
      <c r="H524" t="str">
        <f ca="1">IF(F:F = 0, "Paid", "Overdue")</f>
        <v>Paid</v>
      </c>
      <c r="I524">
        <f>MONTH(D:D)</f>
        <v>9</v>
      </c>
      <c r="J524">
        <f>YEAR(D:D)</f>
        <v>2022</v>
      </c>
      <c r="K524">
        <f>ROUNDUP(C524/16,0)</f>
        <v>33</v>
      </c>
    </row>
    <row r="525" spans="1:11" x14ac:dyDescent="0.3">
      <c r="A525" t="str">
        <f>B:B&amp;"/"&amp;K:K</f>
        <v>CH001203008883/33</v>
      </c>
      <c r="B525" t="s">
        <v>11</v>
      </c>
      <c r="C525">
        <v>524</v>
      </c>
      <c r="D525" s="2">
        <f>DATE(YEAR(D509),MONTH(D509)+1,DAY(D509))</f>
        <v>44814</v>
      </c>
      <c r="E525">
        <f t="shared" ca="1" si="8"/>
        <v>2224431</v>
      </c>
      <c r="F525">
        <f ca="1">IF(RANDBETWEEN(0,1) = 0, 0, E:E*0.1)</f>
        <v>222443.1</v>
      </c>
      <c r="G525">
        <f ca="1">IF(F:F = 0, E:E, E:E*1.1)</f>
        <v>2446874.1</v>
      </c>
      <c r="H525" t="str">
        <f ca="1">IF(F:F = 0, "Paid", "Overdue")</f>
        <v>Overdue</v>
      </c>
      <c r="I525">
        <f>MONTH(D:D)</f>
        <v>9</v>
      </c>
      <c r="J525">
        <f>YEAR(D:D)</f>
        <v>2022</v>
      </c>
      <c r="K525">
        <f>ROUNDUP(C525/16,0)</f>
        <v>33</v>
      </c>
    </row>
    <row r="526" spans="1:11" x14ac:dyDescent="0.3">
      <c r="A526" t="str">
        <f>B:B&amp;"/"&amp;K:K</f>
        <v>CH001203008884/33</v>
      </c>
      <c r="B526" t="s">
        <v>12</v>
      </c>
      <c r="C526">
        <v>525</v>
      </c>
      <c r="D526" s="2">
        <f>DATE(YEAR(D510),MONTH(D510)+1,DAY(D510))</f>
        <v>44814</v>
      </c>
      <c r="E526">
        <f t="shared" ca="1" si="8"/>
        <v>768585</v>
      </c>
      <c r="F526">
        <f ca="1">IF(RANDBETWEEN(0,1) = 0, 0, E:E*0.1)</f>
        <v>76858.5</v>
      </c>
      <c r="G526">
        <f ca="1">IF(F:F = 0, E:E, E:E*1.1)</f>
        <v>845443.50000000012</v>
      </c>
      <c r="H526" t="str">
        <f ca="1">IF(F:F = 0, "Paid", "Overdue")</f>
        <v>Overdue</v>
      </c>
      <c r="I526">
        <f>MONTH(D:D)</f>
        <v>9</v>
      </c>
      <c r="J526">
        <f>YEAR(D:D)</f>
        <v>2022</v>
      </c>
      <c r="K526">
        <f>ROUNDUP(C526/16,0)</f>
        <v>33</v>
      </c>
    </row>
    <row r="527" spans="1:11" x14ac:dyDescent="0.3">
      <c r="A527" t="str">
        <f>B:B&amp;"/"&amp;K:K</f>
        <v>CH001203008885/33</v>
      </c>
      <c r="B527" t="s">
        <v>13</v>
      </c>
      <c r="C527">
        <v>526</v>
      </c>
      <c r="D527" s="2">
        <f>DATE(YEAR(D511),MONTH(D511)+1,DAY(D511))</f>
        <v>44814</v>
      </c>
      <c r="E527">
        <f t="shared" ca="1" si="8"/>
        <v>791173</v>
      </c>
      <c r="F527">
        <f ca="1">IF(RANDBETWEEN(0,1) = 0, 0, E:E*0.1)</f>
        <v>79117.3</v>
      </c>
      <c r="G527">
        <f ca="1">IF(F:F = 0, E:E, E:E*1.1)</f>
        <v>870290.3</v>
      </c>
      <c r="H527" t="str">
        <f ca="1">IF(F:F = 0, "Paid", "Overdue")</f>
        <v>Overdue</v>
      </c>
      <c r="I527">
        <f>MONTH(D:D)</f>
        <v>9</v>
      </c>
      <c r="J527">
        <f>YEAR(D:D)</f>
        <v>2022</v>
      </c>
      <c r="K527">
        <f>ROUNDUP(C527/16,0)</f>
        <v>33</v>
      </c>
    </row>
    <row r="528" spans="1:11" x14ac:dyDescent="0.3">
      <c r="A528" t="str">
        <f>B:B&amp;"/"&amp;K:K</f>
        <v>CH001203008886/33</v>
      </c>
      <c r="B528" t="s">
        <v>14</v>
      </c>
      <c r="C528">
        <v>527</v>
      </c>
      <c r="D528" s="2">
        <f>DATE(YEAR(D512),MONTH(D512)+1,DAY(D512))</f>
        <v>44814</v>
      </c>
      <c r="E528">
        <f t="shared" ca="1" si="8"/>
        <v>1254611</v>
      </c>
      <c r="F528">
        <f ca="1">IF(RANDBETWEEN(0,1) = 0, 0, E:E*0.1)</f>
        <v>0</v>
      </c>
      <c r="G528">
        <f ca="1">IF(F:F = 0, E:E, E:E*1.1)</f>
        <v>1254611</v>
      </c>
      <c r="H528" t="str">
        <f ca="1">IF(F:F = 0, "Paid", "Overdue")</f>
        <v>Paid</v>
      </c>
      <c r="I528">
        <f>MONTH(D:D)</f>
        <v>9</v>
      </c>
      <c r="J528">
        <f>YEAR(D:D)</f>
        <v>2022</v>
      </c>
      <c r="K528">
        <f>ROUNDUP(C528/16,0)</f>
        <v>33</v>
      </c>
    </row>
    <row r="529" spans="1:11" x14ac:dyDescent="0.3">
      <c r="A529" t="str">
        <f>B:B&amp;"/"&amp;K:K</f>
        <v>CH001203008887/33</v>
      </c>
      <c r="B529" t="s">
        <v>15</v>
      </c>
      <c r="C529">
        <v>528</v>
      </c>
      <c r="D529" s="2">
        <f>DATE(YEAR(D513),MONTH(D513)+1,DAY(D513))</f>
        <v>44814</v>
      </c>
      <c r="E529">
        <f t="shared" ca="1" si="8"/>
        <v>1183194</v>
      </c>
      <c r="F529">
        <f ca="1">IF(RANDBETWEEN(0,1) = 0, 0, E:E*0.1)</f>
        <v>0</v>
      </c>
      <c r="G529">
        <f ca="1">IF(F:F = 0, E:E, E:E*1.1)</f>
        <v>1183194</v>
      </c>
      <c r="H529" t="str">
        <f ca="1">IF(F:F = 0, "Paid", "Overdue")</f>
        <v>Paid</v>
      </c>
      <c r="I529">
        <f>MONTH(D:D)</f>
        <v>9</v>
      </c>
      <c r="J529">
        <f>YEAR(D:D)</f>
        <v>2022</v>
      </c>
      <c r="K529">
        <f>ROUNDUP(C529/16,0)</f>
        <v>33</v>
      </c>
    </row>
    <row r="530" spans="1:11" x14ac:dyDescent="0.3">
      <c r="A530" t="str">
        <f>B:B&amp;"/"&amp;K:K</f>
        <v>CH001203008872/34</v>
      </c>
      <c r="B530" t="s">
        <v>0</v>
      </c>
      <c r="C530">
        <v>529</v>
      </c>
      <c r="D530" s="2">
        <f>DATE(YEAR(D514),MONTH(D514)+1,DAY(D514))</f>
        <v>44844</v>
      </c>
      <c r="E530">
        <f t="shared" ca="1" si="8"/>
        <v>1836010</v>
      </c>
      <c r="F530">
        <f ca="1">IF(RANDBETWEEN(0,1) = 0, 0, E:E*0.1)</f>
        <v>0</v>
      </c>
      <c r="G530">
        <f ca="1">IF(F:F = 0, E:E, E:E*1.1)</f>
        <v>1836010</v>
      </c>
      <c r="H530" t="str">
        <f ca="1">IF(F:F = 0, "Paid", "Overdue")</f>
        <v>Paid</v>
      </c>
      <c r="I530">
        <f>MONTH(D:D)</f>
        <v>10</v>
      </c>
      <c r="J530">
        <f>YEAR(D:D)</f>
        <v>2022</v>
      </c>
      <c r="K530">
        <f>ROUNDUP(C530/16,0)</f>
        <v>34</v>
      </c>
    </row>
    <row r="531" spans="1:11" x14ac:dyDescent="0.3">
      <c r="A531" t="str">
        <f>B:B&amp;"/"&amp;K:K</f>
        <v>CH001203008873/34</v>
      </c>
      <c r="B531" t="s">
        <v>1</v>
      </c>
      <c r="C531">
        <v>530</v>
      </c>
      <c r="D531" s="2">
        <f>DATE(YEAR(D515),MONTH(D515)+1,DAY(D515))</f>
        <v>44844</v>
      </c>
      <c r="E531">
        <f t="shared" ca="1" si="8"/>
        <v>1399198</v>
      </c>
      <c r="F531">
        <f ca="1">IF(RANDBETWEEN(0,1) = 0, 0, E:E*0.1)</f>
        <v>139919.80000000002</v>
      </c>
      <c r="G531">
        <f ca="1">IF(F:F = 0, E:E, E:E*1.1)</f>
        <v>1539117.8</v>
      </c>
      <c r="H531" t="str">
        <f ca="1">IF(F:F = 0, "Paid", "Overdue")</f>
        <v>Overdue</v>
      </c>
      <c r="I531">
        <f>MONTH(D:D)</f>
        <v>10</v>
      </c>
      <c r="J531">
        <f>YEAR(D:D)</f>
        <v>2022</v>
      </c>
      <c r="K531">
        <f>ROUNDUP(C531/16,0)</f>
        <v>34</v>
      </c>
    </row>
    <row r="532" spans="1:11" x14ac:dyDescent="0.3">
      <c r="A532" t="str">
        <f>B:B&amp;"/"&amp;K:K</f>
        <v>CH001203008874/34</v>
      </c>
      <c r="B532" t="s">
        <v>2</v>
      </c>
      <c r="C532">
        <v>531</v>
      </c>
      <c r="D532" s="2">
        <f>DATE(YEAR(D516),MONTH(D516)+1,DAY(D516))</f>
        <v>44844</v>
      </c>
      <c r="E532">
        <f t="shared" ca="1" si="8"/>
        <v>786387</v>
      </c>
      <c r="F532">
        <f ca="1">IF(RANDBETWEEN(0,1) = 0, 0, E:E*0.1)</f>
        <v>0</v>
      </c>
      <c r="G532">
        <f ca="1">IF(F:F = 0, E:E, E:E*1.1)</f>
        <v>786387</v>
      </c>
      <c r="H532" t="str">
        <f ca="1">IF(F:F = 0, "Paid", "Overdue")</f>
        <v>Paid</v>
      </c>
      <c r="I532">
        <f>MONTH(D:D)</f>
        <v>10</v>
      </c>
      <c r="J532">
        <f>YEAR(D:D)</f>
        <v>2022</v>
      </c>
      <c r="K532">
        <f>ROUNDUP(C532/16,0)</f>
        <v>34</v>
      </c>
    </row>
    <row r="533" spans="1:11" x14ac:dyDescent="0.3">
      <c r="A533" t="str">
        <f>B:B&amp;"/"&amp;K:K</f>
        <v>CH001203008875/34</v>
      </c>
      <c r="B533" t="s">
        <v>3</v>
      </c>
      <c r="C533">
        <v>532</v>
      </c>
      <c r="D533" s="2">
        <f>DATE(YEAR(D517),MONTH(D517)+1,DAY(D517))</f>
        <v>44844</v>
      </c>
      <c r="E533">
        <f t="shared" ca="1" si="8"/>
        <v>1895391</v>
      </c>
      <c r="F533">
        <f ca="1">IF(RANDBETWEEN(0,1) = 0, 0, E:E*0.1)</f>
        <v>189539.1</v>
      </c>
      <c r="G533">
        <f ca="1">IF(F:F = 0, E:E, E:E*1.1)</f>
        <v>2084930.1</v>
      </c>
      <c r="H533" t="str">
        <f ca="1">IF(F:F = 0, "Paid", "Overdue")</f>
        <v>Overdue</v>
      </c>
      <c r="I533">
        <f>MONTH(D:D)</f>
        <v>10</v>
      </c>
      <c r="J533">
        <f>YEAR(D:D)</f>
        <v>2022</v>
      </c>
      <c r="K533">
        <f>ROUNDUP(C533/16,0)</f>
        <v>34</v>
      </c>
    </row>
    <row r="534" spans="1:11" x14ac:dyDescent="0.3">
      <c r="A534" t="str">
        <f>B:B&amp;"/"&amp;K:K</f>
        <v>CH001203008876/34</v>
      </c>
      <c r="B534" t="s">
        <v>4</v>
      </c>
      <c r="C534">
        <v>533</v>
      </c>
      <c r="D534" s="2">
        <f>DATE(YEAR(D518),MONTH(D518)+1,DAY(D518))</f>
        <v>44844</v>
      </c>
      <c r="E534">
        <f t="shared" ca="1" si="8"/>
        <v>414738</v>
      </c>
      <c r="F534">
        <f ca="1">IF(RANDBETWEEN(0,1) = 0, 0, E:E*0.1)</f>
        <v>0</v>
      </c>
      <c r="G534">
        <f ca="1">IF(F:F = 0, E:E, E:E*1.1)</f>
        <v>414738</v>
      </c>
      <c r="H534" t="str">
        <f ca="1">IF(F:F = 0, "Paid", "Overdue")</f>
        <v>Paid</v>
      </c>
      <c r="I534">
        <f>MONTH(D:D)</f>
        <v>10</v>
      </c>
      <c r="J534">
        <f>YEAR(D:D)</f>
        <v>2022</v>
      </c>
      <c r="K534">
        <f>ROUNDUP(C534/16,0)</f>
        <v>34</v>
      </c>
    </row>
    <row r="535" spans="1:11" x14ac:dyDescent="0.3">
      <c r="A535" t="str">
        <f>B:B&amp;"/"&amp;K:K</f>
        <v>CH001203008877/34</v>
      </c>
      <c r="B535" t="s">
        <v>5</v>
      </c>
      <c r="C535">
        <v>534</v>
      </c>
      <c r="D535" s="2">
        <f>DATE(YEAR(D519),MONTH(D519)+1,DAY(D519))</f>
        <v>44844</v>
      </c>
      <c r="E535">
        <f t="shared" ca="1" si="8"/>
        <v>1812357</v>
      </c>
      <c r="F535">
        <f ca="1">IF(RANDBETWEEN(0,1) = 0, 0, E:E*0.1)</f>
        <v>0</v>
      </c>
      <c r="G535">
        <f ca="1">IF(F:F = 0, E:E, E:E*1.1)</f>
        <v>1812357</v>
      </c>
      <c r="H535" t="str">
        <f ca="1">IF(F:F = 0, "Paid", "Overdue")</f>
        <v>Paid</v>
      </c>
      <c r="I535">
        <f>MONTH(D:D)</f>
        <v>10</v>
      </c>
      <c r="J535">
        <f>YEAR(D:D)</f>
        <v>2022</v>
      </c>
      <c r="K535">
        <f>ROUNDUP(C535/16,0)</f>
        <v>34</v>
      </c>
    </row>
    <row r="536" spans="1:11" x14ac:dyDescent="0.3">
      <c r="A536" t="str">
        <f>B:B&amp;"/"&amp;K:K</f>
        <v>CH001203008878/34</v>
      </c>
      <c r="B536" t="s">
        <v>6</v>
      </c>
      <c r="C536">
        <v>535</v>
      </c>
      <c r="D536" s="2">
        <f>DATE(YEAR(D520),MONTH(D520)+1,DAY(D520))</f>
        <v>44844</v>
      </c>
      <c r="E536">
        <f t="shared" ca="1" si="8"/>
        <v>2127494</v>
      </c>
      <c r="F536">
        <f ca="1">IF(RANDBETWEEN(0,1) = 0, 0, E:E*0.1)</f>
        <v>212749.40000000002</v>
      </c>
      <c r="G536">
        <f ca="1">IF(F:F = 0, E:E, E:E*1.1)</f>
        <v>2340243.4000000004</v>
      </c>
      <c r="H536" t="str">
        <f ca="1">IF(F:F = 0, "Paid", "Overdue")</f>
        <v>Overdue</v>
      </c>
      <c r="I536">
        <f>MONTH(D:D)</f>
        <v>10</v>
      </c>
      <c r="J536">
        <f>YEAR(D:D)</f>
        <v>2022</v>
      </c>
      <c r="K536">
        <f>ROUNDUP(C536/16,0)</f>
        <v>34</v>
      </c>
    </row>
    <row r="537" spans="1:11" x14ac:dyDescent="0.3">
      <c r="A537" t="str">
        <f>B:B&amp;"/"&amp;K:K</f>
        <v>CH001203008879/34</v>
      </c>
      <c r="B537" t="s">
        <v>7</v>
      </c>
      <c r="C537">
        <v>536</v>
      </c>
      <c r="D537" s="2">
        <f>DATE(YEAR(D521),MONTH(D521)+1,DAY(D521))</f>
        <v>44844</v>
      </c>
      <c r="E537">
        <f t="shared" ca="1" si="8"/>
        <v>989195</v>
      </c>
      <c r="F537">
        <f ca="1">IF(RANDBETWEEN(0,1) = 0, 0, E:E*0.1)</f>
        <v>98919.5</v>
      </c>
      <c r="G537">
        <f ca="1">IF(F:F = 0, E:E, E:E*1.1)</f>
        <v>1088114.5</v>
      </c>
      <c r="H537" t="str">
        <f ca="1">IF(F:F = 0, "Paid", "Overdue")</f>
        <v>Overdue</v>
      </c>
      <c r="I537">
        <f>MONTH(D:D)</f>
        <v>10</v>
      </c>
      <c r="J537">
        <f>YEAR(D:D)</f>
        <v>2022</v>
      </c>
      <c r="K537">
        <f>ROUNDUP(C537/16,0)</f>
        <v>34</v>
      </c>
    </row>
    <row r="538" spans="1:11" x14ac:dyDescent="0.3">
      <c r="A538" t="str">
        <f>B:B&amp;"/"&amp;K:K</f>
        <v>CH001203008880/34</v>
      </c>
      <c r="B538" t="s">
        <v>8</v>
      </c>
      <c r="C538">
        <v>537</v>
      </c>
      <c r="D538" s="2">
        <f>DATE(YEAR(D522),MONTH(D522)+1,DAY(D522))</f>
        <v>44844</v>
      </c>
      <c r="E538">
        <f t="shared" ca="1" si="8"/>
        <v>1938116</v>
      </c>
      <c r="F538">
        <f ca="1">IF(RANDBETWEEN(0,1) = 0, 0, E:E*0.1)</f>
        <v>193811.6</v>
      </c>
      <c r="G538">
        <f ca="1">IF(F:F = 0, E:E, E:E*1.1)</f>
        <v>2131927.6</v>
      </c>
      <c r="H538" t="str">
        <f ca="1">IF(F:F = 0, "Paid", "Overdue")</f>
        <v>Overdue</v>
      </c>
      <c r="I538">
        <f>MONTH(D:D)</f>
        <v>10</v>
      </c>
      <c r="J538">
        <f>YEAR(D:D)</f>
        <v>2022</v>
      </c>
      <c r="K538">
        <f>ROUNDUP(C538/16,0)</f>
        <v>34</v>
      </c>
    </row>
    <row r="539" spans="1:11" x14ac:dyDescent="0.3">
      <c r="A539" t="str">
        <f>B:B&amp;"/"&amp;K:K</f>
        <v>CH001203008881/34</v>
      </c>
      <c r="B539" t="s">
        <v>9</v>
      </c>
      <c r="C539">
        <v>538</v>
      </c>
      <c r="D539" s="2">
        <f>DATE(YEAR(D523),MONTH(D523)+1,DAY(D523))</f>
        <v>44844</v>
      </c>
      <c r="E539">
        <f t="shared" ca="1" si="8"/>
        <v>1260345</v>
      </c>
      <c r="F539">
        <f ca="1">IF(RANDBETWEEN(0,1) = 0, 0, E:E*0.1)</f>
        <v>0</v>
      </c>
      <c r="G539">
        <f ca="1">IF(F:F = 0, E:E, E:E*1.1)</f>
        <v>1260345</v>
      </c>
      <c r="H539" t="str">
        <f ca="1">IF(F:F = 0, "Paid", "Overdue")</f>
        <v>Paid</v>
      </c>
      <c r="I539">
        <f>MONTH(D:D)</f>
        <v>10</v>
      </c>
      <c r="J539">
        <f>YEAR(D:D)</f>
        <v>2022</v>
      </c>
      <c r="K539">
        <f>ROUNDUP(C539/16,0)</f>
        <v>34</v>
      </c>
    </row>
    <row r="540" spans="1:11" x14ac:dyDescent="0.3">
      <c r="A540" t="str">
        <f>B:B&amp;"/"&amp;K:K</f>
        <v>CH001203008882/34</v>
      </c>
      <c r="B540" t="s">
        <v>10</v>
      </c>
      <c r="C540">
        <v>539</v>
      </c>
      <c r="D540" s="2">
        <f>DATE(YEAR(D524),MONTH(D524)+1,DAY(D524))</f>
        <v>44844</v>
      </c>
      <c r="E540">
        <f t="shared" ca="1" si="8"/>
        <v>2151820</v>
      </c>
      <c r="F540">
        <f ca="1">IF(RANDBETWEEN(0,1) = 0, 0, E:E*0.1)</f>
        <v>215182</v>
      </c>
      <c r="G540">
        <f ca="1">IF(F:F = 0, E:E, E:E*1.1)</f>
        <v>2367002</v>
      </c>
      <c r="H540" t="str">
        <f ca="1">IF(F:F = 0, "Paid", "Overdue")</f>
        <v>Overdue</v>
      </c>
      <c r="I540">
        <f>MONTH(D:D)</f>
        <v>10</v>
      </c>
      <c r="J540">
        <f>YEAR(D:D)</f>
        <v>2022</v>
      </c>
      <c r="K540">
        <f>ROUNDUP(C540/16,0)</f>
        <v>34</v>
      </c>
    </row>
    <row r="541" spans="1:11" x14ac:dyDescent="0.3">
      <c r="A541" t="str">
        <f>B:B&amp;"/"&amp;K:K</f>
        <v>CH001203008883/34</v>
      </c>
      <c r="B541" t="s">
        <v>11</v>
      </c>
      <c r="C541">
        <v>540</v>
      </c>
      <c r="D541" s="2">
        <f>DATE(YEAR(D525),MONTH(D525)+1,DAY(D525))</f>
        <v>44844</v>
      </c>
      <c r="E541">
        <f t="shared" ca="1" si="8"/>
        <v>895539</v>
      </c>
      <c r="F541">
        <f ca="1">IF(RANDBETWEEN(0,1) = 0, 0, E:E*0.1)</f>
        <v>0</v>
      </c>
      <c r="G541">
        <f ca="1">IF(F:F = 0, E:E, E:E*1.1)</f>
        <v>895539</v>
      </c>
      <c r="H541" t="str">
        <f ca="1">IF(F:F = 0, "Paid", "Overdue")</f>
        <v>Paid</v>
      </c>
      <c r="I541">
        <f>MONTH(D:D)</f>
        <v>10</v>
      </c>
      <c r="J541">
        <f>YEAR(D:D)</f>
        <v>2022</v>
      </c>
      <c r="K541">
        <f>ROUNDUP(C541/16,0)</f>
        <v>34</v>
      </c>
    </row>
    <row r="542" spans="1:11" x14ac:dyDescent="0.3">
      <c r="A542" t="str">
        <f>B:B&amp;"/"&amp;K:K</f>
        <v>CH001203008884/34</v>
      </c>
      <c r="B542" t="s">
        <v>12</v>
      </c>
      <c r="C542">
        <v>541</v>
      </c>
      <c r="D542" s="2">
        <f>DATE(YEAR(D526),MONTH(D526)+1,DAY(D526))</f>
        <v>44844</v>
      </c>
      <c r="E542">
        <f t="shared" ca="1" si="8"/>
        <v>1258300</v>
      </c>
      <c r="F542">
        <f ca="1">IF(RANDBETWEEN(0,1) = 0, 0, E:E*0.1)</f>
        <v>125830</v>
      </c>
      <c r="G542">
        <f ca="1">IF(F:F = 0, E:E, E:E*1.1)</f>
        <v>1384130</v>
      </c>
      <c r="H542" t="str">
        <f ca="1">IF(F:F = 0, "Paid", "Overdue")</f>
        <v>Overdue</v>
      </c>
      <c r="I542">
        <f>MONTH(D:D)</f>
        <v>10</v>
      </c>
      <c r="J542">
        <f>YEAR(D:D)</f>
        <v>2022</v>
      </c>
      <c r="K542">
        <f>ROUNDUP(C542/16,0)</f>
        <v>34</v>
      </c>
    </row>
    <row r="543" spans="1:11" x14ac:dyDescent="0.3">
      <c r="A543" t="str">
        <f>B:B&amp;"/"&amp;K:K</f>
        <v>CH001203008885/34</v>
      </c>
      <c r="B543" t="s">
        <v>13</v>
      </c>
      <c r="C543">
        <v>542</v>
      </c>
      <c r="D543" s="2">
        <f>DATE(YEAR(D527),MONTH(D527)+1,DAY(D527))</f>
        <v>44844</v>
      </c>
      <c r="E543">
        <f t="shared" ca="1" si="8"/>
        <v>1722309</v>
      </c>
      <c r="F543">
        <f ca="1">IF(RANDBETWEEN(0,1) = 0, 0, E:E*0.1)</f>
        <v>0</v>
      </c>
      <c r="G543">
        <f ca="1">IF(F:F = 0, E:E, E:E*1.1)</f>
        <v>1722309</v>
      </c>
      <c r="H543" t="str">
        <f ca="1">IF(F:F = 0, "Paid", "Overdue")</f>
        <v>Paid</v>
      </c>
      <c r="I543">
        <f>MONTH(D:D)</f>
        <v>10</v>
      </c>
      <c r="J543">
        <f>YEAR(D:D)</f>
        <v>2022</v>
      </c>
      <c r="K543">
        <f>ROUNDUP(C543/16,0)</f>
        <v>34</v>
      </c>
    </row>
    <row r="544" spans="1:11" x14ac:dyDescent="0.3">
      <c r="A544" t="str">
        <f>B:B&amp;"/"&amp;K:K</f>
        <v>CH001203008886/34</v>
      </c>
      <c r="B544" t="s">
        <v>14</v>
      </c>
      <c r="C544">
        <v>543</v>
      </c>
      <c r="D544" s="2">
        <f>DATE(YEAR(D528),MONTH(D528)+1,DAY(D528))</f>
        <v>44844</v>
      </c>
      <c r="E544">
        <f t="shared" ca="1" si="8"/>
        <v>1801830</v>
      </c>
      <c r="F544">
        <f ca="1">IF(RANDBETWEEN(0,1) = 0, 0, E:E*0.1)</f>
        <v>180183</v>
      </c>
      <c r="G544">
        <f ca="1">IF(F:F = 0, E:E, E:E*1.1)</f>
        <v>1982013.0000000002</v>
      </c>
      <c r="H544" t="str">
        <f ca="1">IF(F:F = 0, "Paid", "Overdue")</f>
        <v>Overdue</v>
      </c>
      <c r="I544">
        <f>MONTH(D:D)</f>
        <v>10</v>
      </c>
      <c r="J544">
        <f>YEAR(D:D)</f>
        <v>2022</v>
      </c>
      <c r="K544">
        <f>ROUNDUP(C544/16,0)</f>
        <v>34</v>
      </c>
    </row>
    <row r="545" spans="1:11" x14ac:dyDescent="0.3">
      <c r="A545" t="str">
        <f>B:B&amp;"/"&amp;K:K</f>
        <v>CH001203008887/34</v>
      </c>
      <c r="B545" t="s">
        <v>15</v>
      </c>
      <c r="C545">
        <v>544</v>
      </c>
      <c r="D545" s="2">
        <f>DATE(YEAR(D529),MONTH(D529)+1,DAY(D529))</f>
        <v>44844</v>
      </c>
      <c r="E545">
        <f t="shared" ca="1" si="8"/>
        <v>465356</v>
      </c>
      <c r="F545">
        <f ca="1">IF(RANDBETWEEN(0,1) = 0, 0, E:E*0.1)</f>
        <v>0</v>
      </c>
      <c r="G545">
        <f ca="1">IF(F:F = 0, E:E, E:E*1.1)</f>
        <v>465356</v>
      </c>
      <c r="H545" t="str">
        <f ca="1">IF(F:F = 0, "Paid", "Overdue")</f>
        <v>Paid</v>
      </c>
      <c r="I545">
        <f>MONTH(D:D)</f>
        <v>10</v>
      </c>
      <c r="J545">
        <f>YEAR(D:D)</f>
        <v>2022</v>
      </c>
      <c r="K545">
        <f>ROUNDUP(C545/16,0)</f>
        <v>34</v>
      </c>
    </row>
    <row r="546" spans="1:11" x14ac:dyDescent="0.3">
      <c r="A546" t="str">
        <f>B:B&amp;"/"&amp;K:K</f>
        <v>CH001203008872/35</v>
      </c>
      <c r="B546" t="s">
        <v>0</v>
      </c>
      <c r="C546">
        <v>545</v>
      </c>
      <c r="D546" s="2">
        <f>DATE(YEAR(D530),MONTH(D530)+1,DAY(D530))</f>
        <v>44875</v>
      </c>
      <c r="E546">
        <f t="shared" ca="1" si="8"/>
        <v>2260413</v>
      </c>
      <c r="F546">
        <f ca="1">IF(RANDBETWEEN(0,1) = 0, 0, E:E*0.1)</f>
        <v>226041.30000000002</v>
      </c>
      <c r="G546">
        <f ca="1">IF(F:F = 0, E:E, E:E*1.1)</f>
        <v>2486454.3000000003</v>
      </c>
      <c r="H546" t="str">
        <f ca="1">IF(F:F = 0, "Paid", "Overdue")</f>
        <v>Overdue</v>
      </c>
      <c r="I546">
        <f>MONTH(D:D)</f>
        <v>11</v>
      </c>
      <c r="J546">
        <f>YEAR(D:D)</f>
        <v>2022</v>
      </c>
      <c r="K546">
        <f>ROUNDUP(C546/16,0)</f>
        <v>35</v>
      </c>
    </row>
    <row r="547" spans="1:11" x14ac:dyDescent="0.3">
      <c r="A547" t="str">
        <f>B:B&amp;"/"&amp;K:K</f>
        <v>CH001203008873/35</v>
      </c>
      <c r="B547" t="s">
        <v>1</v>
      </c>
      <c r="C547">
        <v>546</v>
      </c>
      <c r="D547" s="2">
        <f>DATE(YEAR(D531),MONTH(D531)+1,DAY(D531))</f>
        <v>44875</v>
      </c>
      <c r="E547">
        <f t="shared" ca="1" si="8"/>
        <v>262486</v>
      </c>
      <c r="F547">
        <f ca="1">IF(RANDBETWEEN(0,1) = 0, 0, E:E*0.1)</f>
        <v>0</v>
      </c>
      <c r="G547">
        <f ca="1">IF(F:F = 0, E:E, E:E*1.1)</f>
        <v>262486</v>
      </c>
      <c r="H547" t="str">
        <f ca="1">IF(F:F = 0, "Paid", "Overdue")</f>
        <v>Paid</v>
      </c>
      <c r="I547">
        <f>MONTH(D:D)</f>
        <v>11</v>
      </c>
      <c r="J547">
        <f>YEAR(D:D)</f>
        <v>2022</v>
      </c>
      <c r="K547">
        <f>ROUNDUP(C547/16,0)</f>
        <v>35</v>
      </c>
    </row>
    <row r="548" spans="1:11" x14ac:dyDescent="0.3">
      <c r="A548" t="str">
        <f>B:B&amp;"/"&amp;K:K</f>
        <v>CH001203008874/35</v>
      </c>
      <c r="B548" t="s">
        <v>2</v>
      </c>
      <c r="C548">
        <v>547</v>
      </c>
      <c r="D548" s="2">
        <f>DATE(YEAR(D532),MONTH(D532)+1,DAY(D532))</f>
        <v>44875</v>
      </c>
      <c r="E548">
        <f t="shared" ca="1" si="8"/>
        <v>1582518</v>
      </c>
      <c r="F548">
        <f ca="1">IF(RANDBETWEEN(0,1) = 0, 0, E:E*0.1)</f>
        <v>0</v>
      </c>
      <c r="G548">
        <f ca="1">IF(F:F = 0, E:E, E:E*1.1)</f>
        <v>1582518</v>
      </c>
      <c r="H548" t="str">
        <f ca="1">IF(F:F = 0, "Paid", "Overdue")</f>
        <v>Paid</v>
      </c>
      <c r="I548">
        <f>MONTH(D:D)</f>
        <v>11</v>
      </c>
      <c r="J548">
        <f>YEAR(D:D)</f>
        <v>2022</v>
      </c>
      <c r="K548">
        <f>ROUNDUP(C548/16,0)</f>
        <v>35</v>
      </c>
    </row>
    <row r="549" spans="1:11" x14ac:dyDescent="0.3">
      <c r="A549" t="str">
        <f>B:B&amp;"/"&amp;K:K</f>
        <v>CH001203008875/35</v>
      </c>
      <c r="B549" t="s">
        <v>3</v>
      </c>
      <c r="C549">
        <v>548</v>
      </c>
      <c r="D549" s="2">
        <f>DATE(YEAR(D533),MONTH(D533)+1,DAY(D533))</f>
        <v>44875</v>
      </c>
      <c r="E549">
        <f t="shared" ca="1" si="8"/>
        <v>1176264</v>
      </c>
      <c r="F549">
        <f ca="1">IF(RANDBETWEEN(0,1) = 0, 0, E:E*0.1)</f>
        <v>0</v>
      </c>
      <c r="G549">
        <f ca="1">IF(F:F = 0, E:E, E:E*1.1)</f>
        <v>1176264</v>
      </c>
      <c r="H549" t="str">
        <f ca="1">IF(F:F = 0, "Paid", "Overdue")</f>
        <v>Paid</v>
      </c>
      <c r="I549">
        <f>MONTH(D:D)</f>
        <v>11</v>
      </c>
      <c r="J549">
        <f>YEAR(D:D)</f>
        <v>2022</v>
      </c>
      <c r="K549">
        <f>ROUNDUP(C549/16,0)</f>
        <v>35</v>
      </c>
    </row>
    <row r="550" spans="1:11" x14ac:dyDescent="0.3">
      <c r="A550" t="str">
        <f>B:B&amp;"/"&amp;K:K</f>
        <v>CH001203008876/35</v>
      </c>
      <c r="B550" t="s">
        <v>4</v>
      </c>
      <c r="C550">
        <v>549</v>
      </c>
      <c r="D550" s="2">
        <f>DATE(YEAR(D534),MONTH(D534)+1,DAY(D534))</f>
        <v>44875</v>
      </c>
      <c r="E550">
        <f t="shared" ca="1" si="8"/>
        <v>1483579</v>
      </c>
      <c r="F550">
        <f ca="1">IF(RANDBETWEEN(0,1) = 0, 0, E:E*0.1)</f>
        <v>148357.9</v>
      </c>
      <c r="G550">
        <f ca="1">IF(F:F = 0, E:E, E:E*1.1)</f>
        <v>1631936.9000000001</v>
      </c>
      <c r="H550" t="str">
        <f ca="1">IF(F:F = 0, "Paid", "Overdue")</f>
        <v>Overdue</v>
      </c>
      <c r="I550">
        <f>MONTH(D:D)</f>
        <v>11</v>
      </c>
      <c r="J550">
        <f>YEAR(D:D)</f>
        <v>2022</v>
      </c>
      <c r="K550">
        <f>ROUNDUP(C550/16,0)</f>
        <v>35</v>
      </c>
    </row>
    <row r="551" spans="1:11" x14ac:dyDescent="0.3">
      <c r="A551" t="str">
        <f>B:B&amp;"/"&amp;K:K</f>
        <v>CH001203008877/35</v>
      </c>
      <c r="B551" t="s">
        <v>5</v>
      </c>
      <c r="C551">
        <v>550</v>
      </c>
      <c r="D551" s="2">
        <f>DATE(YEAR(D535),MONTH(D535)+1,DAY(D535))</f>
        <v>44875</v>
      </c>
      <c r="E551">
        <f t="shared" ca="1" si="8"/>
        <v>526029</v>
      </c>
      <c r="F551">
        <f ca="1">IF(RANDBETWEEN(0,1) = 0, 0, E:E*0.1)</f>
        <v>0</v>
      </c>
      <c r="G551">
        <f ca="1">IF(F:F = 0, E:E, E:E*1.1)</f>
        <v>526029</v>
      </c>
      <c r="H551" t="str">
        <f ca="1">IF(F:F = 0, "Paid", "Overdue")</f>
        <v>Paid</v>
      </c>
      <c r="I551">
        <f>MONTH(D:D)</f>
        <v>11</v>
      </c>
      <c r="J551">
        <f>YEAR(D:D)</f>
        <v>2022</v>
      </c>
      <c r="K551">
        <f>ROUNDUP(C551/16,0)</f>
        <v>35</v>
      </c>
    </row>
    <row r="552" spans="1:11" x14ac:dyDescent="0.3">
      <c r="A552" t="str">
        <f>B:B&amp;"/"&amp;K:K</f>
        <v>CH001203008878/35</v>
      </c>
      <c r="B552" t="s">
        <v>6</v>
      </c>
      <c r="C552">
        <v>551</v>
      </c>
      <c r="D552" s="2">
        <f>DATE(YEAR(D536),MONTH(D536)+1,DAY(D536))</f>
        <v>44875</v>
      </c>
      <c r="E552">
        <f t="shared" ca="1" si="8"/>
        <v>2206793</v>
      </c>
      <c r="F552">
        <f ca="1">IF(RANDBETWEEN(0,1) = 0, 0, E:E*0.1)</f>
        <v>220679.30000000002</v>
      </c>
      <c r="G552">
        <f ca="1">IF(F:F = 0, E:E, E:E*1.1)</f>
        <v>2427472.3000000003</v>
      </c>
      <c r="H552" t="str">
        <f ca="1">IF(F:F = 0, "Paid", "Overdue")</f>
        <v>Overdue</v>
      </c>
      <c r="I552">
        <f>MONTH(D:D)</f>
        <v>11</v>
      </c>
      <c r="J552">
        <f>YEAR(D:D)</f>
        <v>2022</v>
      </c>
      <c r="K552">
        <f>ROUNDUP(C552/16,0)</f>
        <v>35</v>
      </c>
    </row>
    <row r="553" spans="1:11" x14ac:dyDescent="0.3">
      <c r="A553" t="str">
        <f>B:B&amp;"/"&amp;K:K</f>
        <v>CH001203008879/35</v>
      </c>
      <c r="B553" t="s">
        <v>7</v>
      </c>
      <c r="C553">
        <v>552</v>
      </c>
      <c r="D553" s="2">
        <f>DATE(YEAR(D537),MONTH(D537)+1,DAY(D537))</f>
        <v>44875</v>
      </c>
      <c r="E553">
        <f t="shared" ca="1" si="8"/>
        <v>1663521</v>
      </c>
      <c r="F553">
        <f ca="1">IF(RANDBETWEEN(0,1) = 0, 0, E:E*0.1)</f>
        <v>0</v>
      </c>
      <c r="G553">
        <f ca="1">IF(F:F = 0, E:E, E:E*1.1)</f>
        <v>1663521</v>
      </c>
      <c r="H553" t="str">
        <f ca="1">IF(F:F = 0, "Paid", "Overdue")</f>
        <v>Paid</v>
      </c>
      <c r="I553">
        <f>MONTH(D:D)</f>
        <v>11</v>
      </c>
      <c r="J553">
        <f>YEAR(D:D)</f>
        <v>2022</v>
      </c>
      <c r="K553">
        <f>ROUNDUP(C553/16,0)</f>
        <v>35</v>
      </c>
    </row>
    <row r="554" spans="1:11" x14ac:dyDescent="0.3">
      <c r="A554" t="str">
        <f>B:B&amp;"/"&amp;K:K</f>
        <v>CH001203008880/35</v>
      </c>
      <c r="B554" t="s">
        <v>8</v>
      </c>
      <c r="C554">
        <v>553</v>
      </c>
      <c r="D554" s="2">
        <f>DATE(YEAR(D538),MONTH(D538)+1,DAY(D538))</f>
        <v>44875</v>
      </c>
      <c r="E554">
        <f t="shared" ca="1" si="8"/>
        <v>726104</v>
      </c>
      <c r="F554">
        <f ca="1">IF(RANDBETWEEN(0,1) = 0, 0, E:E*0.1)</f>
        <v>72610.400000000009</v>
      </c>
      <c r="G554">
        <f ca="1">IF(F:F = 0, E:E, E:E*1.1)</f>
        <v>798714.4</v>
      </c>
      <c r="H554" t="str">
        <f ca="1">IF(F:F = 0, "Paid", "Overdue")</f>
        <v>Overdue</v>
      </c>
      <c r="I554">
        <f>MONTH(D:D)</f>
        <v>11</v>
      </c>
      <c r="J554">
        <f>YEAR(D:D)</f>
        <v>2022</v>
      </c>
      <c r="K554">
        <f>ROUNDUP(C554/16,0)</f>
        <v>35</v>
      </c>
    </row>
    <row r="555" spans="1:11" x14ac:dyDescent="0.3">
      <c r="A555" t="str">
        <f>B:B&amp;"/"&amp;K:K</f>
        <v>CH001203008881/35</v>
      </c>
      <c r="B555" t="s">
        <v>9</v>
      </c>
      <c r="C555">
        <v>554</v>
      </c>
      <c r="D555" s="2">
        <f>DATE(YEAR(D539),MONTH(D539)+1,DAY(D539))</f>
        <v>44875</v>
      </c>
      <c r="E555">
        <f t="shared" ca="1" si="8"/>
        <v>1505422</v>
      </c>
      <c r="F555">
        <f ca="1">IF(RANDBETWEEN(0,1) = 0, 0, E:E*0.1)</f>
        <v>150542.20000000001</v>
      </c>
      <c r="G555">
        <f ca="1">IF(F:F = 0, E:E, E:E*1.1)</f>
        <v>1655964.2000000002</v>
      </c>
      <c r="H555" t="str">
        <f ca="1">IF(F:F = 0, "Paid", "Overdue")</f>
        <v>Overdue</v>
      </c>
      <c r="I555">
        <f>MONTH(D:D)</f>
        <v>11</v>
      </c>
      <c r="J555">
        <f>YEAR(D:D)</f>
        <v>2022</v>
      </c>
      <c r="K555">
        <f>ROUNDUP(C555/16,0)</f>
        <v>35</v>
      </c>
    </row>
    <row r="556" spans="1:11" x14ac:dyDescent="0.3">
      <c r="A556" t="str">
        <f>B:B&amp;"/"&amp;K:K</f>
        <v>CH001203008882/35</v>
      </c>
      <c r="B556" t="s">
        <v>10</v>
      </c>
      <c r="C556">
        <v>555</v>
      </c>
      <c r="D556" s="2">
        <f>DATE(YEAR(D540),MONTH(D540)+1,DAY(D540))</f>
        <v>44875</v>
      </c>
      <c r="E556">
        <f t="shared" ca="1" si="8"/>
        <v>665250</v>
      </c>
      <c r="F556">
        <f ca="1">IF(RANDBETWEEN(0,1) = 0, 0, E:E*0.1)</f>
        <v>0</v>
      </c>
      <c r="G556">
        <f ca="1">IF(F:F = 0, E:E, E:E*1.1)</f>
        <v>665250</v>
      </c>
      <c r="H556" t="str">
        <f ca="1">IF(F:F = 0, "Paid", "Overdue")</f>
        <v>Paid</v>
      </c>
      <c r="I556">
        <f>MONTH(D:D)</f>
        <v>11</v>
      </c>
      <c r="J556">
        <f>YEAR(D:D)</f>
        <v>2022</v>
      </c>
      <c r="K556">
        <f>ROUNDUP(C556/16,0)</f>
        <v>35</v>
      </c>
    </row>
    <row r="557" spans="1:11" x14ac:dyDescent="0.3">
      <c r="A557" t="str">
        <f>B:B&amp;"/"&amp;K:K</f>
        <v>CH001203008883/35</v>
      </c>
      <c r="B557" t="s">
        <v>11</v>
      </c>
      <c r="C557">
        <v>556</v>
      </c>
      <c r="D557" s="2">
        <f>DATE(YEAR(D541),MONTH(D541)+1,DAY(D541))</f>
        <v>44875</v>
      </c>
      <c r="E557">
        <f t="shared" ca="1" si="8"/>
        <v>1079955</v>
      </c>
      <c r="F557">
        <f ca="1">IF(RANDBETWEEN(0,1) = 0, 0, E:E*0.1)</f>
        <v>0</v>
      </c>
      <c r="G557">
        <f ca="1">IF(F:F = 0, E:E, E:E*1.1)</f>
        <v>1079955</v>
      </c>
      <c r="H557" t="str">
        <f ca="1">IF(F:F = 0, "Paid", "Overdue")</f>
        <v>Paid</v>
      </c>
      <c r="I557">
        <f>MONTH(D:D)</f>
        <v>11</v>
      </c>
      <c r="J557">
        <f>YEAR(D:D)</f>
        <v>2022</v>
      </c>
      <c r="K557">
        <f>ROUNDUP(C557/16,0)</f>
        <v>35</v>
      </c>
    </row>
    <row r="558" spans="1:11" x14ac:dyDescent="0.3">
      <c r="A558" t="str">
        <f>B:B&amp;"/"&amp;K:K</f>
        <v>CH001203008884/35</v>
      </c>
      <c r="B558" t="s">
        <v>12</v>
      </c>
      <c r="C558">
        <v>557</v>
      </c>
      <c r="D558" s="2">
        <f>DATE(YEAR(D542),MONTH(D542)+1,DAY(D542))</f>
        <v>44875</v>
      </c>
      <c r="E558">
        <f t="shared" ca="1" si="8"/>
        <v>650349</v>
      </c>
      <c r="F558">
        <f ca="1">IF(RANDBETWEEN(0,1) = 0, 0, E:E*0.1)</f>
        <v>0</v>
      </c>
      <c r="G558">
        <f ca="1">IF(F:F = 0, E:E, E:E*1.1)</f>
        <v>650349</v>
      </c>
      <c r="H558" t="str">
        <f ca="1">IF(F:F = 0, "Paid", "Overdue")</f>
        <v>Paid</v>
      </c>
      <c r="I558">
        <f>MONTH(D:D)</f>
        <v>11</v>
      </c>
      <c r="J558">
        <f>YEAR(D:D)</f>
        <v>2022</v>
      </c>
      <c r="K558">
        <f>ROUNDUP(C558/16,0)</f>
        <v>35</v>
      </c>
    </row>
    <row r="559" spans="1:11" x14ac:dyDescent="0.3">
      <c r="A559" t="str">
        <f>B:B&amp;"/"&amp;K:K</f>
        <v>CH001203008885/35</v>
      </c>
      <c r="B559" t="s">
        <v>13</v>
      </c>
      <c r="C559">
        <v>558</v>
      </c>
      <c r="D559" s="2">
        <f>DATE(YEAR(D543),MONTH(D543)+1,DAY(D543))</f>
        <v>44875</v>
      </c>
      <c r="E559">
        <f t="shared" ca="1" si="8"/>
        <v>2440332</v>
      </c>
      <c r="F559">
        <f ca="1">IF(RANDBETWEEN(0,1) = 0, 0, E:E*0.1)</f>
        <v>0</v>
      </c>
      <c r="G559">
        <f ca="1">IF(F:F = 0, E:E, E:E*1.1)</f>
        <v>2440332</v>
      </c>
      <c r="H559" t="str">
        <f ca="1">IF(F:F = 0, "Paid", "Overdue")</f>
        <v>Paid</v>
      </c>
      <c r="I559">
        <f>MONTH(D:D)</f>
        <v>11</v>
      </c>
      <c r="J559">
        <f>YEAR(D:D)</f>
        <v>2022</v>
      </c>
      <c r="K559">
        <f>ROUNDUP(C559/16,0)</f>
        <v>35</v>
      </c>
    </row>
    <row r="560" spans="1:11" x14ac:dyDescent="0.3">
      <c r="A560" t="str">
        <f>B:B&amp;"/"&amp;K:K</f>
        <v>CH001203008886/35</v>
      </c>
      <c r="B560" t="s">
        <v>14</v>
      </c>
      <c r="C560">
        <v>559</v>
      </c>
      <c r="D560" s="2">
        <f>DATE(YEAR(D544),MONTH(D544)+1,DAY(D544))</f>
        <v>44875</v>
      </c>
      <c r="E560">
        <f t="shared" ca="1" si="8"/>
        <v>957760</v>
      </c>
      <c r="F560">
        <f ca="1">IF(RANDBETWEEN(0,1) = 0, 0, E:E*0.1)</f>
        <v>0</v>
      </c>
      <c r="G560">
        <f ca="1">IF(F:F = 0, E:E, E:E*1.1)</f>
        <v>957760</v>
      </c>
      <c r="H560" t="str">
        <f ca="1">IF(F:F = 0, "Paid", "Overdue")</f>
        <v>Paid</v>
      </c>
      <c r="I560">
        <f>MONTH(D:D)</f>
        <v>11</v>
      </c>
      <c r="J560">
        <f>YEAR(D:D)</f>
        <v>2022</v>
      </c>
      <c r="K560">
        <f>ROUNDUP(C560/16,0)</f>
        <v>35</v>
      </c>
    </row>
    <row r="561" spans="1:11" x14ac:dyDescent="0.3">
      <c r="A561" t="str">
        <f>B:B&amp;"/"&amp;K:K</f>
        <v>CH001203008887/35</v>
      </c>
      <c r="B561" t="s">
        <v>15</v>
      </c>
      <c r="C561">
        <v>560</v>
      </c>
      <c r="D561" s="2">
        <f>DATE(YEAR(D545),MONTH(D545)+1,DAY(D545))</f>
        <v>44875</v>
      </c>
      <c r="E561">
        <f t="shared" ca="1" si="8"/>
        <v>1798578</v>
      </c>
      <c r="F561">
        <f ca="1">IF(RANDBETWEEN(0,1) = 0, 0, E:E*0.1)</f>
        <v>0</v>
      </c>
      <c r="G561">
        <f ca="1">IF(F:F = 0, E:E, E:E*1.1)</f>
        <v>1798578</v>
      </c>
      <c r="H561" t="str">
        <f ca="1">IF(F:F = 0, "Paid", "Overdue")</f>
        <v>Paid</v>
      </c>
      <c r="I561">
        <f>MONTH(D:D)</f>
        <v>11</v>
      </c>
      <c r="J561">
        <f>YEAR(D:D)</f>
        <v>2022</v>
      </c>
      <c r="K561">
        <f>ROUNDUP(C561/16,0)</f>
        <v>35</v>
      </c>
    </row>
    <row r="562" spans="1:11" x14ac:dyDescent="0.3">
      <c r="A562" t="str">
        <f>B:B&amp;"/"&amp;K:K</f>
        <v>CH001203008872/36</v>
      </c>
      <c r="B562" t="s">
        <v>0</v>
      </c>
      <c r="C562">
        <v>561</v>
      </c>
      <c r="D562" s="2">
        <f>DATE(YEAR(D546),MONTH(D546)+1,DAY(D546))</f>
        <v>44905</v>
      </c>
      <c r="E562">
        <f t="shared" ca="1" si="8"/>
        <v>309878</v>
      </c>
      <c r="F562">
        <f ca="1">IF(RANDBETWEEN(0,1) = 0, 0, E:E*0.1)</f>
        <v>0</v>
      </c>
      <c r="G562">
        <f ca="1">IF(F:F = 0, E:E, E:E*1.1)</f>
        <v>309878</v>
      </c>
      <c r="H562" t="str">
        <f ca="1">IF(F:F = 0, "Paid", "Overdue")</f>
        <v>Paid</v>
      </c>
      <c r="I562">
        <f>MONTH(D:D)</f>
        <v>12</v>
      </c>
      <c r="J562">
        <f>YEAR(D:D)</f>
        <v>2022</v>
      </c>
      <c r="K562">
        <f>ROUNDUP(C562/16,0)</f>
        <v>36</v>
      </c>
    </row>
    <row r="563" spans="1:11" x14ac:dyDescent="0.3">
      <c r="A563" t="str">
        <f>B:B&amp;"/"&amp;K:K</f>
        <v>CH001203008873/36</v>
      </c>
      <c r="B563" t="s">
        <v>1</v>
      </c>
      <c r="C563">
        <v>562</v>
      </c>
      <c r="D563" s="2">
        <f>DATE(YEAR(D547),MONTH(D547)+1,DAY(D547))</f>
        <v>44905</v>
      </c>
      <c r="E563">
        <f t="shared" ca="1" si="8"/>
        <v>1771446</v>
      </c>
      <c r="F563">
        <f ca="1">IF(RANDBETWEEN(0,1) = 0, 0, E:E*0.1)</f>
        <v>177144.6</v>
      </c>
      <c r="G563">
        <f ca="1">IF(F:F = 0, E:E, E:E*1.1)</f>
        <v>1948590.6</v>
      </c>
      <c r="H563" t="str">
        <f ca="1">IF(F:F = 0, "Paid", "Overdue")</f>
        <v>Overdue</v>
      </c>
      <c r="I563">
        <f>MONTH(D:D)</f>
        <v>12</v>
      </c>
      <c r="J563">
        <f>YEAR(D:D)</f>
        <v>2022</v>
      </c>
      <c r="K563">
        <f>ROUNDUP(C563/16,0)</f>
        <v>36</v>
      </c>
    </row>
    <row r="564" spans="1:11" x14ac:dyDescent="0.3">
      <c r="A564" t="str">
        <f>B:B&amp;"/"&amp;K:K</f>
        <v>CH001203008874/36</v>
      </c>
      <c r="B564" t="s">
        <v>2</v>
      </c>
      <c r="C564">
        <v>563</v>
      </c>
      <c r="D564" s="2">
        <f>DATE(YEAR(D548),MONTH(D548)+1,DAY(D548))</f>
        <v>44905</v>
      </c>
      <c r="E564">
        <f t="shared" ca="1" si="8"/>
        <v>1561008</v>
      </c>
      <c r="F564">
        <f ca="1">IF(RANDBETWEEN(0,1) = 0, 0, E:E*0.1)</f>
        <v>0</v>
      </c>
      <c r="G564">
        <f ca="1">IF(F:F = 0, E:E, E:E*1.1)</f>
        <v>1561008</v>
      </c>
      <c r="H564" t="str">
        <f ca="1">IF(F:F = 0, "Paid", "Overdue")</f>
        <v>Paid</v>
      </c>
      <c r="I564">
        <f>MONTH(D:D)</f>
        <v>12</v>
      </c>
      <c r="J564">
        <f>YEAR(D:D)</f>
        <v>2022</v>
      </c>
      <c r="K564">
        <f>ROUNDUP(C564/16,0)</f>
        <v>36</v>
      </c>
    </row>
    <row r="565" spans="1:11" x14ac:dyDescent="0.3">
      <c r="A565" t="str">
        <f>B:B&amp;"/"&amp;K:K</f>
        <v>CH001203008875/36</v>
      </c>
      <c r="B565" t="s">
        <v>3</v>
      </c>
      <c r="C565">
        <v>564</v>
      </c>
      <c r="D565" s="2">
        <f>DATE(YEAR(D549),MONTH(D549)+1,DAY(D549))</f>
        <v>44905</v>
      </c>
      <c r="E565">
        <f t="shared" ca="1" si="8"/>
        <v>1218395</v>
      </c>
      <c r="F565">
        <f ca="1">IF(RANDBETWEEN(0,1) = 0, 0, E:E*0.1)</f>
        <v>121839.5</v>
      </c>
      <c r="G565">
        <f ca="1">IF(F:F = 0, E:E, E:E*1.1)</f>
        <v>1340234.5</v>
      </c>
      <c r="H565" t="str">
        <f ca="1">IF(F:F = 0, "Paid", "Overdue")</f>
        <v>Overdue</v>
      </c>
      <c r="I565">
        <f>MONTH(D:D)</f>
        <v>12</v>
      </c>
      <c r="J565">
        <f>YEAR(D:D)</f>
        <v>2022</v>
      </c>
      <c r="K565">
        <f>ROUNDUP(C565/16,0)</f>
        <v>36</v>
      </c>
    </row>
    <row r="566" spans="1:11" x14ac:dyDescent="0.3">
      <c r="A566" t="str">
        <f>B:B&amp;"/"&amp;K:K</f>
        <v>CH001203008876/36</v>
      </c>
      <c r="B566" t="s">
        <v>4</v>
      </c>
      <c r="C566">
        <v>565</v>
      </c>
      <c r="D566" s="2">
        <f>DATE(YEAR(D550),MONTH(D550)+1,DAY(D550))</f>
        <v>44905</v>
      </c>
      <c r="E566">
        <f t="shared" ca="1" si="8"/>
        <v>331191</v>
      </c>
      <c r="F566">
        <f ca="1">IF(RANDBETWEEN(0,1) = 0, 0, E:E*0.1)</f>
        <v>33119.1</v>
      </c>
      <c r="G566">
        <f ca="1">IF(F:F = 0, E:E, E:E*1.1)</f>
        <v>364310.10000000003</v>
      </c>
      <c r="H566" t="str">
        <f ca="1">IF(F:F = 0, "Paid", "Overdue")</f>
        <v>Overdue</v>
      </c>
      <c r="I566">
        <f>MONTH(D:D)</f>
        <v>12</v>
      </c>
      <c r="J566">
        <f>YEAR(D:D)</f>
        <v>2022</v>
      </c>
      <c r="K566">
        <f>ROUNDUP(C566/16,0)</f>
        <v>36</v>
      </c>
    </row>
    <row r="567" spans="1:11" x14ac:dyDescent="0.3">
      <c r="A567" t="str">
        <f>B:B&amp;"/"&amp;K:K</f>
        <v>CH001203008877/36</v>
      </c>
      <c r="B567" t="s">
        <v>5</v>
      </c>
      <c r="C567">
        <v>566</v>
      </c>
      <c r="D567" s="2">
        <f>DATE(YEAR(D551),MONTH(D551)+1,DAY(D551))</f>
        <v>44905</v>
      </c>
      <c r="E567">
        <f t="shared" ca="1" si="8"/>
        <v>1541142</v>
      </c>
      <c r="F567">
        <f ca="1">IF(RANDBETWEEN(0,1) = 0, 0, E:E*0.1)</f>
        <v>154114.20000000001</v>
      </c>
      <c r="G567">
        <f ca="1">IF(F:F = 0, E:E, E:E*1.1)</f>
        <v>1695256.2000000002</v>
      </c>
      <c r="H567" t="str">
        <f ca="1">IF(F:F = 0, "Paid", "Overdue")</f>
        <v>Overdue</v>
      </c>
      <c r="I567">
        <f>MONTH(D:D)</f>
        <v>12</v>
      </c>
      <c r="J567">
        <f>YEAR(D:D)</f>
        <v>2022</v>
      </c>
      <c r="K567">
        <f>ROUNDUP(C567/16,0)</f>
        <v>36</v>
      </c>
    </row>
    <row r="568" spans="1:11" x14ac:dyDescent="0.3">
      <c r="A568" t="str">
        <f>B:B&amp;"/"&amp;K:K</f>
        <v>CH001203008878/36</v>
      </c>
      <c r="B568" t="s">
        <v>6</v>
      </c>
      <c r="C568">
        <v>567</v>
      </c>
      <c r="D568" s="2">
        <f>DATE(YEAR(D552),MONTH(D552)+1,DAY(D552))</f>
        <v>44905</v>
      </c>
      <c r="E568">
        <f t="shared" ca="1" si="8"/>
        <v>976374</v>
      </c>
      <c r="F568">
        <f ca="1">IF(RANDBETWEEN(0,1) = 0, 0, E:E*0.1)</f>
        <v>0</v>
      </c>
      <c r="G568">
        <f ca="1">IF(F:F = 0, E:E, E:E*1.1)</f>
        <v>976374</v>
      </c>
      <c r="H568" t="str">
        <f ca="1">IF(F:F = 0, "Paid", "Overdue")</f>
        <v>Paid</v>
      </c>
      <c r="I568">
        <f>MONTH(D:D)</f>
        <v>12</v>
      </c>
      <c r="J568">
        <f>YEAR(D:D)</f>
        <v>2022</v>
      </c>
      <c r="K568">
        <f>ROUNDUP(C568/16,0)</f>
        <v>36</v>
      </c>
    </row>
    <row r="569" spans="1:11" x14ac:dyDescent="0.3">
      <c r="A569" t="str">
        <f>B:B&amp;"/"&amp;K:K</f>
        <v>CH001203008879/36</v>
      </c>
      <c r="B569" t="s">
        <v>7</v>
      </c>
      <c r="C569">
        <v>568</v>
      </c>
      <c r="D569" s="2">
        <f>DATE(YEAR(D553),MONTH(D553)+1,DAY(D553))</f>
        <v>44905</v>
      </c>
      <c r="E569">
        <f t="shared" ca="1" si="8"/>
        <v>2388107</v>
      </c>
      <c r="F569">
        <f ca="1">IF(RANDBETWEEN(0,1) = 0, 0, E:E*0.1)</f>
        <v>0</v>
      </c>
      <c r="G569">
        <f ca="1">IF(F:F = 0, E:E, E:E*1.1)</f>
        <v>2388107</v>
      </c>
      <c r="H569" t="str">
        <f ca="1">IF(F:F = 0, "Paid", "Overdue")</f>
        <v>Paid</v>
      </c>
      <c r="I569">
        <f>MONTH(D:D)</f>
        <v>12</v>
      </c>
      <c r="J569">
        <f>YEAR(D:D)</f>
        <v>2022</v>
      </c>
      <c r="K569">
        <f>ROUNDUP(C569/16,0)</f>
        <v>36</v>
      </c>
    </row>
    <row r="570" spans="1:11" x14ac:dyDescent="0.3">
      <c r="A570" t="str">
        <f>B:B&amp;"/"&amp;K:K</f>
        <v>CH001203008880/36</v>
      </c>
      <c r="B570" t="s">
        <v>8</v>
      </c>
      <c r="C570">
        <v>569</v>
      </c>
      <c r="D570" s="2">
        <f>DATE(YEAR(D554),MONTH(D554)+1,DAY(D554))</f>
        <v>44905</v>
      </c>
      <c r="E570">
        <f t="shared" ca="1" si="8"/>
        <v>1163311</v>
      </c>
      <c r="F570">
        <f ca="1">IF(RANDBETWEEN(0,1) = 0, 0, E:E*0.1)</f>
        <v>0</v>
      </c>
      <c r="G570">
        <f ca="1">IF(F:F = 0, E:E, E:E*1.1)</f>
        <v>1163311</v>
      </c>
      <c r="H570" t="str">
        <f ca="1">IF(F:F = 0, "Paid", "Overdue")</f>
        <v>Paid</v>
      </c>
      <c r="I570">
        <f>MONTH(D:D)</f>
        <v>12</v>
      </c>
      <c r="J570">
        <f>YEAR(D:D)</f>
        <v>2022</v>
      </c>
      <c r="K570">
        <f>ROUNDUP(C570/16,0)</f>
        <v>36</v>
      </c>
    </row>
    <row r="571" spans="1:11" x14ac:dyDescent="0.3">
      <c r="A571" t="str">
        <f>B:B&amp;"/"&amp;K:K</f>
        <v>CH001203008881/36</v>
      </c>
      <c r="B571" t="s">
        <v>9</v>
      </c>
      <c r="C571">
        <v>570</v>
      </c>
      <c r="D571" s="2">
        <f>DATE(YEAR(D555),MONTH(D555)+1,DAY(D555))</f>
        <v>44905</v>
      </c>
      <c r="E571">
        <f t="shared" ca="1" si="8"/>
        <v>1743544</v>
      </c>
      <c r="F571">
        <f ca="1">IF(RANDBETWEEN(0,1) = 0, 0, E:E*0.1)</f>
        <v>174354.40000000002</v>
      </c>
      <c r="G571">
        <f ca="1">IF(F:F = 0, E:E, E:E*1.1)</f>
        <v>1917898.4000000001</v>
      </c>
      <c r="H571" t="str">
        <f ca="1">IF(F:F = 0, "Paid", "Overdue")</f>
        <v>Overdue</v>
      </c>
      <c r="I571">
        <f>MONTH(D:D)</f>
        <v>12</v>
      </c>
      <c r="J571">
        <f>YEAR(D:D)</f>
        <v>2022</v>
      </c>
      <c r="K571">
        <f>ROUNDUP(C571/16,0)</f>
        <v>36</v>
      </c>
    </row>
    <row r="572" spans="1:11" x14ac:dyDescent="0.3">
      <c r="A572" t="str">
        <f>B:B&amp;"/"&amp;K:K</f>
        <v>CH001203008882/36</v>
      </c>
      <c r="B572" t="s">
        <v>10</v>
      </c>
      <c r="C572">
        <v>571</v>
      </c>
      <c r="D572" s="2">
        <f>DATE(YEAR(D556),MONTH(D556)+1,DAY(D556))</f>
        <v>44905</v>
      </c>
      <c r="E572">
        <f t="shared" ca="1" si="8"/>
        <v>2377557</v>
      </c>
      <c r="F572">
        <f ca="1">IF(RANDBETWEEN(0,1) = 0, 0, E:E*0.1)</f>
        <v>237755.7</v>
      </c>
      <c r="G572">
        <f ca="1">IF(F:F = 0, E:E, E:E*1.1)</f>
        <v>2615312.7000000002</v>
      </c>
      <c r="H572" t="str">
        <f ca="1">IF(F:F = 0, "Paid", "Overdue")</f>
        <v>Overdue</v>
      </c>
      <c r="I572">
        <f>MONTH(D:D)</f>
        <v>12</v>
      </c>
      <c r="J572">
        <f>YEAR(D:D)</f>
        <v>2022</v>
      </c>
      <c r="K572">
        <f>ROUNDUP(C572/16,0)</f>
        <v>36</v>
      </c>
    </row>
    <row r="573" spans="1:11" x14ac:dyDescent="0.3">
      <c r="A573" t="str">
        <f>B:B&amp;"/"&amp;K:K</f>
        <v>CH001203008883/36</v>
      </c>
      <c r="B573" t="s">
        <v>11</v>
      </c>
      <c r="C573">
        <v>572</v>
      </c>
      <c r="D573" s="2">
        <f>DATE(YEAR(D557),MONTH(D557)+1,DAY(D557))</f>
        <v>44905</v>
      </c>
      <c r="E573">
        <f t="shared" ca="1" si="8"/>
        <v>1101165</v>
      </c>
      <c r="F573">
        <f ca="1">IF(RANDBETWEEN(0,1) = 0, 0, E:E*0.1)</f>
        <v>0</v>
      </c>
      <c r="G573">
        <f ca="1">IF(F:F = 0, E:E, E:E*1.1)</f>
        <v>1101165</v>
      </c>
      <c r="H573" t="str">
        <f ca="1">IF(F:F = 0, "Paid", "Overdue")</f>
        <v>Paid</v>
      </c>
      <c r="I573">
        <f>MONTH(D:D)</f>
        <v>12</v>
      </c>
      <c r="J573">
        <f>YEAR(D:D)</f>
        <v>2022</v>
      </c>
      <c r="K573">
        <f>ROUNDUP(C573/16,0)</f>
        <v>36</v>
      </c>
    </row>
    <row r="574" spans="1:11" x14ac:dyDescent="0.3">
      <c r="A574" t="str">
        <f>B:B&amp;"/"&amp;K:K</f>
        <v>CH001203008884/36</v>
      </c>
      <c r="B574" t="s">
        <v>12</v>
      </c>
      <c r="C574">
        <v>573</v>
      </c>
      <c r="D574" s="2">
        <f>DATE(YEAR(D558),MONTH(D558)+1,DAY(D558))</f>
        <v>44905</v>
      </c>
      <c r="E574">
        <f t="shared" ca="1" si="8"/>
        <v>1213513</v>
      </c>
      <c r="F574">
        <f ca="1">IF(RANDBETWEEN(0,1) = 0, 0, E:E*0.1)</f>
        <v>121351.3</v>
      </c>
      <c r="G574">
        <f ca="1">IF(F:F = 0, E:E, E:E*1.1)</f>
        <v>1334864.3</v>
      </c>
      <c r="H574" t="str">
        <f ca="1">IF(F:F = 0, "Paid", "Overdue")</f>
        <v>Overdue</v>
      </c>
      <c r="I574">
        <f>MONTH(D:D)</f>
        <v>12</v>
      </c>
      <c r="J574">
        <f>YEAR(D:D)</f>
        <v>2022</v>
      </c>
      <c r="K574">
        <f>ROUNDUP(C574/16,0)</f>
        <v>36</v>
      </c>
    </row>
    <row r="575" spans="1:11" x14ac:dyDescent="0.3">
      <c r="A575" t="str">
        <f>B:B&amp;"/"&amp;K:K</f>
        <v>CH001203008885/36</v>
      </c>
      <c r="B575" t="s">
        <v>13</v>
      </c>
      <c r="C575">
        <v>574</v>
      </c>
      <c r="D575" s="2">
        <f>DATE(YEAR(D559),MONTH(D559)+1,DAY(D559))</f>
        <v>44905</v>
      </c>
      <c r="E575">
        <f t="shared" ca="1" si="8"/>
        <v>2358093</v>
      </c>
      <c r="F575">
        <f ca="1">IF(RANDBETWEEN(0,1) = 0, 0, E:E*0.1)</f>
        <v>235809.30000000002</v>
      </c>
      <c r="G575">
        <f ca="1">IF(F:F = 0, E:E, E:E*1.1)</f>
        <v>2593902.3000000003</v>
      </c>
      <c r="H575" t="str">
        <f ca="1">IF(F:F = 0, "Paid", "Overdue")</f>
        <v>Overdue</v>
      </c>
      <c r="I575">
        <f>MONTH(D:D)</f>
        <v>12</v>
      </c>
      <c r="J575">
        <f>YEAR(D:D)</f>
        <v>2022</v>
      </c>
      <c r="K575">
        <f>ROUNDUP(C575/16,0)</f>
        <v>36</v>
      </c>
    </row>
    <row r="576" spans="1:11" x14ac:dyDescent="0.3">
      <c r="A576" t="str">
        <f>B:B&amp;"/"&amp;K:K</f>
        <v>CH001203008886/36</v>
      </c>
      <c r="B576" t="s">
        <v>14</v>
      </c>
      <c r="C576">
        <v>575</v>
      </c>
      <c r="D576" s="2">
        <f>DATE(YEAR(D560),MONTH(D560)+1,DAY(D560))</f>
        <v>44905</v>
      </c>
      <c r="E576">
        <f t="shared" ca="1" si="8"/>
        <v>1321580</v>
      </c>
      <c r="F576">
        <f ca="1">IF(RANDBETWEEN(0,1) = 0, 0, E:E*0.1)</f>
        <v>0</v>
      </c>
      <c r="G576">
        <f ca="1">IF(F:F = 0, E:E, E:E*1.1)</f>
        <v>1321580</v>
      </c>
      <c r="H576" t="str">
        <f ca="1">IF(F:F = 0, "Paid", "Overdue")</f>
        <v>Paid</v>
      </c>
      <c r="I576">
        <f>MONTH(D:D)</f>
        <v>12</v>
      </c>
      <c r="J576">
        <f>YEAR(D:D)</f>
        <v>2022</v>
      </c>
      <c r="K576">
        <f>ROUNDUP(C576/16,0)</f>
        <v>36</v>
      </c>
    </row>
    <row r="577" spans="1:11" x14ac:dyDescent="0.3">
      <c r="A577" t="str">
        <f>B:B&amp;"/"&amp;K:K</f>
        <v>CH001203008887/36</v>
      </c>
      <c r="B577" t="s">
        <v>15</v>
      </c>
      <c r="C577">
        <v>576</v>
      </c>
      <c r="D577" s="2">
        <f>DATE(YEAR(D561),MONTH(D561)+1,DAY(D561))</f>
        <v>44905</v>
      </c>
      <c r="E577">
        <f t="shared" ca="1" si="8"/>
        <v>910022</v>
      </c>
      <c r="F577">
        <f ca="1">IF(RANDBETWEEN(0,1) = 0, 0, E:E*0.1)</f>
        <v>0</v>
      </c>
      <c r="G577">
        <f ca="1">IF(F:F = 0, E:E, E:E*1.1)</f>
        <v>910022</v>
      </c>
      <c r="H577" t="str">
        <f ca="1">IF(F:F = 0, "Paid", "Overdue")</f>
        <v>Paid</v>
      </c>
      <c r="I577">
        <f>MONTH(D:D)</f>
        <v>12</v>
      </c>
      <c r="J577">
        <f>YEAR(D:D)</f>
        <v>2022</v>
      </c>
      <c r="K577">
        <f>ROUNDUP(C577/16,0)</f>
        <v>36</v>
      </c>
    </row>
    <row r="578" spans="1:11" x14ac:dyDescent="0.3">
      <c r="A578" t="str">
        <f>B:B&amp;"/"&amp;K:K</f>
        <v>CH001203008872/37</v>
      </c>
      <c r="B578" t="s">
        <v>0</v>
      </c>
      <c r="C578">
        <v>577</v>
      </c>
      <c r="D578" s="2">
        <v>44936</v>
      </c>
      <c r="E578">
        <f ca="1">RANDBETWEEN(250000,2500000)</f>
        <v>2021566</v>
      </c>
      <c r="F578">
        <f ca="1">IF(RANDBETWEEN(0,1) = 0, 0, E:E*0.1)</f>
        <v>202156.6</v>
      </c>
      <c r="G578">
        <f ca="1">IF(F:F = 0, E:E, E:E*1.1)</f>
        <v>2223722.6</v>
      </c>
      <c r="H578" t="str">
        <f ca="1">IF(F:F = 0, "Paid", "Overdue")</f>
        <v>Overdue</v>
      </c>
      <c r="I578">
        <f>MONTH(D:D)</f>
        <v>1</v>
      </c>
      <c r="J578">
        <f>YEAR(D:D)</f>
        <v>2023</v>
      </c>
      <c r="K578">
        <f>ROUNDUP(C578/16,0)</f>
        <v>37</v>
      </c>
    </row>
    <row r="579" spans="1:11" x14ac:dyDescent="0.3">
      <c r="A579" t="str">
        <f>B:B&amp;"/"&amp;K:K</f>
        <v>CH001203008873/37</v>
      </c>
      <c r="B579" t="s">
        <v>1</v>
      </c>
      <c r="C579">
        <v>578</v>
      </c>
      <c r="D579" s="2">
        <v>44936</v>
      </c>
      <c r="E579">
        <f ca="1">RANDBETWEEN(250000,2500000)</f>
        <v>2400082</v>
      </c>
      <c r="F579">
        <f ca="1">IF(RANDBETWEEN(0,1) = 0, 0, E:E*0.1)</f>
        <v>240008.2</v>
      </c>
      <c r="G579">
        <f ca="1">IF(F:F = 0, E:E, E:E*1.1)</f>
        <v>2640090.2000000002</v>
      </c>
      <c r="H579" t="str">
        <f ca="1">IF(F:F = 0, "Paid", "Overdue")</f>
        <v>Overdue</v>
      </c>
      <c r="I579">
        <f>MONTH(D:D)</f>
        <v>1</v>
      </c>
      <c r="J579">
        <f>YEAR(D:D)</f>
        <v>2023</v>
      </c>
      <c r="K579">
        <f>ROUNDUP(C579/16,0)</f>
        <v>37</v>
      </c>
    </row>
    <row r="580" spans="1:11" x14ac:dyDescent="0.3">
      <c r="A580" t="str">
        <f>B:B&amp;"/"&amp;K:K</f>
        <v>CH001203008874/37</v>
      </c>
      <c r="B580" t="s">
        <v>2</v>
      </c>
      <c r="C580">
        <v>579</v>
      </c>
      <c r="D580" s="2">
        <v>44936</v>
      </c>
      <c r="E580">
        <f ca="1">RANDBETWEEN(250000,2500000)</f>
        <v>2428857</v>
      </c>
      <c r="F580">
        <f ca="1">IF(RANDBETWEEN(0,1) = 0, 0, E:E*0.1)</f>
        <v>0</v>
      </c>
      <c r="G580">
        <f ca="1">IF(F:F = 0, E:E, E:E*1.1)</f>
        <v>2428857</v>
      </c>
      <c r="H580" t="str">
        <f ca="1">IF(F:F = 0, "Paid", "Overdue")</f>
        <v>Paid</v>
      </c>
      <c r="I580">
        <f>MONTH(D:D)</f>
        <v>1</v>
      </c>
      <c r="J580">
        <f>YEAR(D:D)</f>
        <v>2023</v>
      </c>
      <c r="K580">
        <f>ROUNDUP(C580/16,0)</f>
        <v>37</v>
      </c>
    </row>
    <row r="581" spans="1:11" x14ac:dyDescent="0.3">
      <c r="A581" t="str">
        <f>B:B&amp;"/"&amp;K:K</f>
        <v>CH001203008875/37</v>
      </c>
      <c r="B581" t="s">
        <v>3</v>
      </c>
      <c r="C581">
        <v>580</v>
      </c>
      <c r="D581" s="2">
        <v>44936</v>
      </c>
      <c r="E581">
        <f ca="1">RANDBETWEEN(250000,2500000)</f>
        <v>1826204</v>
      </c>
      <c r="F581">
        <f ca="1">IF(RANDBETWEEN(0,1) = 0, 0, E:E*0.1)</f>
        <v>0</v>
      </c>
      <c r="G581">
        <f ca="1">IF(F:F = 0, E:E, E:E*1.1)</f>
        <v>1826204</v>
      </c>
      <c r="H581" t="str">
        <f ca="1">IF(F:F = 0, "Paid", "Overdue")</f>
        <v>Paid</v>
      </c>
      <c r="I581">
        <f>MONTH(D:D)</f>
        <v>1</v>
      </c>
      <c r="J581">
        <f>YEAR(D:D)</f>
        <v>2023</v>
      </c>
      <c r="K581">
        <f>ROUNDUP(C581/16,0)</f>
        <v>37</v>
      </c>
    </row>
    <row r="582" spans="1:11" x14ac:dyDescent="0.3">
      <c r="A582" t="str">
        <f>B:B&amp;"/"&amp;K:K</f>
        <v>CH001203008876/37</v>
      </c>
      <c r="B582" t="s">
        <v>4</v>
      </c>
      <c r="C582">
        <v>581</v>
      </c>
      <c r="D582" s="2">
        <v>44936</v>
      </c>
      <c r="E582">
        <f ca="1">RANDBETWEEN(250000,2500000)</f>
        <v>994359</v>
      </c>
      <c r="F582">
        <f ca="1">IF(RANDBETWEEN(0,1) = 0, 0, E:E*0.1)</f>
        <v>99435.900000000009</v>
      </c>
      <c r="G582">
        <f ca="1">IF(F:F = 0, E:E, E:E*1.1)</f>
        <v>1093794.9000000001</v>
      </c>
      <c r="H582" t="str">
        <f ca="1">IF(F:F = 0, "Paid", "Overdue")</f>
        <v>Overdue</v>
      </c>
      <c r="I582">
        <f>MONTH(D:D)</f>
        <v>1</v>
      </c>
      <c r="J582">
        <f>YEAR(D:D)</f>
        <v>2023</v>
      </c>
      <c r="K582">
        <f>ROUNDUP(C582/16,0)</f>
        <v>37</v>
      </c>
    </row>
    <row r="583" spans="1:11" x14ac:dyDescent="0.3">
      <c r="A583" t="str">
        <f>B:B&amp;"/"&amp;K:K</f>
        <v>CH001203008877/37</v>
      </c>
      <c r="B583" t="s">
        <v>5</v>
      </c>
      <c r="C583">
        <v>582</v>
      </c>
      <c r="D583" s="2">
        <v>44936</v>
      </c>
      <c r="E583">
        <f ca="1">RANDBETWEEN(250000,2500000)</f>
        <v>735985</v>
      </c>
      <c r="F583">
        <f ca="1">IF(RANDBETWEEN(0,1) = 0, 0, E:E*0.1)</f>
        <v>73598.5</v>
      </c>
      <c r="G583">
        <f ca="1">IF(F:F = 0, E:E, E:E*1.1)</f>
        <v>809583.50000000012</v>
      </c>
      <c r="H583" t="str">
        <f ca="1">IF(F:F = 0, "Paid", "Overdue")</f>
        <v>Overdue</v>
      </c>
      <c r="I583">
        <f>MONTH(D:D)</f>
        <v>1</v>
      </c>
      <c r="J583">
        <f>YEAR(D:D)</f>
        <v>2023</v>
      </c>
      <c r="K583">
        <f>ROUNDUP(C583/16,0)</f>
        <v>37</v>
      </c>
    </row>
    <row r="584" spans="1:11" x14ac:dyDescent="0.3">
      <c r="A584" t="str">
        <f>B:B&amp;"/"&amp;K:K</f>
        <v>CH001203008878/37</v>
      </c>
      <c r="B584" t="s">
        <v>6</v>
      </c>
      <c r="C584">
        <v>583</v>
      </c>
      <c r="D584" s="2">
        <v>44936</v>
      </c>
      <c r="E584">
        <f ca="1">RANDBETWEEN(250000,2500000)</f>
        <v>975733</v>
      </c>
      <c r="F584">
        <f ca="1">IF(RANDBETWEEN(0,1) = 0, 0, E:E*0.1)</f>
        <v>97573.3</v>
      </c>
      <c r="G584">
        <f ca="1">IF(F:F = 0, E:E, E:E*1.1)</f>
        <v>1073306.3</v>
      </c>
      <c r="H584" t="str">
        <f ca="1">IF(F:F = 0, "Paid", "Overdue")</f>
        <v>Overdue</v>
      </c>
      <c r="I584">
        <f>MONTH(D:D)</f>
        <v>1</v>
      </c>
      <c r="J584">
        <f>YEAR(D:D)</f>
        <v>2023</v>
      </c>
      <c r="K584">
        <f>ROUNDUP(C584/16,0)</f>
        <v>37</v>
      </c>
    </row>
    <row r="585" spans="1:11" x14ac:dyDescent="0.3">
      <c r="A585" t="str">
        <f>B:B&amp;"/"&amp;K:K</f>
        <v>CH001203008879/37</v>
      </c>
      <c r="B585" t="s">
        <v>7</v>
      </c>
      <c r="C585">
        <v>584</v>
      </c>
      <c r="D585" s="2">
        <v>44936</v>
      </c>
      <c r="E585">
        <f ca="1">RANDBETWEEN(250000,2500000)</f>
        <v>817272</v>
      </c>
      <c r="F585">
        <f ca="1">IF(RANDBETWEEN(0,1) = 0, 0, E:E*0.1)</f>
        <v>81727.200000000012</v>
      </c>
      <c r="G585">
        <f ca="1">IF(F:F = 0, E:E, E:E*1.1)</f>
        <v>898999.20000000007</v>
      </c>
      <c r="H585" t="str">
        <f ca="1">IF(F:F = 0, "Paid", "Overdue")</f>
        <v>Overdue</v>
      </c>
      <c r="I585">
        <f>MONTH(D:D)</f>
        <v>1</v>
      </c>
      <c r="J585">
        <f>YEAR(D:D)</f>
        <v>2023</v>
      </c>
      <c r="K585">
        <f>ROUNDUP(C585/16,0)</f>
        <v>37</v>
      </c>
    </row>
    <row r="586" spans="1:11" x14ac:dyDescent="0.3">
      <c r="A586" t="str">
        <f>B:B&amp;"/"&amp;K:K</f>
        <v>CH001203008880/37</v>
      </c>
      <c r="B586" t="s">
        <v>8</v>
      </c>
      <c r="C586">
        <v>585</v>
      </c>
      <c r="D586" s="2">
        <v>44936</v>
      </c>
      <c r="E586">
        <f ca="1">RANDBETWEEN(250000,2500000)</f>
        <v>1802042</v>
      </c>
      <c r="F586">
        <f ca="1">IF(RANDBETWEEN(0,1) = 0, 0, E:E*0.1)</f>
        <v>0</v>
      </c>
      <c r="G586">
        <f ca="1">IF(F:F = 0, E:E, E:E*1.1)</f>
        <v>1802042</v>
      </c>
      <c r="H586" t="str">
        <f ca="1">IF(F:F = 0, "Paid", "Overdue")</f>
        <v>Paid</v>
      </c>
      <c r="I586">
        <f>MONTH(D:D)</f>
        <v>1</v>
      </c>
      <c r="J586">
        <f>YEAR(D:D)</f>
        <v>2023</v>
      </c>
      <c r="K586">
        <f>ROUNDUP(C586/16,0)</f>
        <v>37</v>
      </c>
    </row>
    <row r="587" spans="1:11" x14ac:dyDescent="0.3">
      <c r="A587" t="str">
        <f>B:B&amp;"/"&amp;K:K</f>
        <v>CH001203008881/37</v>
      </c>
      <c r="B587" t="s">
        <v>9</v>
      </c>
      <c r="C587">
        <v>586</v>
      </c>
      <c r="D587" s="2">
        <v>44936</v>
      </c>
      <c r="E587">
        <f ca="1">RANDBETWEEN(250000,2500000)</f>
        <v>2287125</v>
      </c>
      <c r="F587">
        <f ca="1">IF(RANDBETWEEN(0,1) = 0, 0, E:E*0.1)</f>
        <v>228712.5</v>
      </c>
      <c r="G587">
        <f ca="1">IF(F:F = 0, E:E, E:E*1.1)</f>
        <v>2515837.5</v>
      </c>
      <c r="H587" t="str">
        <f ca="1">IF(F:F = 0, "Paid", "Overdue")</f>
        <v>Overdue</v>
      </c>
      <c r="I587">
        <f>MONTH(D:D)</f>
        <v>1</v>
      </c>
      <c r="J587">
        <f>YEAR(D:D)</f>
        <v>2023</v>
      </c>
      <c r="K587">
        <f>ROUNDUP(C587/16,0)</f>
        <v>37</v>
      </c>
    </row>
    <row r="588" spans="1:11" x14ac:dyDescent="0.3">
      <c r="A588" t="str">
        <f>B:B&amp;"/"&amp;K:K</f>
        <v>CH001203008882/37</v>
      </c>
      <c r="B588" t="s">
        <v>10</v>
      </c>
      <c r="C588">
        <v>587</v>
      </c>
      <c r="D588" s="2">
        <v>44936</v>
      </c>
      <c r="E588">
        <f ca="1">RANDBETWEEN(250000,2500000)</f>
        <v>1456327</v>
      </c>
      <c r="F588">
        <f ca="1">IF(RANDBETWEEN(0,1) = 0, 0, E:E*0.1)</f>
        <v>0</v>
      </c>
      <c r="G588">
        <f ca="1">IF(F:F = 0, E:E, E:E*1.1)</f>
        <v>1456327</v>
      </c>
      <c r="H588" t="str">
        <f ca="1">IF(F:F = 0, "Paid", "Overdue")</f>
        <v>Paid</v>
      </c>
      <c r="I588">
        <f>MONTH(D:D)</f>
        <v>1</v>
      </c>
      <c r="J588">
        <f>YEAR(D:D)</f>
        <v>2023</v>
      </c>
      <c r="K588">
        <f>ROUNDUP(C588/16,0)</f>
        <v>37</v>
      </c>
    </row>
    <row r="589" spans="1:11" x14ac:dyDescent="0.3">
      <c r="A589" t="str">
        <f>B:B&amp;"/"&amp;K:K</f>
        <v>CH001203008883/37</v>
      </c>
      <c r="B589" t="s">
        <v>11</v>
      </c>
      <c r="C589">
        <v>588</v>
      </c>
      <c r="D589" s="2">
        <v>44936</v>
      </c>
      <c r="E589">
        <f ca="1">RANDBETWEEN(250000,2500000)</f>
        <v>1536929</v>
      </c>
      <c r="F589">
        <f ca="1">IF(RANDBETWEEN(0,1) = 0, 0, E:E*0.1)</f>
        <v>0</v>
      </c>
      <c r="G589">
        <f ca="1">IF(F:F = 0, E:E, E:E*1.1)</f>
        <v>1536929</v>
      </c>
      <c r="H589" t="str">
        <f ca="1">IF(F:F = 0, "Paid", "Overdue")</f>
        <v>Paid</v>
      </c>
      <c r="I589">
        <f>MONTH(D:D)</f>
        <v>1</v>
      </c>
      <c r="J589">
        <f>YEAR(D:D)</f>
        <v>2023</v>
      </c>
      <c r="K589">
        <f>ROUNDUP(C589/16,0)</f>
        <v>37</v>
      </c>
    </row>
    <row r="590" spans="1:11" x14ac:dyDescent="0.3">
      <c r="A590" t="str">
        <f>B:B&amp;"/"&amp;K:K</f>
        <v>CH001203008884/37</v>
      </c>
      <c r="B590" t="s">
        <v>12</v>
      </c>
      <c r="C590">
        <v>589</v>
      </c>
      <c r="D590" s="2">
        <v>44936</v>
      </c>
      <c r="E590">
        <f ca="1">RANDBETWEEN(250000,2500000)</f>
        <v>2347166</v>
      </c>
      <c r="F590">
        <f ca="1">IF(RANDBETWEEN(0,1) = 0, 0, E:E*0.1)</f>
        <v>0</v>
      </c>
      <c r="G590">
        <f ca="1">IF(F:F = 0, E:E, E:E*1.1)</f>
        <v>2347166</v>
      </c>
      <c r="H590" t="str">
        <f ca="1">IF(F:F = 0, "Paid", "Overdue")</f>
        <v>Paid</v>
      </c>
      <c r="I590">
        <f>MONTH(D:D)</f>
        <v>1</v>
      </c>
      <c r="J590">
        <f>YEAR(D:D)</f>
        <v>2023</v>
      </c>
      <c r="K590">
        <f>ROUNDUP(C590/16,0)</f>
        <v>37</v>
      </c>
    </row>
    <row r="591" spans="1:11" x14ac:dyDescent="0.3">
      <c r="A591" t="str">
        <f>B:B&amp;"/"&amp;K:K</f>
        <v>CH001203008885/37</v>
      </c>
      <c r="B591" t="s">
        <v>13</v>
      </c>
      <c r="C591">
        <v>590</v>
      </c>
      <c r="D591" s="2">
        <v>44936</v>
      </c>
      <c r="E591">
        <f ca="1">RANDBETWEEN(250000,2500000)</f>
        <v>807817</v>
      </c>
      <c r="F591">
        <f ca="1">IF(RANDBETWEEN(0,1) = 0, 0, E:E*0.1)</f>
        <v>80781.700000000012</v>
      </c>
      <c r="G591">
        <f ca="1">IF(F:F = 0, E:E, E:E*1.1)</f>
        <v>888598.70000000007</v>
      </c>
      <c r="H591" t="str">
        <f ca="1">IF(F:F = 0, "Paid", "Overdue")</f>
        <v>Overdue</v>
      </c>
      <c r="I591">
        <f>MONTH(D:D)</f>
        <v>1</v>
      </c>
      <c r="J591">
        <f>YEAR(D:D)</f>
        <v>2023</v>
      </c>
      <c r="K591">
        <f>ROUNDUP(C591/16,0)</f>
        <v>37</v>
      </c>
    </row>
    <row r="592" spans="1:11" x14ac:dyDescent="0.3">
      <c r="A592" t="str">
        <f>B:B&amp;"/"&amp;K:K</f>
        <v>CH001203008886/37</v>
      </c>
      <c r="B592" t="s">
        <v>14</v>
      </c>
      <c r="C592">
        <v>591</v>
      </c>
      <c r="D592" s="2">
        <v>44936</v>
      </c>
      <c r="E592">
        <f ca="1">RANDBETWEEN(250000,2500000)</f>
        <v>1470895</v>
      </c>
      <c r="F592">
        <f ca="1">IF(RANDBETWEEN(0,1) = 0, 0, E:E*0.1)</f>
        <v>0</v>
      </c>
      <c r="G592">
        <f ca="1">IF(F:F = 0, E:E, E:E*1.1)</f>
        <v>1470895</v>
      </c>
      <c r="H592" t="str">
        <f ca="1">IF(F:F = 0, "Paid", "Overdue")</f>
        <v>Paid</v>
      </c>
      <c r="I592">
        <f>MONTH(D:D)</f>
        <v>1</v>
      </c>
      <c r="J592">
        <f>YEAR(D:D)</f>
        <v>2023</v>
      </c>
      <c r="K592">
        <f>ROUNDUP(C592/16,0)</f>
        <v>37</v>
      </c>
    </row>
    <row r="593" spans="1:11" x14ac:dyDescent="0.3">
      <c r="A593" t="str">
        <f>B:B&amp;"/"&amp;K:K</f>
        <v>CH001203008887/37</v>
      </c>
      <c r="B593" t="s">
        <v>15</v>
      </c>
      <c r="C593">
        <v>592</v>
      </c>
      <c r="D593" s="2">
        <v>44936</v>
      </c>
      <c r="E593">
        <f ca="1">RANDBETWEEN(250000,2500000)</f>
        <v>1480910</v>
      </c>
      <c r="F593">
        <f ca="1">IF(RANDBETWEEN(0,1) = 0, 0, E:E*0.1)</f>
        <v>148091</v>
      </c>
      <c r="G593">
        <f ca="1">IF(F:F = 0, E:E, E:E*1.1)</f>
        <v>1629001.0000000002</v>
      </c>
      <c r="H593" t="str">
        <f ca="1">IF(F:F = 0, "Paid", "Overdue")</f>
        <v>Overdue</v>
      </c>
      <c r="I593">
        <f>MONTH(D:D)</f>
        <v>1</v>
      </c>
      <c r="J593">
        <f>YEAR(D:D)</f>
        <v>2023</v>
      </c>
      <c r="K593">
        <f>ROUNDUP(C593/16,0)</f>
        <v>37</v>
      </c>
    </row>
    <row r="594" spans="1:11" x14ac:dyDescent="0.3">
      <c r="A594" t="str">
        <f>B:B&amp;"/"&amp;K:K</f>
        <v>CH001203008872/38</v>
      </c>
      <c r="B594" t="s">
        <v>0</v>
      </c>
      <c r="C594">
        <v>593</v>
      </c>
      <c r="D594" s="2">
        <f>DATE(YEAR(D578),MONTH(D578)+1,DAY(D578))</f>
        <v>44967</v>
      </c>
      <c r="E594">
        <f ca="1">RANDBETWEEN(250000,2500000)</f>
        <v>2407160</v>
      </c>
      <c r="F594">
        <f ca="1">IF(RANDBETWEEN(0,1) = 0, 0, E:E*0.1)</f>
        <v>240716</v>
      </c>
      <c r="G594">
        <f ca="1">IF(F:F = 0, E:E, E:E*1.1)</f>
        <v>2647876</v>
      </c>
      <c r="H594" t="str">
        <f ca="1">IF(F:F = 0, "Paid", "Overdue")</f>
        <v>Overdue</v>
      </c>
      <c r="I594">
        <f>MONTH(D:D)</f>
        <v>2</v>
      </c>
      <c r="J594">
        <f>YEAR(D:D)</f>
        <v>2023</v>
      </c>
      <c r="K594">
        <f>ROUNDUP(C594/16,0)</f>
        <v>38</v>
      </c>
    </row>
    <row r="595" spans="1:11" x14ac:dyDescent="0.3">
      <c r="A595" t="str">
        <f>B:B&amp;"/"&amp;K:K</f>
        <v>CH001203008873/38</v>
      </c>
      <c r="B595" t="s">
        <v>1</v>
      </c>
      <c r="C595">
        <v>594</v>
      </c>
      <c r="D595" s="2">
        <f>DATE(YEAR(D579),MONTH(D579)+1,DAY(D579))</f>
        <v>44967</v>
      </c>
      <c r="E595">
        <f ca="1">RANDBETWEEN(250000,2500000)</f>
        <v>1114268</v>
      </c>
      <c r="F595">
        <f ca="1">IF(RANDBETWEEN(0,1) = 0, 0, E:E*0.1)</f>
        <v>0</v>
      </c>
      <c r="G595">
        <f ca="1">IF(F:F = 0, E:E, E:E*1.1)</f>
        <v>1114268</v>
      </c>
      <c r="H595" t="str">
        <f ca="1">IF(F:F = 0, "Paid", "Overdue")</f>
        <v>Paid</v>
      </c>
      <c r="I595">
        <f>MONTH(D:D)</f>
        <v>2</v>
      </c>
      <c r="J595">
        <f>YEAR(D:D)</f>
        <v>2023</v>
      </c>
      <c r="K595">
        <f>ROUNDUP(C595/16,0)</f>
        <v>38</v>
      </c>
    </row>
    <row r="596" spans="1:11" x14ac:dyDescent="0.3">
      <c r="A596" t="str">
        <f>B:B&amp;"/"&amp;K:K</f>
        <v>CH001203008874/38</v>
      </c>
      <c r="B596" t="s">
        <v>2</v>
      </c>
      <c r="C596">
        <v>595</v>
      </c>
      <c r="D596" s="2">
        <f>DATE(YEAR(D580),MONTH(D580)+1,DAY(D580))</f>
        <v>44967</v>
      </c>
      <c r="E596">
        <f ca="1">RANDBETWEEN(250000,2500000)</f>
        <v>362022</v>
      </c>
      <c r="F596">
        <f ca="1">IF(RANDBETWEEN(0,1) = 0, 0, E:E*0.1)</f>
        <v>0</v>
      </c>
      <c r="G596">
        <f ca="1">IF(F:F = 0, E:E, E:E*1.1)</f>
        <v>362022</v>
      </c>
      <c r="H596" t="str">
        <f ca="1">IF(F:F = 0, "Paid", "Overdue")</f>
        <v>Paid</v>
      </c>
      <c r="I596">
        <f>MONTH(D:D)</f>
        <v>2</v>
      </c>
      <c r="J596">
        <f>YEAR(D:D)</f>
        <v>2023</v>
      </c>
      <c r="K596">
        <f>ROUNDUP(C596/16,0)</f>
        <v>38</v>
      </c>
    </row>
    <row r="597" spans="1:11" x14ac:dyDescent="0.3">
      <c r="A597" t="str">
        <f>B:B&amp;"/"&amp;K:K</f>
        <v>CH001203008875/38</v>
      </c>
      <c r="B597" t="s">
        <v>3</v>
      </c>
      <c r="C597">
        <v>596</v>
      </c>
      <c r="D597" s="2">
        <f>DATE(YEAR(D581),MONTH(D581)+1,DAY(D581))</f>
        <v>44967</v>
      </c>
      <c r="E597">
        <f ca="1">RANDBETWEEN(250000,2500000)</f>
        <v>1476928</v>
      </c>
      <c r="F597">
        <f ca="1">IF(RANDBETWEEN(0,1) = 0, 0, E:E*0.1)</f>
        <v>0</v>
      </c>
      <c r="G597">
        <f ca="1">IF(F:F = 0, E:E, E:E*1.1)</f>
        <v>1476928</v>
      </c>
      <c r="H597" t="str">
        <f ca="1">IF(F:F = 0, "Paid", "Overdue")</f>
        <v>Paid</v>
      </c>
      <c r="I597">
        <f>MONTH(D:D)</f>
        <v>2</v>
      </c>
      <c r="J597">
        <f>YEAR(D:D)</f>
        <v>2023</v>
      </c>
      <c r="K597">
        <f>ROUNDUP(C597/16,0)</f>
        <v>38</v>
      </c>
    </row>
    <row r="598" spans="1:11" x14ac:dyDescent="0.3">
      <c r="A598" t="str">
        <f>B:B&amp;"/"&amp;K:K</f>
        <v>CH001203008876/38</v>
      </c>
      <c r="B598" t="s">
        <v>4</v>
      </c>
      <c r="C598">
        <v>597</v>
      </c>
      <c r="D598" s="2">
        <f>DATE(YEAR(D582),MONTH(D582)+1,DAY(D582))</f>
        <v>44967</v>
      </c>
      <c r="E598">
        <f ca="1">RANDBETWEEN(250000,2500000)</f>
        <v>798289</v>
      </c>
      <c r="F598">
        <f ca="1">IF(RANDBETWEEN(0,1) = 0, 0, E:E*0.1)</f>
        <v>79828.900000000009</v>
      </c>
      <c r="G598">
        <f ca="1">IF(F:F = 0, E:E, E:E*1.1)</f>
        <v>878117.9</v>
      </c>
      <c r="H598" t="str">
        <f ca="1">IF(F:F = 0, "Paid", "Overdue")</f>
        <v>Overdue</v>
      </c>
      <c r="I598">
        <f>MONTH(D:D)</f>
        <v>2</v>
      </c>
      <c r="J598">
        <f>YEAR(D:D)</f>
        <v>2023</v>
      </c>
      <c r="K598">
        <f>ROUNDUP(C598/16,0)</f>
        <v>38</v>
      </c>
    </row>
    <row r="599" spans="1:11" x14ac:dyDescent="0.3">
      <c r="A599" t="str">
        <f>B:B&amp;"/"&amp;K:K</f>
        <v>CH001203008877/38</v>
      </c>
      <c r="B599" t="s">
        <v>5</v>
      </c>
      <c r="C599">
        <v>598</v>
      </c>
      <c r="D599" s="2">
        <f>DATE(YEAR(D583),MONTH(D583)+1,DAY(D583))</f>
        <v>44967</v>
      </c>
      <c r="E599">
        <f ca="1">RANDBETWEEN(250000,2500000)</f>
        <v>689750</v>
      </c>
      <c r="F599">
        <f ca="1">IF(RANDBETWEEN(0,1) = 0, 0, E:E*0.1)</f>
        <v>68975</v>
      </c>
      <c r="G599">
        <f ca="1">IF(F:F = 0, E:E, E:E*1.1)</f>
        <v>758725.00000000012</v>
      </c>
      <c r="H599" t="str">
        <f ca="1">IF(F:F = 0, "Paid", "Overdue")</f>
        <v>Overdue</v>
      </c>
      <c r="I599">
        <f>MONTH(D:D)</f>
        <v>2</v>
      </c>
      <c r="J599">
        <f>YEAR(D:D)</f>
        <v>2023</v>
      </c>
      <c r="K599">
        <f>ROUNDUP(C599/16,0)</f>
        <v>38</v>
      </c>
    </row>
    <row r="600" spans="1:11" x14ac:dyDescent="0.3">
      <c r="A600" t="str">
        <f>B:B&amp;"/"&amp;K:K</f>
        <v>CH001203008878/38</v>
      </c>
      <c r="B600" t="s">
        <v>6</v>
      </c>
      <c r="C600">
        <v>599</v>
      </c>
      <c r="D600" s="2">
        <f>DATE(YEAR(D584),MONTH(D584)+1,DAY(D584))</f>
        <v>44967</v>
      </c>
      <c r="E600">
        <f ca="1">RANDBETWEEN(250000,2500000)</f>
        <v>1160835</v>
      </c>
      <c r="F600">
        <f ca="1">IF(RANDBETWEEN(0,1) = 0, 0, E:E*0.1)</f>
        <v>0</v>
      </c>
      <c r="G600">
        <f ca="1">IF(F:F = 0, E:E, E:E*1.1)</f>
        <v>1160835</v>
      </c>
      <c r="H600" t="str">
        <f ca="1">IF(F:F = 0, "Paid", "Overdue")</f>
        <v>Paid</v>
      </c>
      <c r="I600">
        <f>MONTH(D:D)</f>
        <v>2</v>
      </c>
      <c r="J600">
        <f>YEAR(D:D)</f>
        <v>2023</v>
      </c>
      <c r="K600">
        <f>ROUNDUP(C600/16,0)</f>
        <v>38</v>
      </c>
    </row>
    <row r="601" spans="1:11" x14ac:dyDescent="0.3">
      <c r="A601" t="str">
        <f>B:B&amp;"/"&amp;K:K</f>
        <v>CH001203008879/38</v>
      </c>
      <c r="B601" t="s">
        <v>7</v>
      </c>
      <c r="C601">
        <v>600</v>
      </c>
      <c r="D601" s="2">
        <f>DATE(YEAR(D585),MONTH(D585)+1,DAY(D585))</f>
        <v>44967</v>
      </c>
      <c r="E601">
        <f ca="1">RANDBETWEEN(250000,2500000)</f>
        <v>2061448</v>
      </c>
      <c r="F601">
        <f ca="1">IF(RANDBETWEEN(0,1) = 0, 0, E:E*0.1)</f>
        <v>0</v>
      </c>
      <c r="G601">
        <f ca="1">IF(F:F = 0, E:E, E:E*1.1)</f>
        <v>2061448</v>
      </c>
      <c r="H601" t="str">
        <f ca="1">IF(F:F = 0, "Paid", "Overdue")</f>
        <v>Paid</v>
      </c>
      <c r="I601">
        <f>MONTH(D:D)</f>
        <v>2</v>
      </c>
      <c r="J601">
        <f>YEAR(D:D)</f>
        <v>2023</v>
      </c>
      <c r="K601">
        <f>ROUNDUP(C601/16,0)</f>
        <v>38</v>
      </c>
    </row>
    <row r="602" spans="1:11" x14ac:dyDescent="0.3">
      <c r="A602" t="str">
        <f>B:B&amp;"/"&amp;K:K</f>
        <v>CH001203008880/38</v>
      </c>
      <c r="B602" t="s">
        <v>8</v>
      </c>
      <c r="C602">
        <v>601</v>
      </c>
      <c r="D602" s="2">
        <f>DATE(YEAR(D586),MONTH(D586)+1,DAY(D586))</f>
        <v>44967</v>
      </c>
      <c r="E602">
        <f ca="1">RANDBETWEEN(250000,2500000)</f>
        <v>1102255</v>
      </c>
      <c r="F602">
        <f ca="1">IF(RANDBETWEEN(0,1) = 0, 0, E:E*0.1)</f>
        <v>0</v>
      </c>
      <c r="G602">
        <f ca="1">IF(F:F = 0, E:E, E:E*1.1)</f>
        <v>1102255</v>
      </c>
      <c r="H602" t="str">
        <f ca="1">IF(F:F = 0, "Paid", "Overdue")</f>
        <v>Paid</v>
      </c>
      <c r="I602">
        <f>MONTH(D:D)</f>
        <v>2</v>
      </c>
      <c r="J602">
        <f>YEAR(D:D)</f>
        <v>2023</v>
      </c>
      <c r="K602">
        <f>ROUNDUP(C602/16,0)</f>
        <v>38</v>
      </c>
    </row>
    <row r="603" spans="1:11" x14ac:dyDescent="0.3">
      <c r="A603" t="str">
        <f>B:B&amp;"/"&amp;K:K</f>
        <v>CH001203008881/38</v>
      </c>
      <c r="B603" t="s">
        <v>9</v>
      </c>
      <c r="C603">
        <v>602</v>
      </c>
      <c r="D603" s="2">
        <f>DATE(YEAR(D587),MONTH(D587)+1,DAY(D587))</f>
        <v>44967</v>
      </c>
      <c r="E603">
        <f ca="1">RANDBETWEEN(250000,2500000)</f>
        <v>1834759</v>
      </c>
      <c r="F603">
        <f ca="1">IF(RANDBETWEEN(0,1) = 0, 0, E:E*0.1)</f>
        <v>183475.90000000002</v>
      </c>
      <c r="G603">
        <f ca="1">IF(F:F = 0, E:E, E:E*1.1)</f>
        <v>2018234.9000000001</v>
      </c>
      <c r="H603" t="str">
        <f ca="1">IF(F:F = 0, "Paid", "Overdue")</f>
        <v>Overdue</v>
      </c>
      <c r="I603">
        <f>MONTH(D:D)</f>
        <v>2</v>
      </c>
      <c r="J603">
        <f>YEAR(D:D)</f>
        <v>2023</v>
      </c>
      <c r="K603">
        <f>ROUNDUP(C603/16,0)</f>
        <v>38</v>
      </c>
    </row>
    <row r="604" spans="1:11" x14ac:dyDescent="0.3">
      <c r="A604" t="str">
        <f>B:B&amp;"/"&amp;K:K</f>
        <v>CH001203008882/38</v>
      </c>
      <c r="B604" t="s">
        <v>10</v>
      </c>
      <c r="C604">
        <v>603</v>
      </c>
      <c r="D604" s="2">
        <f>DATE(YEAR(D588),MONTH(D588)+1,DAY(D588))</f>
        <v>44967</v>
      </c>
      <c r="E604">
        <f ca="1">RANDBETWEEN(250000,2500000)</f>
        <v>473623</v>
      </c>
      <c r="F604">
        <f ca="1">IF(RANDBETWEEN(0,1) = 0, 0, E:E*0.1)</f>
        <v>0</v>
      </c>
      <c r="G604">
        <f ca="1">IF(F:F = 0, E:E, E:E*1.1)</f>
        <v>473623</v>
      </c>
      <c r="H604" t="str">
        <f ca="1">IF(F:F = 0, "Paid", "Overdue")</f>
        <v>Paid</v>
      </c>
      <c r="I604">
        <f>MONTH(D:D)</f>
        <v>2</v>
      </c>
      <c r="J604">
        <f>YEAR(D:D)</f>
        <v>2023</v>
      </c>
      <c r="K604">
        <f>ROUNDUP(C604/16,0)</f>
        <v>38</v>
      </c>
    </row>
    <row r="605" spans="1:11" x14ac:dyDescent="0.3">
      <c r="A605" t="str">
        <f>B:B&amp;"/"&amp;K:K</f>
        <v>CH001203008883/38</v>
      </c>
      <c r="B605" t="s">
        <v>11</v>
      </c>
      <c r="C605">
        <v>604</v>
      </c>
      <c r="D605" s="2">
        <f>DATE(YEAR(D589),MONTH(D589)+1,DAY(D589))</f>
        <v>44967</v>
      </c>
      <c r="E605">
        <f ca="1">RANDBETWEEN(250000,2500000)</f>
        <v>521240</v>
      </c>
      <c r="F605">
        <f ca="1">IF(RANDBETWEEN(0,1) = 0, 0, E:E*0.1)</f>
        <v>52124</v>
      </c>
      <c r="G605">
        <f ca="1">IF(F:F = 0, E:E, E:E*1.1)</f>
        <v>573364</v>
      </c>
      <c r="H605" t="str">
        <f ca="1">IF(F:F = 0, "Paid", "Overdue")</f>
        <v>Overdue</v>
      </c>
      <c r="I605">
        <f>MONTH(D:D)</f>
        <v>2</v>
      </c>
      <c r="J605">
        <f>YEAR(D:D)</f>
        <v>2023</v>
      </c>
      <c r="K605">
        <f>ROUNDUP(C605/16,0)</f>
        <v>38</v>
      </c>
    </row>
    <row r="606" spans="1:11" x14ac:dyDescent="0.3">
      <c r="A606" t="str">
        <f>B:B&amp;"/"&amp;K:K</f>
        <v>CH001203008884/38</v>
      </c>
      <c r="B606" t="s">
        <v>12</v>
      </c>
      <c r="C606">
        <v>605</v>
      </c>
      <c r="D606" s="2">
        <f>DATE(YEAR(D590),MONTH(D590)+1,DAY(D590))</f>
        <v>44967</v>
      </c>
      <c r="E606">
        <f ca="1">RANDBETWEEN(250000,2500000)</f>
        <v>1443165</v>
      </c>
      <c r="F606">
        <f ca="1">IF(RANDBETWEEN(0,1) = 0, 0, E:E*0.1)</f>
        <v>144316.5</v>
      </c>
      <c r="G606">
        <f ca="1">IF(F:F = 0, E:E, E:E*1.1)</f>
        <v>1587481.5000000002</v>
      </c>
      <c r="H606" t="str">
        <f ca="1">IF(F:F = 0, "Paid", "Overdue")</f>
        <v>Overdue</v>
      </c>
      <c r="I606">
        <f>MONTH(D:D)</f>
        <v>2</v>
      </c>
      <c r="J606">
        <f>YEAR(D:D)</f>
        <v>2023</v>
      </c>
      <c r="K606">
        <f>ROUNDUP(C606/16,0)</f>
        <v>38</v>
      </c>
    </row>
    <row r="607" spans="1:11" x14ac:dyDescent="0.3">
      <c r="A607" t="str">
        <f>B:B&amp;"/"&amp;K:K</f>
        <v>CH001203008885/38</v>
      </c>
      <c r="B607" t="s">
        <v>13</v>
      </c>
      <c r="C607">
        <v>606</v>
      </c>
      <c r="D607" s="2">
        <f>DATE(YEAR(D591),MONTH(D591)+1,DAY(D591))</f>
        <v>44967</v>
      </c>
      <c r="E607">
        <f ca="1">RANDBETWEEN(250000,2500000)</f>
        <v>1668940</v>
      </c>
      <c r="F607">
        <f ca="1">IF(RANDBETWEEN(0,1) = 0, 0, E:E*0.1)</f>
        <v>0</v>
      </c>
      <c r="G607">
        <f ca="1">IF(F:F = 0, E:E, E:E*1.1)</f>
        <v>1668940</v>
      </c>
      <c r="H607" t="str">
        <f ca="1">IF(F:F = 0, "Paid", "Overdue")</f>
        <v>Paid</v>
      </c>
      <c r="I607">
        <f>MONTH(D:D)</f>
        <v>2</v>
      </c>
      <c r="J607">
        <f>YEAR(D:D)</f>
        <v>2023</v>
      </c>
      <c r="K607">
        <f>ROUNDUP(C607/16,0)</f>
        <v>38</v>
      </c>
    </row>
    <row r="608" spans="1:11" x14ac:dyDescent="0.3">
      <c r="A608" t="str">
        <f>B:B&amp;"/"&amp;K:K</f>
        <v>CH001203008886/38</v>
      </c>
      <c r="B608" t="s">
        <v>14</v>
      </c>
      <c r="C608">
        <v>607</v>
      </c>
      <c r="D608" s="2">
        <f>DATE(YEAR(D592),MONTH(D592)+1,DAY(D592))</f>
        <v>44967</v>
      </c>
      <c r="E608">
        <f ca="1">RANDBETWEEN(250000,2500000)</f>
        <v>2212384</v>
      </c>
      <c r="F608">
        <f ca="1">IF(RANDBETWEEN(0,1) = 0, 0, E:E*0.1)</f>
        <v>0</v>
      </c>
      <c r="G608">
        <f ca="1">IF(F:F = 0, E:E, E:E*1.1)</f>
        <v>2212384</v>
      </c>
      <c r="H608" t="str">
        <f ca="1">IF(F:F = 0, "Paid", "Overdue")</f>
        <v>Paid</v>
      </c>
      <c r="I608">
        <f>MONTH(D:D)</f>
        <v>2</v>
      </c>
      <c r="J608">
        <f>YEAR(D:D)</f>
        <v>2023</v>
      </c>
      <c r="K608">
        <f>ROUNDUP(C608/16,0)</f>
        <v>38</v>
      </c>
    </row>
    <row r="609" spans="1:11" x14ac:dyDescent="0.3">
      <c r="A609" t="str">
        <f>B:B&amp;"/"&amp;K:K</f>
        <v>CH001203008887/38</v>
      </c>
      <c r="B609" t="s">
        <v>15</v>
      </c>
      <c r="C609">
        <v>608</v>
      </c>
      <c r="D609" s="2">
        <f>DATE(YEAR(D593),MONTH(D593)+1,DAY(D593))</f>
        <v>44967</v>
      </c>
      <c r="E609">
        <f ca="1">RANDBETWEEN(250000,2500000)</f>
        <v>2413322</v>
      </c>
      <c r="F609">
        <f ca="1">IF(RANDBETWEEN(0,1) = 0, 0, E:E*0.1)</f>
        <v>0</v>
      </c>
      <c r="G609">
        <f ca="1">IF(F:F = 0, E:E, E:E*1.1)</f>
        <v>2413322</v>
      </c>
      <c r="H609" t="str">
        <f ca="1">IF(F:F = 0, "Paid", "Overdue")</f>
        <v>Paid</v>
      </c>
      <c r="I609">
        <f>MONTH(D:D)</f>
        <v>2</v>
      </c>
      <c r="J609">
        <f>YEAR(D:D)</f>
        <v>2023</v>
      </c>
      <c r="K609">
        <f>ROUNDUP(C609/16,0)</f>
        <v>38</v>
      </c>
    </row>
    <row r="610" spans="1:11" x14ac:dyDescent="0.3">
      <c r="A610" t="str">
        <f>B:B&amp;"/"&amp;K:K</f>
        <v>CH001203008872/39</v>
      </c>
      <c r="B610" t="s">
        <v>0</v>
      </c>
      <c r="C610">
        <v>609</v>
      </c>
      <c r="D610" s="2">
        <f>DATE(YEAR(D594),MONTH(D594)+1,DAY(D594))</f>
        <v>44995</v>
      </c>
      <c r="E610">
        <f ca="1">RANDBETWEEN(250000,2500000)</f>
        <v>1606297</v>
      </c>
      <c r="F610">
        <f ca="1">IF(RANDBETWEEN(0,1) = 0, 0, E:E*0.1)</f>
        <v>0</v>
      </c>
      <c r="G610">
        <f ca="1">IF(F:F = 0, E:E, E:E*1.1)</f>
        <v>1606297</v>
      </c>
      <c r="H610" t="str">
        <f ca="1">IF(F:F = 0, "Paid", "Overdue")</f>
        <v>Paid</v>
      </c>
      <c r="I610">
        <f>MONTH(D:D)</f>
        <v>3</v>
      </c>
      <c r="J610">
        <f>YEAR(D:D)</f>
        <v>2023</v>
      </c>
      <c r="K610">
        <f>ROUNDUP(C610/16,0)</f>
        <v>39</v>
      </c>
    </row>
    <row r="611" spans="1:11" x14ac:dyDescent="0.3">
      <c r="A611" t="str">
        <f>B:B&amp;"/"&amp;K:K</f>
        <v>CH001203008873/39</v>
      </c>
      <c r="B611" t="s">
        <v>1</v>
      </c>
      <c r="C611">
        <v>610</v>
      </c>
      <c r="D611" s="2">
        <f>DATE(YEAR(D595),MONTH(D595)+1,DAY(D595))</f>
        <v>44995</v>
      </c>
      <c r="E611">
        <f ca="1">RANDBETWEEN(250000,2500000)</f>
        <v>824607</v>
      </c>
      <c r="F611">
        <f ca="1">IF(RANDBETWEEN(0,1) = 0, 0, E:E*0.1)</f>
        <v>0</v>
      </c>
      <c r="G611">
        <f ca="1">IF(F:F = 0, E:E, E:E*1.1)</f>
        <v>824607</v>
      </c>
      <c r="H611" t="str">
        <f ca="1">IF(F:F = 0, "Paid", "Overdue")</f>
        <v>Paid</v>
      </c>
      <c r="I611">
        <f>MONTH(D:D)</f>
        <v>3</v>
      </c>
      <c r="J611">
        <f>YEAR(D:D)</f>
        <v>2023</v>
      </c>
      <c r="K611">
        <f>ROUNDUP(C611/16,0)</f>
        <v>39</v>
      </c>
    </row>
    <row r="612" spans="1:11" x14ac:dyDescent="0.3">
      <c r="A612" t="str">
        <f>B:B&amp;"/"&amp;K:K</f>
        <v>CH001203008874/39</v>
      </c>
      <c r="B612" t="s">
        <v>2</v>
      </c>
      <c r="C612">
        <v>611</v>
      </c>
      <c r="D612" s="2">
        <f>DATE(YEAR(D596),MONTH(D596)+1,DAY(D596))</f>
        <v>44995</v>
      </c>
      <c r="E612">
        <f ca="1">RANDBETWEEN(250000,2500000)</f>
        <v>2411510</v>
      </c>
      <c r="F612">
        <f ca="1">IF(RANDBETWEEN(0,1) = 0, 0, E:E*0.1)</f>
        <v>0</v>
      </c>
      <c r="G612">
        <f ca="1">IF(F:F = 0, E:E, E:E*1.1)</f>
        <v>2411510</v>
      </c>
      <c r="H612" t="str">
        <f ca="1">IF(F:F = 0, "Paid", "Overdue")</f>
        <v>Paid</v>
      </c>
      <c r="I612">
        <f>MONTH(D:D)</f>
        <v>3</v>
      </c>
      <c r="J612">
        <f>YEAR(D:D)</f>
        <v>2023</v>
      </c>
      <c r="K612">
        <f>ROUNDUP(C612/16,0)</f>
        <v>39</v>
      </c>
    </row>
    <row r="613" spans="1:11" x14ac:dyDescent="0.3">
      <c r="A613" t="str">
        <f>B:B&amp;"/"&amp;K:K</f>
        <v>CH001203008875/39</v>
      </c>
      <c r="B613" t="s">
        <v>3</v>
      </c>
      <c r="C613">
        <v>612</v>
      </c>
      <c r="D613" s="2">
        <f>DATE(YEAR(D597),MONTH(D597)+1,DAY(D597))</f>
        <v>44995</v>
      </c>
      <c r="E613">
        <f ca="1">RANDBETWEEN(250000,2500000)</f>
        <v>1320989</v>
      </c>
      <c r="F613">
        <f ca="1">IF(RANDBETWEEN(0,1) = 0, 0, E:E*0.1)</f>
        <v>0</v>
      </c>
      <c r="G613">
        <f ca="1">IF(F:F = 0, E:E, E:E*1.1)</f>
        <v>1320989</v>
      </c>
      <c r="H613" t="str">
        <f ca="1">IF(F:F = 0, "Paid", "Overdue")</f>
        <v>Paid</v>
      </c>
      <c r="I613">
        <f>MONTH(D:D)</f>
        <v>3</v>
      </c>
      <c r="J613">
        <f>YEAR(D:D)</f>
        <v>2023</v>
      </c>
      <c r="K613">
        <f>ROUNDUP(C613/16,0)</f>
        <v>39</v>
      </c>
    </row>
    <row r="614" spans="1:11" x14ac:dyDescent="0.3">
      <c r="A614" t="str">
        <f>B:B&amp;"/"&amp;K:K</f>
        <v>CH001203008876/39</v>
      </c>
      <c r="B614" t="s">
        <v>4</v>
      </c>
      <c r="C614">
        <v>613</v>
      </c>
      <c r="D614" s="2">
        <f>DATE(YEAR(D598),MONTH(D598)+1,DAY(D598))</f>
        <v>44995</v>
      </c>
      <c r="E614">
        <f ca="1">RANDBETWEEN(250000,2500000)</f>
        <v>1688729</v>
      </c>
      <c r="F614">
        <f ca="1">IF(RANDBETWEEN(0,1) = 0, 0, E:E*0.1)</f>
        <v>0</v>
      </c>
      <c r="G614">
        <f ca="1">IF(F:F = 0, E:E, E:E*1.1)</f>
        <v>1688729</v>
      </c>
      <c r="H614" t="str">
        <f ca="1">IF(F:F = 0, "Paid", "Overdue")</f>
        <v>Paid</v>
      </c>
      <c r="I614">
        <f>MONTH(D:D)</f>
        <v>3</v>
      </c>
      <c r="J614">
        <f>YEAR(D:D)</f>
        <v>2023</v>
      </c>
      <c r="K614">
        <f>ROUNDUP(C614/16,0)</f>
        <v>39</v>
      </c>
    </row>
    <row r="615" spans="1:11" x14ac:dyDescent="0.3">
      <c r="A615" t="str">
        <f>B:B&amp;"/"&amp;K:K</f>
        <v>CH001203008877/39</v>
      </c>
      <c r="B615" t="s">
        <v>5</v>
      </c>
      <c r="C615">
        <v>614</v>
      </c>
      <c r="D615" s="2">
        <f>DATE(YEAR(D599),MONTH(D599)+1,DAY(D599))</f>
        <v>44995</v>
      </c>
      <c r="E615">
        <f ca="1">RANDBETWEEN(250000,2500000)</f>
        <v>1420244</v>
      </c>
      <c r="F615">
        <f ca="1">IF(RANDBETWEEN(0,1) = 0, 0, E:E*0.1)</f>
        <v>142024.4</v>
      </c>
      <c r="G615">
        <f ca="1">IF(F:F = 0, E:E, E:E*1.1)</f>
        <v>1562268.4000000001</v>
      </c>
      <c r="H615" t="str">
        <f ca="1">IF(F:F = 0, "Paid", "Overdue")</f>
        <v>Overdue</v>
      </c>
      <c r="I615">
        <f>MONTH(D:D)</f>
        <v>3</v>
      </c>
      <c r="J615">
        <f>YEAR(D:D)</f>
        <v>2023</v>
      </c>
      <c r="K615">
        <f>ROUNDUP(C615/16,0)</f>
        <v>39</v>
      </c>
    </row>
    <row r="616" spans="1:11" x14ac:dyDescent="0.3">
      <c r="A616" t="str">
        <f>B:B&amp;"/"&amp;K:K</f>
        <v>CH001203008878/39</v>
      </c>
      <c r="B616" t="s">
        <v>6</v>
      </c>
      <c r="C616">
        <v>615</v>
      </c>
      <c r="D616" s="2">
        <f>DATE(YEAR(D600),MONTH(D600)+1,DAY(D600))</f>
        <v>44995</v>
      </c>
      <c r="E616">
        <f ca="1">RANDBETWEEN(250000,2500000)</f>
        <v>2125666</v>
      </c>
      <c r="F616">
        <f ca="1">IF(RANDBETWEEN(0,1) = 0, 0, E:E*0.1)</f>
        <v>212566.6</v>
      </c>
      <c r="G616">
        <f ca="1">IF(F:F = 0, E:E, E:E*1.1)</f>
        <v>2338232.6</v>
      </c>
      <c r="H616" t="str">
        <f ca="1">IF(F:F = 0, "Paid", "Overdue")</f>
        <v>Overdue</v>
      </c>
      <c r="I616">
        <f>MONTH(D:D)</f>
        <v>3</v>
      </c>
      <c r="J616">
        <f>YEAR(D:D)</f>
        <v>2023</v>
      </c>
      <c r="K616">
        <f>ROUNDUP(C616/16,0)</f>
        <v>39</v>
      </c>
    </row>
    <row r="617" spans="1:11" x14ac:dyDescent="0.3">
      <c r="A617" t="str">
        <f>B:B&amp;"/"&amp;K:K</f>
        <v>CH001203008879/39</v>
      </c>
      <c r="B617" t="s">
        <v>7</v>
      </c>
      <c r="C617">
        <v>616</v>
      </c>
      <c r="D617" s="2">
        <f>DATE(YEAR(D601),MONTH(D601)+1,DAY(D601))</f>
        <v>44995</v>
      </c>
      <c r="E617">
        <f ca="1">RANDBETWEEN(250000,2500000)</f>
        <v>1426895</v>
      </c>
      <c r="F617">
        <f ca="1">IF(RANDBETWEEN(0,1) = 0, 0, E:E*0.1)</f>
        <v>0</v>
      </c>
      <c r="G617">
        <f ca="1">IF(F:F = 0, E:E, E:E*1.1)</f>
        <v>1426895</v>
      </c>
      <c r="H617" t="str">
        <f ca="1">IF(F:F = 0, "Paid", "Overdue")</f>
        <v>Paid</v>
      </c>
      <c r="I617">
        <f>MONTH(D:D)</f>
        <v>3</v>
      </c>
      <c r="J617">
        <f>YEAR(D:D)</f>
        <v>2023</v>
      </c>
      <c r="K617">
        <f>ROUNDUP(C617/16,0)</f>
        <v>39</v>
      </c>
    </row>
    <row r="618" spans="1:11" x14ac:dyDescent="0.3">
      <c r="A618" t="str">
        <f>B:B&amp;"/"&amp;K:K</f>
        <v>CH001203008880/39</v>
      </c>
      <c r="B618" t="s">
        <v>8</v>
      </c>
      <c r="C618">
        <v>617</v>
      </c>
      <c r="D618" s="2">
        <f>DATE(YEAR(D602),MONTH(D602)+1,DAY(D602))</f>
        <v>44995</v>
      </c>
      <c r="E618">
        <f ca="1">RANDBETWEEN(250000,2500000)</f>
        <v>334366</v>
      </c>
      <c r="F618">
        <f ca="1">IF(RANDBETWEEN(0,1) = 0, 0, E:E*0.1)</f>
        <v>33436.6</v>
      </c>
      <c r="G618">
        <f ca="1">IF(F:F = 0, E:E, E:E*1.1)</f>
        <v>367802.60000000003</v>
      </c>
      <c r="H618" t="str">
        <f ca="1">IF(F:F = 0, "Paid", "Overdue")</f>
        <v>Overdue</v>
      </c>
      <c r="I618">
        <f>MONTH(D:D)</f>
        <v>3</v>
      </c>
      <c r="J618">
        <f>YEAR(D:D)</f>
        <v>2023</v>
      </c>
      <c r="K618">
        <f>ROUNDUP(C618/16,0)</f>
        <v>39</v>
      </c>
    </row>
    <row r="619" spans="1:11" x14ac:dyDescent="0.3">
      <c r="A619" t="str">
        <f>B:B&amp;"/"&amp;K:K</f>
        <v>CH001203008881/39</v>
      </c>
      <c r="B619" t="s">
        <v>9</v>
      </c>
      <c r="C619">
        <v>618</v>
      </c>
      <c r="D619" s="2">
        <f>DATE(YEAR(D603),MONTH(D603)+1,DAY(D603))</f>
        <v>44995</v>
      </c>
      <c r="E619">
        <f ca="1">RANDBETWEEN(250000,2500000)</f>
        <v>959470</v>
      </c>
      <c r="F619">
        <f ca="1">IF(RANDBETWEEN(0,1) = 0, 0, E:E*0.1)</f>
        <v>0</v>
      </c>
      <c r="G619">
        <f ca="1">IF(F:F = 0, E:E, E:E*1.1)</f>
        <v>959470</v>
      </c>
      <c r="H619" t="str">
        <f ca="1">IF(F:F = 0, "Paid", "Overdue")</f>
        <v>Paid</v>
      </c>
      <c r="I619">
        <f>MONTH(D:D)</f>
        <v>3</v>
      </c>
      <c r="J619">
        <f>YEAR(D:D)</f>
        <v>2023</v>
      </c>
      <c r="K619">
        <f>ROUNDUP(C619/16,0)</f>
        <v>39</v>
      </c>
    </row>
    <row r="620" spans="1:11" x14ac:dyDescent="0.3">
      <c r="A620" t="str">
        <f>B:B&amp;"/"&amp;K:K</f>
        <v>CH001203008882/39</v>
      </c>
      <c r="B620" t="s">
        <v>10</v>
      </c>
      <c r="C620">
        <v>619</v>
      </c>
      <c r="D620" s="2">
        <f>DATE(YEAR(D604),MONTH(D604)+1,DAY(D604))</f>
        <v>44995</v>
      </c>
      <c r="E620">
        <f ca="1">RANDBETWEEN(250000,2500000)</f>
        <v>2451756</v>
      </c>
      <c r="F620">
        <f ca="1">IF(RANDBETWEEN(0,1) = 0, 0, E:E*0.1)</f>
        <v>245175.6</v>
      </c>
      <c r="G620">
        <f ca="1">IF(F:F = 0, E:E, E:E*1.1)</f>
        <v>2696931.6</v>
      </c>
      <c r="H620" t="str">
        <f ca="1">IF(F:F = 0, "Paid", "Overdue")</f>
        <v>Overdue</v>
      </c>
      <c r="I620">
        <f>MONTH(D:D)</f>
        <v>3</v>
      </c>
      <c r="J620">
        <f>YEAR(D:D)</f>
        <v>2023</v>
      </c>
      <c r="K620">
        <f>ROUNDUP(C620/16,0)</f>
        <v>39</v>
      </c>
    </row>
    <row r="621" spans="1:11" x14ac:dyDescent="0.3">
      <c r="A621" t="str">
        <f>B:B&amp;"/"&amp;K:K</f>
        <v>CH001203008883/39</v>
      </c>
      <c r="B621" t="s">
        <v>11</v>
      </c>
      <c r="C621">
        <v>620</v>
      </c>
      <c r="D621" s="2">
        <f>DATE(YEAR(D605),MONTH(D605)+1,DAY(D605))</f>
        <v>44995</v>
      </c>
      <c r="E621">
        <f ca="1">RANDBETWEEN(250000,2500000)</f>
        <v>467347</v>
      </c>
      <c r="F621">
        <f ca="1">IF(RANDBETWEEN(0,1) = 0, 0, E:E*0.1)</f>
        <v>0</v>
      </c>
      <c r="G621">
        <f ca="1">IF(F:F = 0, E:E, E:E*1.1)</f>
        <v>467347</v>
      </c>
      <c r="H621" t="str">
        <f ca="1">IF(F:F = 0, "Paid", "Overdue")</f>
        <v>Paid</v>
      </c>
      <c r="I621">
        <f>MONTH(D:D)</f>
        <v>3</v>
      </c>
      <c r="J621">
        <f>YEAR(D:D)</f>
        <v>2023</v>
      </c>
      <c r="K621">
        <f>ROUNDUP(C621/16,0)</f>
        <v>39</v>
      </c>
    </row>
    <row r="622" spans="1:11" x14ac:dyDescent="0.3">
      <c r="A622" t="str">
        <f>B:B&amp;"/"&amp;K:K</f>
        <v>CH001203008884/39</v>
      </c>
      <c r="B622" t="s">
        <v>12</v>
      </c>
      <c r="C622">
        <v>621</v>
      </c>
      <c r="D622" s="2">
        <f>DATE(YEAR(D606),MONTH(D606)+1,DAY(D606))</f>
        <v>44995</v>
      </c>
      <c r="E622">
        <f ca="1">RANDBETWEEN(250000,2500000)</f>
        <v>1979235</v>
      </c>
      <c r="F622">
        <f ca="1">IF(RANDBETWEEN(0,1) = 0, 0, E:E*0.1)</f>
        <v>197923.5</v>
      </c>
      <c r="G622">
        <f ca="1">IF(F:F = 0, E:E, E:E*1.1)</f>
        <v>2177158.5</v>
      </c>
      <c r="H622" t="str">
        <f ca="1">IF(F:F = 0, "Paid", "Overdue")</f>
        <v>Overdue</v>
      </c>
      <c r="I622">
        <f>MONTH(D:D)</f>
        <v>3</v>
      </c>
      <c r="J622">
        <f>YEAR(D:D)</f>
        <v>2023</v>
      </c>
      <c r="K622">
        <f>ROUNDUP(C622/16,0)</f>
        <v>39</v>
      </c>
    </row>
    <row r="623" spans="1:11" x14ac:dyDescent="0.3">
      <c r="A623" t="str">
        <f>B:B&amp;"/"&amp;K:K</f>
        <v>CH001203008885/39</v>
      </c>
      <c r="B623" t="s">
        <v>13</v>
      </c>
      <c r="C623">
        <v>622</v>
      </c>
      <c r="D623" s="2">
        <f>DATE(YEAR(D607),MONTH(D607)+1,DAY(D607))</f>
        <v>44995</v>
      </c>
      <c r="E623">
        <f ca="1">RANDBETWEEN(250000,2500000)</f>
        <v>292869</v>
      </c>
      <c r="F623">
        <f ca="1">IF(RANDBETWEEN(0,1) = 0, 0, E:E*0.1)</f>
        <v>0</v>
      </c>
      <c r="G623">
        <f ca="1">IF(F:F = 0, E:E, E:E*1.1)</f>
        <v>292869</v>
      </c>
      <c r="H623" t="str">
        <f ca="1">IF(F:F = 0, "Paid", "Overdue")</f>
        <v>Paid</v>
      </c>
      <c r="I623">
        <f>MONTH(D:D)</f>
        <v>3</v>
      </c>
      <c r="J623">
        <f>YEAR(D:D)</f>
        <v>2023</v>
      </c>
      <c r="K623">
        <f>ROUNDUP(C623/16,0)</f>
        <v>39</v>
      </c>
    </row>
    <row r="624" spans="1:11" x14ac:dyDescent="0.3">
      <c r="A624" t="str">
        <f>B:B&amp;"/"&amp;K:K</f>
        <v>CH001203008886/39</v>
      </c>
      <c r="B624" t="s">
        <v>14</v>
      </c>
      <c r="C624">
        <v>623</v>
      </c>
      <c r="D624" s="2">
        <f>DATE(YEAR(D608),MONTH(D608)+1,DAY(D608))</f>
        <v>44995</v>
      </c>
      <c r="E624">
        <f ca="1">RANDBETWEEN(250000,2500000)</f>
        <v>2272073</v>
      </c>
      <c r="F624">
        <f ca="1">IF(RANDBETWEEN(0,1) = 0, 0, E:E*0.1)</f>
        <v>227207.30000000002</v>
      </c>
      <c r="G624">
        <f ca="1">IF(F:F = 0, E:E, E:E*1.1)</f>
        <v>2499280.3000000003</v>
      </c>
      <c r="H624" t="str">
        <f ca="1">IF(F:F = 0, "Paid", "Overdue")</f>
        <v>Overdue</v>
      </c>
      <c r="I624">
        <f>MONTH(D:D)</f>
        <v>3</v>
      </c>
      <c r="J624">
        <f>YEAR(D:D)</f>
        <v>2023</v>
      </c>
      <c r="K624">
        <f>ROUNDUP(C624/16,0)</f>
        <v>39</v>
      </c>
    </row>
    <row r="625" spans="1:11" x14ac:dyDescent="0.3">
      <c r="A625" t="str">
        <f>B:B&amp;"/"&amp;K:K</f>
        <v>CH001203008887/39</v>
      </c>
      <c r="B625" t="s">
        <v>15</v>
      </c>
      <c r="C625">
        <v>624</v>
      </c>
      <c r="D625" s="2">
        <f>DATE(YEAR(D609),MONTH(D609)+1,DAY(D609))</f>
        <v>44995</v>
      </c>
      <c r="E625">
        <f ca="1">RANDBETWEEN(250000,2500000)</f>
        <v>514481</v>
      </c>
      <c r="F625">
        <f ca="1">IF(RANDBETWEEN(0,1) = 0, 0, E:E*0.1)</f>
        <v>0</v>
      </c>
      <c r="G625">
        <f ca="1">IF(F:F = 0, E:E, E:E*1.1)</f>
        <v>514481</v>
      </c>
      <c r="H625" t="str">
        <f ca="1">IF(F:F = 0, "Paid", "Overdue")</f>
        <v>Paid</v>
      </c>
      <c r="I625">
        <f>MONTH(D:D)</f>
        <v>3</v>
      </c>
      <c r="J625">
        <f>YEAR(D:D)</f>
        <v>2023</v>
      </c>
      <c r="K625">
        <f>ROUNDUP(C625/16,0)</f>
        <v>39</v>
      </c>
    </row>
    <row r="626" spans="1:11" x14ac:dyDescent="0.3">
      <c r="A626" t="str">
        <f>B:B&amp;"/"&amp;K:K</f>
        <v>CH001203008872/40</v>
      </c>
      <c r="B626" t="s">
        <v>0</v>
      </c>
      <c r="C626">
        <v>625</v>
      </c>
      <c r="D626" s="2">
        <f>DATE(YEAR(D610),MONTH(D610)+1,DAY(D610))</f>
        <v>45026</v>
      </c>
      <c r="E626">
        <f ca="1">RANDBETWEEN(250000,2500000)</f>
        <v>1240157</v>
      </c>
      <c r="F626">
        <f ca="1">IF(RANDBETWEEN(0,1) = 0, 0, E:E*0.1)</f>
        <v>124015.70000000001</v>
      </c>
      <c r="G626">
        <f ca="1">IF(F:F = 0, E:E, E:E*1.1)</f>
        <v>1364172.7000000002</v>
      </c>
      <c r="H626" t="str">
        <f ca="1">IF(F:F = 0, "Paid", "Overdue")</f>
        <v>Overdue</v>
      </c>
      <c r="I626">
        <f>MONTH(D:D)</f>
        <v>4</v>
      </c>
      <c r="J626">
        <f>YEAR(D:D)</f>
        <v>2023</v>
      </c>
      <c r="K626">
        <f>ROUNDUP(C626/16,0)</f>
        <v>40</v>
      </c>
    </row>
    <row r="627" spans="1:11" x14ac:dyDescent="0.3">
      <c r="A627" t="str">
        <f>B:B&amp;"/"&amp;K:K</f>
        <v>CH001203008873/40</v>
      </c>
      <c r="B627" t="s">
        <v>1</v>
      </c>
      <c r="C627">
        <v>626</v>
      </c>
      <c r="D627" s="2">
        <f>DATE(YEAR(D611),MONTH(D611)+1,DAY(D611))</f>
        <v>45026</v>
      </c>
      <c r="E627">
        <f ca="1">RANDBETWEEN(250000,2500000)</f>
        <v>1355127</v>
      </c>
      <c r="F627">
        <f ca="1">IF(RANDBETWEEN(0,1) = 0, 0, E:E*0.1)</f>
        <v>135512.70000000001</v>
      </c>
      <c r="G627">
        <f ca="1">IF(F:F = 0, E:E, E:E*1.1)</f>
        <v>1490639.7000000002</v>
      </c>
      <c r="H627" t="str">
        <f ca="1">IF(F:F = 0, "Paid", "Overdue")</f>
        <v>Overdue</v>
      </c>
      <c r="I627">
        <f>MONTH(D:D)</f>
        <v>4</v>
      </c>
      <c r="J627">
        <f>YEAR(D:D)</f>
        <v>2023</v>
      </c>
      <c r="K627">
        <f>ROUNDUP(C627/16,0)</f>
        <v>40</v>
      </c>
    </row>
    <row r="628" spans="1:11" x14ac:dyDescent="0.3">
      <c r="A628" t="str">
        <f>B:B&amp;"/"&amp;K:K</f>
        <v>CH001203008874/40</v>
      </c>
      <c r="B628" t="s">
        <v>2</v>
      </c>
      <c r="C628">
        <v>627</v>
      </c>
      <c r="D628" s="2">
        <f>DATE(YEAR(D612),MONTH(D612)+1,DAY(D612))</f>
        <v>45026</v>
      </c>
      <c r="E628">
        <f ca="1">RANDBETWEEN(250000,2500000)</f>
        <v>1115383</v>
      </c>
      <c r="F628">
        <f ca="1">IF(RANDBETWEEN(0,1) = 0, 0, E:E*0.1)</f>
        <v>0</v>
      </c>
      <c r="G628">
        <f ca="1">IF(F:F = 0, E:E, E:E*1.1)</f>
        <v>1115383</v>
      </c>
      <c r="H628" t="str">
        <f ca="1">IF(F:F = 0, "Paid", "Overdue")</f>
        <v>Paid</v>
      </c>
      <c r="I628">
        <f>MONTH(D:D)</f>
        <v>4</v>
      </c>
      <c r="J628">
        <f>YEAR(D:D)</f>
        <v>2023</v>
      </c>
      <c r="K628">
        <f>ROUNDUP(C628/16,0)</f>
        <v>40</v>
      </c>
    </row>
    <row r="629" spans="1:11" x14ac:dyDescent="0.3">
      <c r="A629" t="str">
        <f>B:B&amp;"/"&amp;K:K</f>
        <v>CH001203008875/40</v>
      </c>
      <c r="B629" t="s">
        <v>3</v>
      </c>
      <c r="C629">
        <v>628</v>
      </c>
      <c r="D629" s="2">
        <f>DATE(YEAR(D613),MONTH(D613)+1,DAY(D613))</f>
        <v>45026</v>
      </c>
      <c r="E629">
        <f ca="1">RANDBETWEEN(250000,2500000)</f>
        <v>1940169</v>
      </c>
      <c r="F629">
        <f ca="1">IF(RANDBETWEEN(0,1) = 0, 0, E:E*0.1)</f>
        <v>194016.90000000002</v>
      </c>
      <c r="G629">
        <f ca="1">IF(F:F = 0, E:E, E:E*1.1)</f>
        <v>2134185.9000000004</v>
      </c>
      <c r="H629" t="str">
        <f ca="1">IF(F:F = 0, "Paid", "Overdue")</f>
        <v>Overdue</v>
      </c>
      <c r="I629">
        <f>MONTH(D:D)</f>
        <v>4</v>
      </c>
      <c r="J629">
        <f>YEAR(D:D)</f>
        <v>2023</v>
      </c>
      <c r="K629">
        <f>ROUNDUP(C629/16,0)</f>
        <v>40</v>
      </c>
    </row>
    <row r="630" spans="1:11" x14ac:dyDescent="0.3">
      <c r="A630" t="str">
        <f>B:B&amp;"/"&amp;K:K</f>
        <v>CH001203008876/40</v>
      </c>
      <c r="B630" t="s">
        <v>4</v>
      </c>
      <c r="C630">
        <v>629</v>
      </c>
      <c r="D630" s="2">
        <f>DATE(YEAR(D614),MONTH(D614)+1,DAY(D614))</f>
        <v>45026</v>
      </c>
      <c r="E630">
        <f ca="1">RANDBETWEEN(250000,2500000)</f>
        <v>1841370</v>
      </c>
      <c r="F630">
        <f ca="1">IF(RANDBETWEEN(0,1) = 0, 0, E:E*0.1)</f>
        <v>184137</v>
      </c>
      <c r="G630">
        <f ca="1">IF(F:F = 0, E:E, E:E*1.1)</f>
        <v>2025507.0000000002</v>
      </c>
      <c r="H630" t="str">
        <f ca="1">IF(F:F = 0, "Paid", "Overdue")</f>
        <v>Overdue</v>
      </c>
      <c r="I630">
        <f>MONTH(D:D)</f>
        <v>4</v>
      </c>
      <c r="J630">
        <f>YEAR(D:D)</f>
        <v>2023</v>
      </c>
      <c r="K630">
        <f>ROUNDUP(C630/16,0)</f>
        <v>40</v>
      </c>
    </row>
    <row r="631" spans="1:11" x14ac:dyDescent="0.3">
      <c r="A631" t="str">
        <f>B:B&amp;"/"&amp;K:K</f>
        <v>CH001203008877/40</v>
      </c>
      <c r="B631" t="s">
        <v>5</v>
      </c>
      <c r="C631">
        <v>630</v>
      </c>
      <c r="D631" s="2">
        <f>DATE(YEAR(D615),MONTH(D615)+1,DAY(D615))</f>
        <v>45026</v>
      </c>
      <c r="E631">
        <f ca="1">RANDBETWEEN(250000,2500000)</f>
        <v>2450514</v>
      </c>
      <c r="F631">
        <f ca="1">IF(RANDBETWEEN(0,1) = 0, 0, E:E*0.1)</f>
        <v>245051.40000000002</v>
      </c>
      <c r="G631">
        <f ca="1">IF(F:F = 0, E:E, E:E*1.1)</f>
        <v>2695565.4000000004</v>
      </c>
      <c r="H631" t="str">
        <f ca="1">IF(F:F = 0, "Paid", "Overdue")</f>
        <v>Overdue</v>
      </c>
      <c r="I631">
        <f>MONTH(D:D)</f>
        <v>4</v>
      </c>
      <c r="J631">
        <f>YEAR(D:D)</f>
        <v>2023</v>
      </c>
      <c r="K631">
        <f>ROUNDUP(C631/16,0)</f>
        <v>40</v>
      </c>
    </row>
    <row r="632" spans="1:11" x14ac:dyDescent="0.3">
      <c r="A632" t="str">
        <f>B:B&amp;"/"&amp;K:K</f>
        <v>CH001203008878/40</v>
      </c>
      <c r="B632" t="s">
        <v>6</v>
      </c>
      <c r="C632">
        <v>631</v>
      </c>
      <c r="D632" s="2">
        <f>DATE(YEAR(D616),MONTH(D616)+1,DAY(D616))</f>
        <v>45026</v>
      </c>
      <c r="E632">
        <f ca="1">RANDBETWEEN(250000,2500000)</f>
        <v>1347713</v>
      </c>
      <c r="F632">
        <f ca="1">IF(RANDBETWEEN(0,1) = 0, 0, E:E*0.1)</f>
        <v>134771.30000000002</v>
      </c>
      <c r="G632">
        <f ca="1">IF(F:F = 0, E:E, E:E*1.1)</f>
        <v>1482484.3</v>
      </c>
      <c r="H632" t="str">
        <f ca="1">IF(F:F = 0, "Paid", "Overdue")</f>
        <v>Overdue</v>
      </c>
      <c r="I632">
        <f>MONTH(D:D)</f>
        <v>4</v>
      </c>
      <c r="J632">
        <f>YEAR(D:D)</f>
        <v>2023</v>
      </c>
      <c r="K632">
        <f>ROUNDUP(C632/16,0)</f>
        <v>40</v>
      </c>
    </row>
    <row r="633" spans="1:11" x14ac:dyDescent="0.3">
      <c r="A633" t="str">
        <f>B:B&amp;"/"&amp;K:K</f>
        <v>CH001203008879/40</v>
      </c>
      <c r="B633" t="s">
        <v>7</v>
      </c>
      <c r="C633">
        <v>632</v>
      </c>
      <c r="D633" s="2">
        <f>DATE(YEAR(D617),MONTH(D617)+1,DAY(D617))</f>
        <v>45026</v>
      </c>
      <c r="E633">
        <f ca="1">RANDBETWEEN(250000,2500000)</f>
        <v>879232</v>
      </c>
      <c r="F633">
        <f ca="1">IF(RANDBETWEEN(0,1) = 0, 0, E:E*0.1)</f>
        <v>0</v>
      </c>
      <c r="G633">
        <f ca="1">IF(F:F = 0, E:E, E:E*1.1)</f>
        <v>879232</v>
      </c>
      <c r="H633" t="str">
        <f ca="1">IF(F:F = 0, "Paid", "Overdue")</f>
        <v>Paid</v>
      </c>
      <c r="I633">
        <f>MONTH(D:D)</f>
        <v>4</v>
      </c>
      <c r="J633">
        <f>YEAR(D:D)</f>
        <v>2023</v>
      </c>
      <c r="K633">
        <f>ROUNDUP(C633/16,0)</f>
        <v>40</v>
      </c>
    </row>
    <row r="634" spans="1:11" x14ac:dyDescent="0.3">
      <c r="A634" t="str">
        <f>B:B&amp;"/"&amp;K:K</f>
        <v>CH001203008880/40</v>
      </c>
      <c r="B634" t="s">
        <v>8</v>
      </c>
      <c r="C634">
        <v>633</v>
      </c>
      <c r="D634" s="2">
        <f>DATE(YEAR(D618),MONTH(D618)+1,DAY(D618))</f>
        <v>45026</v>
      </c>
      <c r="E634">
        <f ca="1">RANDBETWEEN(250000,2500000)</f>
        <v>1632347</v>
      </c>
      <c r="F634">
        <f ca="1">IF(RANDBETWEEN(0,1) = 0, 0, E:E*0.1)</f>
        <v>163234.70000000001</v>
      </c>
      <c r="G634">
        <f ca="1">IF(F:F = 0, E:E, E:E*1.1)</f>
        <v>1795581.7000000002</v>
      </c>
      <c r="H634" t="str">
        <f ca="1">IF(F:F = 0, "Paid", "Overdue")</f>
        <v>Overdue</v>
      </c>
      <c r="I634">
        <f>MONTH(D:D)</f>
        <v>4</v>
      </c>
      <c r="J634">
        <f>YEAR(D:D)</f>
        <v>2023</v>
      </c>
      <c r="K634">
        <f>ROUNDUP(C634/16,0)</f>
        <v>40</v>
      </c>
    </row>
    <row r="635" spans="1:11" x14ac:dyDescent="0.3">
      <c r="A635" t="str">
        <f>B:B&amp;"/"&amp;K:K</f>
        <v>CH001203008881/40</v>
      </c>
      <c r="B635" t="s">
        <v>9</v>
      </c>
      <c r="C635">
        <v>634</v>
      </c>
      <c r="D635" s="2">
        <f>DATE(YEAR(D619),MONTH(D619)+1,DAY(D619))</f>
        <v>45026</v>
      </c>
      <c r="E635">
        <f ca="1">RANDBETWEEN(250000,2500000)</f>
        <v>1086598</v>
      </c>
      <c r="F635">
        <f ca="1">IF(RANDBETWEEN(0,1) = 0, 0, E:E*0.1)</f>
        <v>0</v>
      </c>
      <c r="G635">
        <f ca="1">IF(F:F = 0, E:E, E:E*1.1)</f>
        <v>1086598</v>
      </c>
      <c r="H635" t="str">
        <f ca="1">IF(F:F = 0, "Paid", "Overdue")</f>
        <v>Paid</v>
      </c>
      <c r="I635">
        <f>MONTH(D:D)</f>
        <v>4</v>
      </c>
      <c r="J635">
        <f>YEAR(D:D)</f>
        <v>2023</v>
      </c>
      <c r="K635">
        <f>ROUNDUP(C635/16,0)</f>
        <v>40</v>
      </c>
    </row>
    <row r="636" spans="1:11" x14ac:dyDescent="0.3">
      <c r="A636" t="str">
        <f>B:B&amp;"/"&amp;K:K</f>
        <v>CH001203008882/40</v>
      </c>
      <c r="B636" t="s">
        <v>10</v>
      </c>
      <c r="C636">
        <v>635</v>
      </c>
      <c r="D636" s="2">
        <f>DATE(YEAR(D620),MONTH(D620)+1,DAY(D620))</f>
        <v>45026</v>
      </c>
      <c r="E636">
        <f ca="1">RANDBETWEEN(250000,2500000)</f>
        <v>672614</v>
      </c>
      <c r="F636">
        <f ca="1">IF(RANDBETWEEN(0,1) = 0, 0, E:E*0.1)</f>
        <v>67261.400000000009</v>
      </c>
      <c r="G636">
        <f ca="1">IF(F:F = 0, E:E, E:E*1.1)</f>
        <v>739875.4</v>
      </c>
      <c r="H636" t="str">
        <f ca="1">IF(F:F = 0, "Paid", "Overdue")</f>
        <v>Overdue</v>
      </c>
      <c r="I636">
        <f>MONTH(D:D)</f>
        <v>4</v>
      </c>
      <c r="J636">
        <f>YEAR(D:D)</f>
        <v>2023</v>
      </c>
      <c r="K636">
        <f>ROUNDUP(C636/16,0)</f>
        <v>40</v>
      </c>
    </row>
    <row r="637" spans="1:11" x14ac:dyDescent="0.3">
      <c r="A637" t="str">
        <f>B:B&amp;"/"&amp;K:K</f>
        <v>CH001203008883/40</v>
      </c>
      <c r="B637" t="s">
        <v>11</v>
      </c>
      <c r="C637">
        <v>636</v>
      </c>
      <c r="D637" s="2">
        <f>DATE(YEAR(D621),MONTH(D621)+1,DAY(D621))</f>
        <v>45026</v>
      </c>
      <c r="E637">
        <f ca="1">RANDBETWEEN(250000,2500000)</f>
        <v>1994807</v>
      </c>
      <c r="F637">
        <f ca="1">IF(RANDBETWEEN(0,1) = 0, 0, E:E*0.1)</f>
        <v>199480.7</v>
      </c>
      <c r="G637">
        <f ca="1">IF(F:F = 0, E:E, E:E*1.1)</f>
        <v>2194287.7000000002</v>
      </c>
      <c r="H637" t="str">
        <f ca="1">IF(F:F = 0, "Paid", "Overdue")</f>
        <v>Overdue</v>
      </c>
      <c r="I637">
        <f>MONTH(D:D)</f>
        <v>4</v>
      </c>
      <c r="J637">
        <f>YEAR(D:D)</f>
        <v>2023</v>
      </c>
      <c r="K637">
        <f>ROUNDUP(C637/16,0)</f>
        <v>40</v>
      </c>
    </row>
    <row r="638" spans="1:11" x14ac:dyDescent="0.3">
      <c r="A638" t="str">
        <f>B:B&amp;"/"&amp;K:K</f>
        <v>CH001203008884/40</v>
      </c>
      <c r="B638" t="s">
        <v>12</v>
      </c>
      <c r="C638">
        <v>637</v>
      </c>
      <c r="D638" s="2">
        <f>DATE(YEAR(D622),MONTH(D622)+1,DAY(D622))</f>
        <v>45026</v>
      </c>
      <c r="E638">
        <f ca="1">RANDBETWEEN(250000,2500000)</f>
        <v>538733</v>
      </c>
      <c r="F638">
        <f ca="1">IF(RANDBETWEEN(0,1) = 0, 0, E:E*0.1)</f>
        <v>53873.3</v>
      </c>
      <c r="G638">
        <f ca="1">IF(F:F = 0, E:E, E:E*1.1)</f>
        <v>592606.30000000005</v>
      </c>
      <c r="H638" t="str">
        <f ca="1">IF(F:F = 0, "Paid", "Overdue")</f>
        <v>Overdue</v>
      </c>
      <c r="I638">
        <f>MONTH(D:D)</f>
        <v>4</v>
      </c>
      <c r="J638">
        <f>YEAR(D:D)</f>
        <v>2023</v>
      </c>
      <c r="K638">
        <f>ROUNDUP(C638/16,0)</f>
        <v>40</v>
      </c>
    </row>
    <row r="639" spans="1:11" x14ac:dyDescent="0.3">
      <c r="A639" t="str">
        <f>B:B&amp;"/"&amp;K:K</f>
        <v>CH001203008885/40</v>
      </c>
      <c r="B639" t="s">
        <v>13</v>
      </c>
      <c r="C639">
        <v>638</v>
      </c>
      <c r="D639" s="2">
        <f>DATE(YEAR(D623),MONTH(D623)+1,DAY(D623))</f>
        <v>45026</v>
      </c>
      <c r="E639">
        <f ca="1">RANDBETWEEN(250000,2500000)</f>
        <v>1185096</v>
      </c>
      <c r="F639">
        <f ca="1">IF(RANDBETWEEN(0,1) = 0, 0, E:E*0.1)</f>
        <v>118509.6</v>
      </c>
      <c r="G639">
        <f ca="1">IF(F:F = 0, E:E, E:E*1.1)</f>
        <v>1303605.6000000001</v>
      </c>
      <c r="H639" t="str">
        <f ca="1">IF(F:F = 0, "Paid", "Overdue")</f>
        <v>Overdue</v>
      </c>
      <c r="I639">
        <f>MONTH(D:D)</f>
        <v>4</v>
      </c>
      <c r="J639">
        <f>YEAR(D:D)</f>
        <v>2023</v>
      </c>
      <c r="K639">
        <f>ROUNDUP(C639/16,0)</f>
        <v>40</v>
      </c>
    </row>
    <row r="640" spans="1:11" x14ac:dyDescent="0.3">
      <c r="A640" t="str">
        <f>B:B&amp;"/"&amp;K:K</f>
        <v>CH001203008886/40</v>
      </c>
      <c r="B640" t="s">
        <v>14</v>
      </c>
      <c r="C640">
        <v>639</v>
      </c>
      <c r="D640" s="2">
        <f>DATE(YEAR(D624),MONTH(D624)+1,DAY(D624))</f>
        <v>45026</v>
      </c>
      <c r="E640">
        <f ca="1">RANDBETWEEN(250000,2500000)</f>
        <v>1913016</v>
      </c>
      <c r="F640">
        <f ca="1">IF(RANDBETWEEN(0,1) = 0, 0, E:E*0.1)</f>
        <v>191301.6</v>
      </c>
      <c r="G640">
        <f ca="1">IF(F:F = 0, E:E, E:E*1.1)</f>
        <v>2104317.6</v>
      </c>
      <c r="H640" t="str">
        <f ca="1">IF(F:F = 0, "Paid", "Overdue")</f>
        <v>Overdue</v>
      </c>
      <c r="I640">
        <f>MONTH(D:D)</f>
        <v>4</v>
      </c>
      <c r="J640">
        <f>YEAR(D:D)</f>
        <v>2023</v>
      </c>
      <c r="K640">
        <f>ROUNDUP(C640/16,0)</f>
        <v>40</v>
      </c>
    </row>
    <row r="641" spans="1:11" x14ac:dyDescent="0.3">
      <c r="A641" t="str">
        <f>B:B&amp;"/"&amp;K:K</f>
        <v>CH001203008887/40</v>
      </c>
      <c r="B641" t="s">
        <v>15</v>
      </c>
      <c r="C641">
        <v>640</v>
      </c>
      <c r="D641" s="2">
        <f>DATE(YEAR(D625),MONTH(D625)+1,DAY(D625))</f>
        <v>45026</v>
      </c>
      <c r="E641">
        <f ca="1">RANDBETWEEN(250000,2500000)</f>
        <v>1160879</v>
      </c>
      <c r="F641">
        <f ca="1">IF(RANDBETWEEN(0,1) = 0, 0, E:E*0.1)</f>
        <v>0</v>
      </c>
      <c r="G641">
        <f ca="1">IF(F:F = 0, E:E, E:E*1.1)</f>
        <v>1160879</v>
      </c>
      <c r="H641" t="str">
        <f ca="1">IF(F:F = 0, "Paid", "Overdue")</f>
        <v>Paid</v>
      </c>
      <c r="I641">
        <f>MONTH(D:D)</f>
        <v>4</v>
      </c>
      <c r="J641">
        <f>YEAR(D:D)</f>
        <v>2023</v>
      </c>
      <c r="K641">
        <f>ROUNDUP(C641/16,0)</f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1"/>
  <sheetViews>
    <sheetView workbookViewId="0">
      <selection activeCell="D15" sqref="D15"/>
    </sheetView>
  </sheetViews>
  <sheetFormatPr defaultRowHeight="14.4" x14ac:dyDescent="0.3"/>
  <cols>
    <col min="4" max="4" width="10.5546875" bestFit="1" customWidth="1"/>
  </cols>
  <sheetData>
    <row r="4" spans="1:11" x14ac:dyDescent="0.3">
      <c r="A4" t="str">
        <f>B$4:B$131&amp;"/"&amp;K$4:K$131</f>
        <v>CH001203008872/41</v>
      </c>
      <c r="B4" t="s">
        <v>0</v>
      </c>
      <c r="C4">
        <v>641</v>
      </c>
      <c r="D4" s="2">
        <f>DATE(YEAR(Template!D626),MONTH(Template!D626)+1,DAY(Template!D626))</f>
        <v>45056</v>
      </c>
      <c r="E4">
        <f ca="1">RANDBETWEEN(250000,2500000)</f>
        <v>2049967</v>
      </c>
      <c r="F4">
        <f ca="1">IF(RANDBETWEEN(0,1) = 0, 0, E$4:E$131*0.1)</f>
        <v>204996.7</v>
      </c>
      <c r="G4">
        <f ca="1">IF(F$4:F$131 = 0, E$4:E$131, E$4:E$131*1.1)</f>
        <v>2254963.7000000002</v>
      </c>
      <c r="H4" t="str">
        <f ca="1">IF(F$4:F$131 = 0, "Paid", "Overdue")</f>
        <v>Overdue</v>
      </c>
      <c r="I4">
        <f>MONTH(D$4:D$131)</f>
        <v>5</v>
      </c>
      <c r="J4">
        <f>YEAR(D$4:D$131)</f>
        <v>2023</v>
      </c>
      <c r="K4">
        <f>ROUNDUP(C4/16,0)</f>
        <v>41</v>
      </c>
    </row>
    <row r="5" spans="1:11" x14ac:dyDescent="0.3">
      <c r="A5" t="str">
        <f>B$4:B$131&amp;"/"&amp;K$4:K$131</f>
        <v>CH001203008873/41</v>
      </c>
      <c r="B5" t="s">
        <v>1</v>
      </c>
      <c r="C5">
        <v>642</v>
      </c>
      <c r="D5" s="2">
        <f>DATE(YEAR(Template!D627),MONTH(Template!D627)+1,DAY(Template!D627))</f>
        <v>45056</v>
      </c>
      <c r="E5">
        <f ca="1">RANDBETWEEN(250000,2500000)</f>
        <v>2248557</v>
      </c>
      <c r="F5">
        <f ca="1">IF(RANDBETWEEN(0,1) = 0, 0, E$4:E$131*0.1)</f>
        <v>224855.7</v>
      </c>
      <c r="G5">
        <f ca="1">IF(F$4:F$131 = 0, E$4:E$131, E$4:E$131*1.1)</f>
        <v>2473412.7000000002</v>
      </c>
      <c r="H5" t="str">
        <f ca="1">IF(F$4:F$131 = 0, "Paid", "Overdue")</f>
        <v>Overdue</v>
      </c>
      <c r="I5">
        <f>MONTH(D$4:D$131)</f>
        <v>5</v>
      </c>
      <c r="J5">
        <f>YEAR(D$4:D$131)</f>
        <v>2023</v>
      </c>
      <c r="K5">
        <f>ROUNDUP(C5/16,0)</f>
        <v>41</v>
      </c>
    </row>
    <row r="6" spans="1:11" x14ac:dyDescent="0.3">
      <c r="A6" t="str">
        <f>B$4:B$131&amp;"/"&amp;K$4:K$131</f>
        <v>CH001203008874/41</v>
      </c>
      <c r="B6" t="s">
        <v>2</v>
      </c>
      <c r="C6">
        <v>643</v>
      </c>
      <c r="D6" s="2">
        <f>DATE(YEAR(Template!D628),MONTH(Template!D628)+1,DAY(Template!D628))</f>
        <v>45056</v>
      </c>
      <c r="E6">
        <f ca="1">RANDBETWEEN(250000,2500000)</f>
        <v>400640</v>
      </c>
      <c r="F6">
        <f ca="1">IF(RANDBETWEEN(0,1) = 0, 0, E$4:E$131*0.1)</f>
        <v>0</v>
      </c>
      <c r="G6">
        <f ca="1">IF(F$4:F$131 = 0, E$4:E$131, E$4:E$131*1.1)</f>
        <v>400640</v>
      </c>
      <c r="H6" t="str">
        <f ca="1">IF(F$4:F$131 = 0, "Paid", "Overdue")</f>
        <v>Paid</v>
      </c>
      <c r="I6">
        <f>MONTH(D$4:D$131)</f>
        <v>5</v>
      </c>
      <c r="J6">
        <f>YEAR(D$4:D$131)</f>
        <v>2023</v>
      </c>
      <c r="K6">
        <f>ROUNDUP(C6/16,0)</f>
        <v>41</v>
      </c>
    </row>
    <row r="7" spans="1:11" x14ac:dyDescent="0.3">
      <c r="A7" t="str">
        <f>B$4:B$131&amp;"/"&amp;K$4:K$131</f>
        <v>CH001203008875/41</v>
      </c>
      <c r="B7" t="s">
        <v>3</v>
      </c>
      <c r="C7">
        <v>644</v>
      </c>
      <c r="D7" s="2">
        <f>DATE(YEAR(Template!D629),MONTH(Template!D629)+1,DAY(Template!D629))</f>
        <v>45056</v>
      </c>
      <c r="E7">
        <f ca="1">RANDBETWEEN(250000,2500000)</f>
        <v>1611652</v>
      </c>
      <c r="F7">
        <f ca="1">IF(RANDBETWEEN(0,1) = 0, 0, E$4:E$131*0.1)</f>
        <v>161165.20000000001</v>
      </c>
      <c r="G7">
        <f ca="1">IF(F$4:F$131 = 0, E$4:E$131, E$4:E$131*1.1)</f>
        <v>1772817.2000000002</v>
      </c>
      <c r="H7" t="str">
        <f ca="1">IF(F$4:F$131 = 0, "Paid", "Overdue")</f>
        <v>Overdue</v>
      </c>
      <c r="I7">
        <f>MONTH(D$4:D$131)</f>
        <v>5</v>
      </c>
      <c r="J7">
        <f>YEAR(D$4:D$131)</f>
        <v>2023</v>
      </c>
      <c r="K7">
        <f>ROUNDUP(C7/16,0)</f>
        <v>41</v>
      </c>
    </row>
    <row r="8" spans="1:11" x14ac:dyDescent="0.3">
      <c r="A8" t="str">
        <f>B$4:B$131&amp;"/"&amp;K$4:K$131</f>
        <v>CH001203008876/41</v>
      </c>
      <c r="B8" t="s">
        <v>4</v>
      </c>
      <c r="C8">
        <v>645</v>
      </c>
      <c r="D8" s="2">
        <f>DATE(YEAR(Template!D630),MONTH(Template!D630)+1,DAY(Template!D630))</f>
        <v>45056</v>
      </c>
      <c r="E8">
        <f ca="1">RANDBETWEEN(250000,2500000)</f>
        <v>741539</v>
      </c>
      <c r="F8">
        <f ca="1">IF(RANDBETWEEN(0,1) = 0, 0, E$4:E$131*0.1)</f>
        <v>74153.900000000009</v>
      </c>
      <c r="G8">
        <f ca="1">IF(F$4:F$131 = 0, E$4:E$131, E$4:E$131*1.1)</f>
        <v>815692.9</v>
      </c>
      <c r="H8" t="str">
        <f ca="1">IF(F$4:F$131 = 0, "Paid", "Overdue")</f>
        <v>Overdue</v>
      </c>
      <c r="I8">
        <f>MONTH(D$4:D$131)</f>
        <v>5</v>
      </c>
      <c r="J8">
        <f>YEAR(D$4:D$131)</f>
        <v>2023</v>
      </c>
      <c r="K8">
        <f>ROUNDUP(C8/16,0)</f>
        <v>41</v>
      </c>
    </row>
    <row r="9" spans="1:11" x14ac:dyDescent="0.3">
      <c r="A9" t="str">
        <f>B$4:B$131&amp;"/"&amp;K$4:K$131</f>
        <v>CH001203008877/41</v>
      </c>
      <c r="B9" t="s">
        <v>5</v>
      </c>
      <c r="C9">
        <v>646</v>
      </c>
      <c r="D9" s="2">
        <f>DATE(YEAR(Template!D631),MONTH(Template!D631)+1,DAY(Template!D631))</f>
        <v>45056</v>
      </c>
      <c r="E9">
        <f ca="1">RANDBETWEEN(250000,2500000)</f>
        <v>2013122</v>
      </c>
      <c r="F9">
        <f ca="1">IF(RANDBETWEEN(0,1) = 0, 0, E$4:E$131*0.1)</f>
        <v>0</v>
      </c>
      <c r="G9">
        <f ca="1">IF(F$4:F$131 = 0, E$4:E$131, E$4:E$131*1.1)</f>
        <v>2013122</v>
      </c>
      <c r="H9" t="str">
        <f ca="1">IF(F$4:F$131 = 0, "Paid", "Overdue")</f>
        <v>Paid</v>
      </c>
      <c r="I9">
        <f>MONTH(D$4:D$131)</f>
        <v>5</v>
      </c>
      <c r="J9">
        <f>YEAR(D$4:D$131)</f>
        <v>2023</v>
      </c>
      <c r="K9">
        <f>ROUNDUP(C9/16,0)</f>
        <v>41</v>
      </c>
    </row>
    <row r="10" spans="1:11" x14ac:dyDescent="0.3">
      <c r="A10" t="str">
        <f>B$4:B$131&amp;"/"&amp;K$4:K$131</f>
        <v>CH001203008878/41</v>
      </c>
      <c r="B10" t="s">
        <v>6</v>
      </c>
      <c r="C10">
        <v>647</v>
      </c>
      <c r="D10" s="2">
        <f>DATE(YEAR(Template!D632),MONTH(Template!D632)+1,DAY(Template!D632))</f>
        <v>45056</v>
      </c>
      <c r="E10">
        <f ca="1">RANDBETWEEN(250000,2500000)</f>
        <v>2174085</v>
      </c>
      <c r="F10">
        <f ca="1">IF(RANDBETWEEN(0,1) = 0, 0, E$4:E$131*0.1)</f>
        <v>0</v>
      </c>
      <c r="G10">
        <f ca="1">IF(F$4:F$131 = 0, E$4:E$131, E$4:E$131*1.1)</f>
        <v>2174085</v>
      </c>
      <c r="H10" t="str">
        <f ca="1">IF(F$4:F$131 = 0, "Paid", "Overdue")</f>
        <v>Paid</v>
      </c>
      <c r="I10">
        <f>MONTH(D$4:D$131)</f>
        <v>5</v>
      </c>
      <c r="J10">
        <f>YEAR(D$4:D$131)</f>
        <v>2023</v>
      </c>
      <c r="K10">
        <f>ROUNDUP(C10/16,0)</f>
        <v>41</v>
      </c>
    </row>
    <row r="11" spans="1:11" x14ac:dyDescent="0.3">
      <c r="A11" t="str">
        <f>B$4:B$131&amp;"/"&amp;K$4:K$131</f>
        <v>CH001203008879/41</v>
      </c>
      <c r="B11" t="s">
        <v>7</v>
      </c>
      <c r="C11">
        <v>648</v>
      </c>
      <c r="D11" s="2">
        <f>DATE(YEAR(Template!D633),MONTH(Template!D633)+1,DAY(Template!D633))</f>
        <v>45056</v>
      </c>
      <c r="E11">
        <f ca="1">RANDBETWEEN(250000,2500000)</f>
        <v>1584039</v>
      </c>
      <c r="F11">
        <f ca="1">IF(RANDBETWEEN(0,1) = 0, 0, E$4:E$131*0.1)</f>
        <v>0</v>
      </c>
      <c r="G11">
        <f ca="1">IF(F$4:F$131 = 0, E$4:E$131, E$4:E$131*1.1)</f>
        <v>1584039</v>
      </c>
      <c r="H11" t="str">
        <f ca="1">IF(F$4:F$131 = 0, "Paid", "Overdue")</f>
        <v>Paid</v>
      </c>
      <c r="I11">
        <f>MONTH(D$4:D$131)</f>
        <v>5</v>
      </c>
      <c r="J11">
        <f>YEAR(D$4:D$131)</f>
        <v>2023</v>
      </c>
      <c r="K11">
        <f>ROUNDUP(C11/16,0)</f>
        <v>41</v>
      </c>
    </row>
    <row r="12" spans="1:11" x14ac:dyDescent="0.3">
      <c r="A12" t="str">
        <f>B$4:B$131&amp;"/"&amp;K$4:K$131</f>
        <v>CH001203008880/41</v>
      </c>
      <c r="B12" t="s">
        <v>8</v>
      </c>
      <c r="C12">
        <v>649</v>
      </c>
      <c r="D12" s="2">
        <f>DATE(YEAR(Template!D634),MONTH(Template!D634)+1,DAY(Template!D634))</f>
        <v>45056</v>
      </c>
      <c r="E12">
        <f ca="1">RANDBETWEEN(250000,2500000)</f>
        <v>1678997</v>
      </c>
      <c r="F12">
        <f ca="1">IF(RANDBETWEEN(0,1) = 0, 0, E$4:E$131*0.1)</f>
        <v>167899.7</v>
      </c>
      <c r="G12">
        <f ca="1">IF(F$4:F$131 = 0, E$4:E$131, E$4:E$131*1.1)</f>
        <v>1846896.7000000002</v>
      </c>
      <c r="H12" t="str">
        <f ca="1">IF(F$4:F$131 = 0, "Paid", "Overdue")</f>
        <v>Overdue</v>
      </c>
      <c r="I12">
        <f>MONTH(D$4:D$131)</f>
        <v>5</v>
      </c>
      <c r="J12">
        <f>YEAR(D$4:D$131)</f>
        <v>2023</v>
      </c>
      <c r="K12">
        <f>ROUNDUP(C12/16,0)</f>
        <v>41</v>
      </c>
    </row>
    <row r="13" spans="1:11" x14ac:dyDescent="0.3">
      <c r="A13" t="str">
        <f>B$4:B$131&amp;"/"&amp;K$4:K$131</f>
        <v>CH001203008881/41</v>
      </c>
      <c r="B13" t="s">
        <v>9</v>
      </c>
      <c r="C13">
        <v>650</v>
      </c>
      <c r="D13" s="2">
        <f>DATE(YEAR(Template!D635),MONTH(Template!D635)+1,DAY(Template!D635))</f>
        <v>45056</v>
      </c>
      <c r="E13">
        <f ca="1">RANDBETWEEN(250000,2500000)</f>
        <v>1497675</v>
      </c>
      <c r="F13">
        <f ca="1">IF(RANDBETWEEN(0,1) = 0, 0, E$4:E$131*0.1)</f>
        <v>0</v>
      </c>
      <c r="G13">
        <f ca="1">IF(F$4:F$131 = 0, E$4:E$131, E$4:E$131*1.1)</f>
        <v>1497675</v>
      </c>
      <c r="H13" t="str">
        <f ca="1">IF(F$4:F$131 = 0, "Paid", "Overdue")</f>
        <v>Paid</v>
      </c>
      <c r="I13">
        <f>MONTH(D$4:D$131)</f>
        <v>5</v>
      </c>
      <c r="J13">
        <f>YEAR(D$4:D$131)</f>
        <v>2023</v>
      </c>
      <c r="K13">
        <f>ROUNDUP(C13/16,0)</f>
        <v>41</v>
      </c>
    </row>
    <row r="14" spans="1:11" x14ac:dyDescent="0.3">
      <c r="A14" t="str">
        <f>B$4:B$131&amp;"/"&amp;K$4:K$131</f>
        <v>CH001203008882/41</v>
      </c>
      <c r="B14" t="s">
        <v>10</v>
      </c>
      <c r="C14">
        <v>651</v>
      </c>
      <c r="D14" s="2">
        <f>DATE(YEAR(Template!D636),MONTH(Template!D636)+1,DAY(Template!D636))</f>
        <v>45056</v>
      </c>
      <c r="E14">
        <f ca="1">RANDBETWEEN(250000,2500000)</f>
        <v>2279363</v>
      </c>
      <c r="F14">
        <f ca="1">IF(RANDBETWEEN(0,1) = 0, 0, E$4:E$131*0.1)</f>
        <v>0</v>
      </c>
      <c r="G14">
        <f ca="1">IF(F$4:F$131 = 0, E$4:E$131, E$4:E$131*1.1)</f>
        <v>2279363</v>
      </c>
      <c r="H14" t="str">
        <f ca="1">IF(F$4:F$131 = 0, "Paid", "Overdue")</f>
        <v>Paid</v>
      </c>
      <c r="I14">
        <f>MONTH(D$4:D$131)</f>
        <v>5</v>
      </c>
      <c r="J14">
        <f>YEAR(D$4:D$131)</f>
        <v>2023</v>
      </c>
      <c r="K14">
        <f>ROUNDUP(C14/16,0)</f>
        <v>41</v>
      </c>
    </row>
    <row r="15" spans="1:11" x14ac:dyDescent="0.3">
      <c r="A15" t="str">
        <f>B$4:B$131&amp;"/"&amp;K$4:K$131</f>
        <v>CH001203008883/41</v>
      </c>
      <c r="B15" t="s">
        <v>11</v>
      </c>
      <c r="C15">
        <v>652</v>
      </c>
      <c r="D15" s="2">
        <f>DATE(YEAR(Template!D637),MONTH(Template!D637)+1,DAY(Template!D637))</f>
        <v>45056</v>
      </c>
      <c r="E15">
        <f ca="1">RANDBETWEEN(250000,2500000)</f>
        <v>1131351</v>
      </c>
      <c r="F15">
        <f ca="1">IF(RANDBETWEEN(0,1) = 0, 0, E$4:E$131*0.1)</f>
        <v>0</v>
      </c>
      <c r="G15">
        <f ca="1">IF(F$4:F$131 = 0, E$4:E$131, E$4:E$131*1.1)</f>
        <v>1131351</v>
      </c>
      <c r="H15" t="str">
        <f ca="1">IF(F$4:F$131 = 0, "Paid", "Overdue")</f>
        <v>Paid</v>
      </c>
      <c r="I15">
        <f>MONTH(D$4:D$131)</f>
        <v>5</v>
      </c>
      <c r="J15">
        <f>YEAR(D$4:D$131)</f>
        <v>2023</v>
      </c>
      <c r="K15">
        <f>ROUNDUP(C15/16,0)</f>
        <v>41</v>
      </c>
    </row>
    <row r="16" spans="1:11" x14ac:dyDescent="0.3">
      <c r="A16" t="str">
        <f>B$4:B$131&amp;"/"&amp;K$4:K$131</f>
        <v>CH001203008884/41</v>
      </c>
      <c r="B16" t="s">
        <v>12</v>
      </c>
      <c r="C16">
        <v>653</v>
      </c>
      <c r="D16" s="2">
        <f>DATE(YEAR(Template!D638),MONTH(Template!D638)+1,DAY(Template!D638))</f>
        <v>45056</v>
      </c>
      <c r="E16">
        <f ca="1">RANDBETWEEN(250000,2500000)</f>
        <v>2361636</v>
      </c>
      <c r="F16">
        <f ca="1">IF(RANDBETWEEN(0,1) = 0, 0, E$4:E$131*0.1)</f>
        <v>0</v>
      </c>
      <c r="G16">
        <f ca="1">IF(F$4:F$131 = 0, E$4:E$131, E$4:E$131*1.1)</f>
        <v>2361636</v>
      </c>
      <c r="H16" t="str">
        <f ca="1">IF(F$4:F$131 = 0, "Paid", "Overdue")</f>
        <v>Paid</v>
      </c>
      <c r="I16">
        <f>MONTH(D$4:D$131)</f>
        <v>5</v>
      </c>
      <c r="J16">
        <f>YEAR(D$4:D$131)</f>
        <v>2023</v>
      </c>
      <c r="K16">
        <f>ROUNDUP(C16/16,0)</f>
        <v>41</v>
      </c>
    </row>
    <row r="17" spans="1:11" x14ac:dyDescent="0.3">
      <c r="A17" t="str">
        <f>B$4:B$131&amp;"/"&amp;K$4:K$131</f>
        <v>CH001203008885/41</v>
      </c>
      <c r="B17" t="s">
        <v>13</v>
      </c>
      <c r="C17">
        <v>654</v>
      </c>
      <c r="D17" s="2">
        <f>DATE(YEAR(Template!D639),MONTH(Template!D639)+1,DAY(Template!D639))</f>
        <v>45056</v>
      </c>
      <c r="E17">
        <f ca="1">RANDBETWEEN(250000,2500000)</f>
        <v>1869960</v>
      </c>
      <c r="F17">
        <f ca="1">IF(RANDBETWEEN(0,1) = 0, 0, E$4:E$131*0.1)</f>
        <v>0</v>
      </c>
      <c r="G17">
        <f ca="1">IF(F$4:F$131 = 0, E$4:E$131, E$4:E$131*1.1)</f>
        <v>1869960</v>
      </c>
      <c r="H17" t="str">
        <f ca="1">IF(F$4:F$131 = 0, "Paid", "Overdue")</f>
        <v>Paid</v>
      </c>
      <c r="I17">
        <f>MONTH(D$4:D$131)</f>
        <v>5</v>
      </c>
      <c r="J17">
        <f>YEAR(D$4:D$131)</f>
        <v>2023</v>
      </c>
      <c r="K17">
        <f>ROUNDUP(C17/16,0)</f>
        <v>41</v>
      </c>
    </row>
    <row r="18" spans="1:11" x14ac:dyDescent="0.3">
      <c r="A18" t="str">
        <f>B$4:B$131&amp;"/"&amp;K$4:K$131</f>
        <v>CH001203008886/41</v>
      </c>
      <c r="B18" t="s">
        <v>14</v>
      </c>
      <c r="C18">
        <v>655</v>
      </c>
      <c r="D18" s="2">
        <f>DATE(YEAR(Template!D640),MONTH(Template!D640)+1,DAY(Template!D640))</f>
        <v>45056</v>
      </c>
      <c r="E18">
        <f ca="1">RANDBETWEEN(250000,2500000)</f>
        <v>1869808</v>
      </c>
      <c r="F18">
        <f ca="1">IF(RANDBETWEEN(0,1) = 0, 0, E$4:E$131*0.1)</f>
        <v>186980.80000000002</v>
      </c>
      <c r="G18">
        <f ca="1">IF(F$4:F$131 = 0, E$4:E$131, E$4:E$131*1.1)</f>
        <v>2056788.8000000003</v>
      </c>
      <c r="H18" t="str">
        <f ca="1">IF(F$4:F$131 = 0, "Paid", "Overdue")</f>
        <v>Overdue</v>
      </c>
      <c r="I18">
        <f>MONTH(D$4:D$131)</f>
        <v>5</v>
      </c>
      <c r="J18">
        <f>YEAR(D$4:D$131)</f>
        <v>2023</v>
      </c>
      <c r="K18">
        <f>ROUNDUP(C18/16,0)</f>
        <v>41</v>
      </c>
    </row>
    <row r="19" spans="1:11" x14ac:dyDescent="0.3">
      <c r="A19" t="str">
        <f>B$4:B$131&amp;"/"&amp;K$4:K$131</f>
        <v>CH001203008887/41</v>
      </c>
      <c r="B19" t="s">
        <v>15</v>
      </c>
      <c r="C19">
        <v>656</v>
      </c>
      <c r="D19" s="2">
        <f>DATE(YEAR(Template!D641),MONTH(Template!D641)+1,DAY(Template!D641))</f>
        <v>45056</v>
      </c>
      <c r="E19">
        <f ca="1">RANDBETWEEN(250000,2500000)</f>
        <v>2185327</v>
      </c>
      <c r="F19">
        <f ca="1">IF(RANDBETWEEN(0,1) = 0, 0, E$4:E$131*0.1)</f>
        <v>0</v>
      </c>
      <c r="G19">
        <f ca="1">IF(F$4:F$131 = 0, E$4:E$131, E$4:E$131*1.1)</f>
        <v>2185327</v>
      </c>
      <c r="H19" t="str">
        <f ca="1">IF(F$4:F$131 = 0, "Paid", "Overdue")</f>
        <v>Paid</v>
      </c>
      <c r="I19">
        <f>MONTH(D$4:D$131)</f>
        <v>5</v>
      </c>
      <c r="J19">
        <f>YEAR(D$4:D$131)</f>
        <v>2023</v>
      </c>
      <c r="K19">
        <f>ROUNDUP(C19/16,0)</f>
        <v>41</v>
      </c>
    </row>
    <row r="20" spans="1:11" x14ac:dyDescent="0.3">
      <c r="A20" t="str">
        <f>B$4:B$131&amp;"/"&amp;K$4:K$131</f>
        <v>CH001203008872/42</v>
      </c>
      <c r="B20" t="s">
        <v>0</v>
      </c>
      <c r="C20">
        <v>657</v>
      </c>
      <c r="D20" s="2">
        <f>DATE(YEAR(D4),MONTH(D4)+1,DAY(D4))</f>
        <v>45087</v>
      </c>
      <c r="E20">
        <f ca="1">RANDBETWEEN(250000,2500000)</f>
        <v>2347790</v>
      </c>
      <c r="F20">
        <f ca="1">IF(RANDBETWEEN(0,1) = 0, 0, E$4:E$131*0.1)</f>
        <v>0</v>
      </c>
      <c r="G20">
        <f ca="1">IF(F$4:F$131 = 0, E$4:E$131, E$4:E$131*1.1)</f>
        <v>2347790</v>
      </c>
      <c r="H20" t="str">
        <f ca="1">IF(F$4:F$131 = 0, "Paid", "Overdue")</f>
        <v>Paid</v>
      </c>
      <c r="I20">
        <f>MONTH(D$4:D$131)</f>
        <v>6</v>
      </c>
      <c r="J20">
        <f>YEAR(D$4:D$131)</f>
        <v>2023</v>
      </c>
      <c r="K20">
        <f>ROUNDUP(C20/16,0)</f>
        <v>42</v>
      </c>
    </row>
    <row r="21" spans="1:11" x14ac:dyDescent="0.3">
      <c r="A21" t="str">
        <f>B$4:B$131&amp;"/"&amp;K$4:K$131</f>
        <v>CH001203008873/42</v>
      </c>
      <c r="B21" t="s">
        <v>1</v>
      </c>
      <c r="C21">
        <v>658</v>
      </c>
      <c r="D21" s="2">
        <f>DATE(YEAR(D5),MONTH(D5)+1,DAY(D5))</f>
        <v>45087</v>
      </c>
      <c r="E21">
        <f ca="1">RANDBETWEEN(250000,2500000)</f>
        <v>624698</v>
      </c>
      <c r="F21">
        <f ca="1">IF(RANDBETWEEN(0,1) = 0, 0, E$4:E$131*0.1)</f>
        <v>0</v>
      </c>
      <c r="G21">
        <f ca="1">IF(F$4:F$131 = 0, E$4:E$131, E$4:E$131*1.1)</f>
        <v>624698</v>
      </c>
      <c r="H21" t="str">
        <f ca="1">IF(F$4:F$131 = 0, "Paid", "Overdue")</f>
        <v>Paid</v>
      </c>
      <c r="I21">
        <f>MONTH(D$4:D$131)</f>
        <v>6</v>
      </c>
      <c r="J21">
        <f>YEAR(D$4:D$131)</f>
        <v>2023</v>
      </c>
      <c r="K21">
        <f>ROUNDUP(C21/16,0)</f>
        <v>42</v>
      </c>
    </row>
    <row r="22" spans="1:11" x14ac:dyDescent="0.3">
      <c r="A22" t="str">
        <f>B$4:B$131&amp;"/"&amp;K$4:K$131</f>
        <v>CH001203008874/42</v>
      </c>
      <c r="B22" t="s">
        <v>2</v>
      </c>
      <c r="C22">
        <v>659</v>
      </c>
      <c r="D22" s="2">
        <f>DATE(YEAR(D6),MONTH(D6)+1,DAY(D6))</f>
        <v>45087</v>
      </c>
      <c r="E22">
        <f ca="1">RANDBETWEEN(250000,2500000)</f>
        <v>880989</v>
      </c>
      <c r="F22">
        <f ca="1">IF(RANDBETWEEN(0,1) = 0, 0, E$4:E$131*0.1)</f>
        <v>0</v>
      </c>
      <c r="G22">
        <f ca="1">IF(F$4:F$131 = 0, E$4:E$131, E$4:E$131*1.1)</f>
        <v>880989</v>
      </c>
      <c r="H22" t="str">
        <f ca="1">IF(F$4:F$131 = 0, "Paid", "Overdue")</f>
        <v>Paid</v>
      </c>
      <c r="I22">
        <f>MONTH(D$4:D$131)</f>
        <v>6</v>
      </c>
      <c r="J22">
        <f>YEAR(D$4:D$131)</f>
        <v>2023</v>
      </c>
      <c r="K22">
        <f>ROUNDUP(C22/16,0)</f>
        <v>42</v>
      </c>
    </row>
    <row r="23" spans="1:11" x14ac:dyDescent="0.3">
      <c r="A23" t="str">
        <f>B$4:B$131&amp;"/"&amp;K$4:K$131</f>
        <v>CH001203008875/42</v>
      </c>
      <c r="B23" t="s">
        <v>3</v>
      </c>
      <c r="C23">
        <v>660</v>
      </c>
      <c r="D23" s="2">
        <f>DATE(YEAR(D7),MONTH(D7)+1,DAY(D7))</f>
        <v>45087</v>
      </c>
      <c r="E23">
        <f ca="1">RANDBETWEEN(250000,2500000)</f>
        <v>459443</v>
      </c>
      <c r="F23">
        <f ca="1">IF(RANDBETWEEN(0,1) = 0, 0, E$4:E$131*0.1)</f>
        <v>0</v>
      </c>
      <c r="G23">
        <f ca="1">IF(F$4:F$131 = 0, E$4:E$131, E$4:E$131*1.1)</f>
        <v>459443</v>
      </c>
      <c r="H23" t="str">
        <f ca="1">IF(F$4:F$131 = 0, "Paid", "Overdue")</f>
        <v>Paid</v>
      </c>
      <c r="I23">
        <f>MONTH(D$4:D$131)</f>
        <v>6</v>
      </c>
      <c r="J23">
        <f>YEAR(D$4:D$131)</f>
        <v>2023</v>
      </c>
      <c r="K23">
        <f>ROUNDUP(C23/16,0)</f>
        <v>42</v>
      </c>
    </row>
    <row r="24" spans="1:11" x14ac:dyDescent="0.3">
      <c r="A24" t="str">
        <f>B$4:B$131&amp;"/"&amp;K$4:K$131</f>
        <v>CH001203008876/42</v>
      </c>
      <c r="B24" t="s">
        <v>4</v>
      </c>
      <c r="C24">
        <v>661</v>
      </c>
      <c r="D24" s="2">
        <f>DATE(YEAR(D8),MONTH(D8)+1,DAY(D8))</f>
        <v>45087</v>
      </c>
      <c r="E24">
        <f ca="1">RANDBETWEEN(250000,2500000)</f>
        <v>324258</v>
      </c>
      <c r="F24">
        <f ca="1">IF(RANDBETWEEN(0,1) = 0, 0, E$4:E$131*0.1)</f>
        <v>0</v>
      </c>
      <c r="G24">
        <f ca="1">IF(F$4:F$131 = 0, E$4:E$131, E$4:E$131*1.1)</f>
        <v>324258</v>
      </c>
      <c r="H24" t="str">
        <f ca="1">IF(F$4:F$131 = 0, "Paid", "Overdue")</f>
        <v>Paid</v>
      </c>
      <c r="I24">
        <f>MONTH(D$4:D$131)</f>
        <v>6</v>
      </c>
      <c r="J24">
        <f>YEAR(D$4:D$131)</f>
        <v>2023</v>
      </c>
      <c r="K24">
        <f>ROUNDUP(C24/16,0)</f>
        <v>42</v>
      </c>
    </row>
    <row r="25" spans="1:11" x14ac:dyDescent="0.3">
      <c r="A25" t="str">
        <f>B$4:B$131&amp;"/"&amp;K$4:K$131</f>
        <v>CH001203008877/42</v>
      </c>
      <c r="B25" t="s">
        <v>5</v>
      </c>
      <c r="C25">
        <v>662</v>
      </c>
      <c r="D25" s="2">
        <f>DATE(YEAR(D9),MONTH(D9)+1,DAY(D9))</f>
        <v>45087</v>
      </c>
      <c r="E25">
        <f ca="1">RANDBETWEEN(250000,2500000)</f>
        <v>582170</v>
      </c>
      <c r="F25">
        <f ca="1">IF(RANDBETWEEN(0,1) = 0, 0, E$4:E$131*0.1)</f>
        <v>0</v>
      </c>
      <c r="G25">
        <f ca="1">IF(F$4:F$131 = 0, E$4:E$131, E$4:E$131*1.1)</f>
        <v>582170</v>
      </c>
      <c r="H25" t="str">
        <f ca="1">IF(F$4:F$131 = 0, "Paid", "Overdue")</f>
        <v>Paid</v>
      </c>
      <c r="I25">
        <f>MONTH(D$4:D$131)</f>
        <v>6</v>
      </c>
      <c r="J25">
        <f>YEAR(D$4:D$131)</f>
        <v>2023</v>
      </c>
      <c r="K25">
        <f>ROUNDUP(C25/16,0)</f>
        <v>42</v>
      </c>
    </row>
    <row r="26" spans="1:11" x14ac:dyDescent="0.3">
      <c r="A26" t="str">
        <f>B$4:B$131&amp;"/"&amp;K$4:K$131</f>
        <v>CH001203008878/42</v>
      </c>
      <c r="B26" t="s">
        <v>6</v>
      </c>
      <c r="C26">
        <v>663</v>
      </c>
      <c r="D26" s="2">
        <f>DATE(YEAR(D10),MONTH(D10)+1,DAY(D10))</f>
        <v>45087</v>
      </c>
      <c r="E26">
        <f ca="1">RANDBETWEEN(250000,2500000)</f>
        <v>847036</v>
      </c>
      <c r="F26">
        <f ca="1">IF(RANDBETWEEN(0,1) = 0, 0, E$4:E$131*0.1)</f>
        <v>84703.6</v>
      </c>
      <c r="G26">
        <f ca="1">IF(F$4:F$131 = 0, E$4:E$131, E$4:E$131*1.1)</f>
        <v>931739.60000000009</v>
      </c>
      <c r="H26" t="str">
        <f ca="1">IF(F$4:F$131 = 0, "Paid", "Overdue")</f>
        <v>Overdue</v>
      </c>
      <c r="I26">
        <f>MONTH(D$4:D$131)</f>
        <v>6</v>
      </c>
      <c r="J26">
        <f>YEAR(D$4:D$131)</f>
        <v>2023</v>
      </c>
      <c r="K26">
        <f>ROUNDUP(C26/16,0)</f>
        <v>42</v>
      </c>
    </row>
    <row r="27" spans="1:11" x14ac:dyDescent="0.3">
      <c r="A27" t="str">
        <f>B$4:B$131&amp;"/"&amp;K$4:K$131</f>
        <v>CH001203008879/42</v>
      </c>
      <c r="B27" t="s">
        <v>7</v>
      </c>
      <c r="C27">
        <v>664</v>
      </c>
      <c r="D27" s="2">
        <f>DATE(YEAR(D11),MONTH(D11)+1,DAY(D11))</f>
        <v>45087</v>
      </c>
      <c r="E27">
        <f ca="1">RANDBETWEEN(250000,2500000)</f>
        <v>951415</v>
      </c>
      <c r="F27">
        <f ca="1">IF(RANDBETWEEN(0,1) = 0, 0, E$4:E$131*0.1)</f>
        <v>95141.5</v>
      </c>
      <c r="G27">
        <f ca="1">IF(F$4:F$131 = 0, E$4:E$131, E$4:E$131*1.1)</f>
        <v>1046556.5000000001</v>
      </c>
      <c r="H27" t="str">
        <f ca="1">IF(F$4:F$131 = 0, "Paid", "Overdue")</f>
        <v>Overdue</v>
      </c>
      <c r="I27">
        <f>MONTH(D$4:D$131)</f>
        <v>6</v>
      </c>
      <c r="J27">
        <f>YEAR(D$4:D$131)</f>
        <v>2023</v>
      </c>
      <c r="K27">
        <f>ROUNDUP(C27/16,0)</f>
        <v>42</v>
      </c>
    </row>
    <row r="28" spans="1:11" x14ac:dyDescent="0.3">
      <c r="A28" t="str">
        <f>B$4:B$131&amp;"/"&amp;K$4:K$131</f>
        <v>CH001203008880/42</v>
      </c>
      <c r="B28" t="s">
        <v>8</v>
      </c>
      <c r="C28">
        <v>665</v>
      </c>
      <c r="D28" s="2">
        <f>DATE(YEAR(D12),MONTH(D12)+1,DAY(D12))</f>
        <v>45087</v>
      </c>
      <c r="E28">
        <f ca="1">RANDBETWEEN(250000,2500000)</f>
        <v>333929</v>
      </c>
      <c r="F28">
        <f ca="1">IF(RANDBETWEEN(0,1) = 0, 0, E$4:E$131*0.1)</f>
        <v>0</v>
      </c>
      <c r="G28">
        <f ca="1">IF(F$4:F$131 = 0, E$4:E$131, E$4:E$131*1.1)</f>
        <v>333929</v>
      </c>
      <c r="H28" t="str">
        <f ca="1">IF(F$4:F$131 = 0, "Paid", "Overdue")</f>
        <v>Paid</v>
      </c>
      <c r="I28">
        <f>MONTH(D$4:D$131)</f>
        <v>6</v>
      </c>
      <c r="J28">
        <f>YEAR(D$4:D$131)</f>
        <v>2023</v>
      </c>
      <c r="K28">
        <f>ROUNDUP(C28/16,0)</f>
        <v>42</v>
      </c>
    </row>
    <row r="29" spans="1:11" x14ac:dyDescent="0.3">
      <c r="A29" t="str">
        <f>B$4:B$131&amp;"/"&amp;K$4:K$131</f>
        <v>CH001203008881/42</v>
      </c>
      <c r="B29" t="s">
        <v>9</v>
      </c>
      <c r="C29">
        <v>666</v>
      </c>
      <c r="D29" s="2">
        <f>DATE(YEAR(D13),MONTH(D13)+1,DAY(D13))</f>
        <v>45087</v>
      </c>
      <c r="E29">
        <f ca="1">RANDBETWEEN(250000,2500000)</f>
        <v>799680</v>
      </c>
      <c r="F29">
        <f ca="1">IF(RANDBETWEEN(0,1) = 0, 0, E$4:E$131*0.1)</f>
        <v>0</v>
      </c>
      <c r="G29">
        <f ca="1">IF(F$4:F$131 = 0, E$4:E$131, E$4:E$131*1.1)</f>
        <v>799680</v>
      </c>
      <c r="H29" t="str">
        <f ca="1">IF(F$4:F$131 = 0, "Paid", "Overdue")</f>
        <v>Paid</v>
      </c>
      <c r="I29">
        <f>MONTH(D$4:D$131)</f>
        <v>6</v>
      </c>
      <c r="J29">
        <f>YEAR(D$4:D$131)</f>
        <v>2023</v>
      </c>
      <c r="K29">
        <f>ROUNDUP(C29/16,0)</f>
        <v>42</v>
      </c>
    </row>
    <row r="30" spans="1:11" x14ac:dyDescent="0.3">
      <c r="A30" t="str">
        <f>B$4:B$131&amp;"/"&amp;K$4:K$131</f>
        <v>CH001203008882/42</v>
      </c>
      <c r="B30" t="s">
        <v>10</v>
      </c>
      <c r="C30">
        <v>667</v>
      </c>
      <c r="D30" s="2">
        <f>DATE(YEAR(D14),MONTH(D14)+1,DAY(D14))</f>
        <v>45087</v>
      </c>
      <c r="E30">
        <f ca="1">RANDBETWEEN(250000,2500000)</f>
        <v>938891</v>
      </c>
      <c r="F30">
        <f ca="1">IF(RANDBETWEEN(0,1) = 0, 0, E$4:E$131*0.1)</f>
        <v>93889.1</v>
      </c>
      <c r="G30">
        <f ca="1">IF(F$4:F$131 = 0, E$4:E$131, E$4:E$131*1.1)</f>
        <v>1032780.1000000001</v>
      </c>
      <c r="H30" t="str">
        <f ca="1">IF(F$4:F$131 = 0, "Paid", "Overdue")</f>
        <v>Overdue</v>
      </c>
      <c r="I30">
        <f>MONTH(D$4:D$131)</f>
        <v>6</v>
      </c>
      <c r="J30">
        <f>YEAR(D$4:D$131)</f>
        <v>2023</v>
      </c>
      <c r="K30">
        <f>ROUNDUP(C30/16,0)</f>
        <v>42</v>
      </c>
    </row>
    <row r="31" spans="1:11" x14ac:dyDescent="0.3">
      <c r="A31" t="str">
        <f>B$4:B$131&amp;"/"&amp;K$4:K$131</f>
        <v>CH001203008883/42</v>
      </c>
      <c r="B31" t="s">
        <v>11</v>
      </c>
      <c r="C31">
        <v>668</v>
      </c>
      <c r="D31" s="2">
        <f>DATE(YEAR(D15),MONTH(D15)+1,DAY(D15))</f>
        <v>45087</v>
      </c>
      <c r="E31">
        <f ca="1">RANDBETWEEN(250000,2500000)</f>
        <v>2248371</v>
      </c>
      <c r="F31">
        <f ca="1">IF(RANDBETWEEN(0,1) = 0, 0, E$4:E$131*0.1)</f>
        <v>224837.1</v>
      </c>
      <c r="G31">
        <f ca="1">IF(F$4:F$131 = 0, E$4:E$131, E$4:E$131*1.1)</f>
        <v>2473208.1</v>
      </c>
      <c r="H31" t="str">
        <f ca="1">IF(F$4:F$131 = 0, "Paid", "Overdue")</f>
        <v>Overdue</v>
      </c>
      <c r="I31">
        <f>MONTH(D$4:D$131)</f>
        <v>6</v>
      </c>
      <c r="J31">
        <f>YEAR(D$4:D$131)</f>
        <v>2023</v>
      </c>
      <c r="K31">
        <f>ROUNDUP(C31/16,0)</f>
        <v>42</v>
      </c>
    </row>
    <row r="32" spans="1:11" x14ac:dyDescent="0.3">
      <c r="A32" t="str">
        <f>B$4:B$131&amp;"/"&amp;K$4:K$131</f>
        <v>CH001203008884/42</v>
      </c>
      <c r="B32" t="s">
        <v>12</v>
      </c>
      <c r="C32">
        <v>669</v>
      </c>
      <c r="D32" s="2">
        <f>DATE(YEAR(D16),MONTH(D16)+1,DAY(D16))</f>
        <v>45087</v>
      </c>
      <c r="E32">
        <f ca="1">RANDBETWEEN(250000,2500000)</f>
        <v>1263687</v>
      </c>
      <c r="F32">
        <f ca="1">IF(RANDBETWEEN(0,1) = 0, 0, E$4:E$131*0.1)</f>
        <v>0</v>
      </c>
      <c r="G32">
        <f ca="1">IF(F$4:F$131 = 0, E$4:E$131, E$4:E$131*1.1)</f>
        <v>1263687</v>
      </c>
      <c r="H32" t="str">
        <f ca="1">IF(F$4:F$131 = 0, "Paid", "Overdue")</f>
        <v>Paid</v>
      </c>
      <c r="I32">
        <f>MONTH(D$4:D$131)</f>
        <v>6</v>
      </c>
      <c r="J32">
        <f>YEAR(D$4:D$131)</f>
        <v>2023</v>
      </c>
      <c r="K32">
        <f>ROUNDUP(C32/16,0)</f>
        <v>42</v>
      </c>
    </row>
    <row r="33" spans="1:11" x14ac:dyDescent="0.3">
      <c r="A33" t="str">
        <f>B$4:B$131&amp;"/"&amp;K$4:K$131</f>
        <v>CH001203008885/42</v>
      </c>
      <c r="B33" t="s">
        <v>13</v>
      </c>
      <c r="C33">
        <v>670</v>
      </c>
      <c r="D33" s="2">
        <f>DATE(YEAR(D17),MONTH(D17)+1,DAY(D17))</f>
        <v>45087</v>
      </c>
      <c r="E33">
        <f ca="1">RANDBETWEEN(250000,2500000)</f>
        <v>1618610</v>
      </c>
      <c r="F33">
        <f ca="1">IF(RANDBETWEEN(0,1) = 0, 0, E$4:E$131*0.1)</f>
        <v>161861</v>
      </c>
      <c r="G33">
        <f ca="1">IF(F$4:F$131 = 0, E$4:E$131, E$4:E$131*1.1)</f>
        <v>1780471.0000000002</v>
      </c>
      <c r="H33" t="str">
        <f ca="1">IF(F$4:F$131 = 0, "Paid", "Overdue")</f>
        <v>Overdue</v>
      </c>
      <c r="I33">
        <f>MONTH(D$4:D$131)</f>
        <v>6</v>
      </c>
      <c r="J33">
        <f>YEAR(D$4:D$131)</f>
        <v>2023</v>
      </c>
      <c r="K33">
        <f>ROUNDUP(C33/16,0)</f>
        <v>42</v>
      </c>
    </row>
    <row r="34" spans="1:11" x14ac:dyDescent="0.3">
      <c r="A34" t="str">
        <f>B$4:B$131&amp;"/"&amp;K$4:K$131</f>
        <v>CH001203008886/42</v>
      </c>
      <c r="B34" t="s">
        <v>14</v>
      </c>
      <c r="C34">
        <v>671</v>
      </c>
      <c r="D34" s="2">
        <f>DATE(YEAR(D18),MONTH(D18)+1,DAY(D18))</f>
        <v>45087</v>
      </c>
      <c r="E34">
        <f ca="1">RANDBETWEEN(250000,2500000)</f>
        <v>1307976</v>
      </c>
      <c r="F34">
        <f ca="1">IF(RANDBETWEEN(0,1) = 0, 0, E$4:E$131*0.1)</f>
        <v>130797.6</v>
      </c>
      <c r="G34">
        <f ca="1">IF(F$4:F$131 = 0, E$4:E$131, E$4:E$131*1.1)</f>
        <v>1438773.6</v>
      </c>
      <c r="H34" t="str">
        <f ca="1">IF(F$4:F$131 = 0, "Paid", "Overdue")</f>
        <v>Overdue</v>
      </c>
      <c r="I34">
        <f>MONTH(D$4:D$131)</f>
        <v>6</v>
      </c>
      <c r="J34">
        <f>YEAR(D$4:D$131)</f>
        <v>2023</v>
      </c>
      <c r="K34">
        <f>ROUNDUP(C34/16,0)</f>
        <v>42</v>
      </c>
    </row>
    <row r="35" spans="1:11" x14ac:dyDescent="0.3">
      <c r="A35" t="str">
        <f>B$4:B$131&amp;"/"&amp;K$4:K$131</f>
        <v>CH001203008887/42</v>
      </c>
      <c r="B35" t="s">
        <v>15</v>
      </c>
      <c r="C35">
        <v>672</v>
      </c>
      <c r="D35" s="2">
        <f>DATE(YEAR(D19),MONTH(D19)+1,DAY(D19))</f>
        <v>45087</v>
      </c>
      <c r="E35">
        <f ca="1">RANDBETWEEN(250000,2500000)</f>
        <v>2243047</v>
      </c>
      <c r="F35">
        <f ca="1">IF(RANDBETWEEN(0,1) = 0, 0, E$4:E$131*0.1)</f>
        <v>224304.7</v>
      </c>
      <c r="G35">
        <f ca="1">IF(F$4:F$131 = 0, E$4:E$131, E$4:E$131*1.1)</f>
        <v>2467351.7000000002</v>
      </c>
      <c r="H35" t="str">
        <f ca="1">IF(F$4:F$131 = 0, "Paid", "Overdue")</f>
        <v>Overdue</v>
      </c>
      <c r="I35">
        <f>MONTH(D$4:D$131)</f>
        <v>6</v>
      </c>
      <c r="J35">
        <f>YEAR(D$4:D$131)</f>
        <v>2023</v>
      </c>
      <c r="K35">
        <f>ROUNDUP(C35/16,0)</f>
        <v>42</v>
      </c>
    </row>
    <row r="36" spans="1:11" x14ac:dyDescent="0.3">
      <c r="A36" t="str">
        <f>B$4:B$131&amp;"/"&amp;K$4:K$131</f>
        <v>CH001203008872/43</v>
      </c>
      <c r="B36" t="s">
        <v>0</v>
      </c>
      <c r="C36">
        <v>673</v>
      </c>
      <c r="D36" s="2">
        <f>DATE(YEAR(D20),MONTH(D20)+1,DAY(D20))</f>
        <v>45117</v>
      </c>
      <c r="E36">
        <f ca="1">RANDBETWEEN(250000,2500000)</f>
        <v>843640</v>
      </c>
      <c r="F36">
        <f ca="1">IF(RANDBETWEEN(0,1) = 0, 0, E$4:E$131*0.1)</f>
        <v>0</v>
      </c>
      <c r="G36">
        <f ca="1">IF(F$4:F$131 = 0, E$4:E$131, E$4:E$131*1.1)</f>
        <v>843640</v>
      </c>
      <c r="H36" t="str">
        <f ca="1">IF(F$4:F$131 = 0, "Paid", "Overdue")</f>
        <v>Paid</v>
      </c>
      <c r="I36">
        <f>MONTH(D$4:D$131)</f>
        <v>7</v>
      </c>
      <c r="J36">
        <f>YEAR(D$4:D$131)</f>
        <v>2023</v>
      </c>
      <c r="K36">
        <f>ROUNDUP(C36/16,0)</f>
        <v>43</v>
      </c>
    </row>
    <row r="37" spans="1:11" x14ac:dyDescent="0.3">
      <c r="A37" t="str">
        <f>B$4:B$131&amp;"/"&amp;K$4:K$131</f>
        <v>CH001203008873/43</v>
      </c>
      <c r="B37" t="s">
        <v>1</v>
      </c>
      <c r="C37">
        <v>674</v>
      </c>
      <c r="D37" s="2">
        <f>DATE(YEAR(D21),MONTH(D21)+1,DAY(D21))</f>
        <v>45117</v>
      </c>
      <c r="E37">
        <f ca="1">RANDBETWEEN(250000,2500000)</f>
        <v>1622019</v>
      </c>
      <c r="F37">
        <f ca="1">IF(RANDBETWEEN(0,1) = 0, 0, E$4:E$131*0.1)</f>
        <v>0</v>
      </c>
      <c r="G37">
        <f ca="1">IF(F$4:F$131 = 0, E$4:E$131, E$4:E$131*1.1)</f>
        <v>1622019</v>
      </c>
      <c r="H37" t="str">
        <f ca="1">IF(F$4:F$131 = 0, "Paid", "Overdue")</f>
        <v>Paid</v>
      </c>
      <c r="I37">
        <f>MONTH(D$4:D$131)</f>
        <v>7</v>
      </c>
      <c r="J37">
        <f>YEAR(D$4:D$131)</f>
        <v>2023</v>
      </c>
      <c r="K37">
        <f>ROUNDUP(C37/16,0)</f>
        <v>43</v>
      </c>
    </row>
    <row r="38" spans="1:11" x14ac:dyDescent="0.3">
      <c r="A38" t="str">
        <f>B$4:B$131&amp;"/"&amp;K$4:K$131</f>
        <v>CH001203008874/43</v>
      </c>
      <c r="B38" t="s">
        <v>2</v>
      </c>
      <c r="C38">
        <v>675</v>
      </c>
      <c r="D38" s="2">
        <f>DATE(YEAR(D22),MONTH(D22)+1,DAY(D22))</f>
        <v>45117</v>
      </c>
      <c r="E38">
        <f ca="1">RANDBETWEEN(250000,2500000)</f>
        <v>523529</v>
      </c>
      <c r="F38">
        <f ca="1">IF(RANDBETWEEN(0,1) = 0, 0, E$4:E$131*0.1)</f>
        <v>0</v>
      </c>
      <c r="G38">
        <f ca="1">IF(F$4:F$131 = 0, E$4:E$131, E$4:E$131*1.1)</f>
        <v>523529</v>
      </c>
      <c r="H38" t="str">
        <f ca="1">IF(F$4:F$131 = 0, "Paid", "Overdue")</f>
        <v>Paid</v>
      </c>
      <c r="I38">
        <f>MONTH(D$4:D$131)</f>
        <v>7</v>
      </c>
      <c r="J38">
        <f>YEAR(D$4:D$131)</f>
        <v>2023</v>
      </c>
      <c r="K38">
        <f>ROUNDUP(C38/16,0)</f>
        <v>43</v>
      </c>
    </row>
    <row r="39" spans="1:11" x14ac:dyDescent="0.3">
      <c r="A39" t="str">
        <f>B$4:B$131&amp;"/"&amp;K$4:K$131</f>
        <v>CH001203008875/43</v>
      </c>
      <c r="B39" t="s">
        <v>3</v>
      </c>
      <c r="C39">
        <v>676</v>
      </c>
      <c r="D39" s="2">
        <f>DATE(YEAR(D23),MONTH(D23)+1,DAY(D23))</f>
        <v>45117</v>
      </c>
      <c r="E39">
        <f ca="1">RANDBETWEEN(250000,2500000)</f>
        <v>1493240</v>
      </c>
      <c r="F39">
        <f ca="1">IF(RANDBETWEEN(0,1) = 0, 0, E$4:E$131*0.1)</f>
        <v>149324</v>
      </c>
      <c r="G39">
        <f ca="1">IF(F$4:F$131 = 0, E$4:E$131, E$4:E$131*1.1)</f>
        <v>1642564.0000000002</v>
      </c>
      <c r="H39" t="str">
        <f ca="1">IF(F$4:F$131 = 0, "Paid", "Overdue")</f>
        <v>Overdue</v>
      </c>
      <c r="I39">
        <f>MONTH(D$4:D$131)</f>
        <v>7</v>
      </c>
      <c r="J39">
        <f>YEAR(D$4:D$131)</f>
        <v>2023</v>
      </c>
      <c r="K39">
        <f>ROUNDUP(C39/16,0)</f>
        <v>43</v>
      </c>
    </row>
    <row r="40" spans="1:11" x14ac:dyDescent="0.3">
      <c r="A40" t="str">
        <f>B$4:B$131&amp;"/"&amp;K$4:K$131</f>
        <v>CH001203008876/43</v>
      </c>
      <c r="B40" t="s">
        <v>4</v>
      </c>
      <c r="C40">
        <v>677</v>
      </c>
      <c r="D40" s="2">
        <f>DATE(YEAR(D24),MONTH(D24)+1,DAY(D24))</f>
        <v>45117</v>
      </c>
      <c r="E40">
        <f ca="1">RANDBETWEEN(250000,2500000)</f>
        <v>1683507</v>
      </c>
      <c r="F40">
        <f ca="1">IF(RANDBETWEEN(0,1) = 0, 0, E$4:E$131*0.1)</f>
        <v>0</v>
      </c>
      <c r="G40">
        <f ca="1">IF(F$4:F$131 = 0, E$4:E$131, E$4:E$131*1.1)</f>
        <v>1683507</v>
      </c>
      <c r="H40" t="str">
        <f ca="1">IF(F$4:F$131 = 0, "Paid", "Overdue")</f>
        <v>Paid</v>
      </c>
      <c r="I40">
        <f>MONTH(D$4:D$131)</f>
        <v>7</v>
      </c>
      <c r="J40">
        <f>YEAR(D$4:D$131)</f>
        <v>2023</v>
      </c>
      <c r="K40">
        <f>ROUNDUP(C40/16,0)</f>
        <v>43</v>
      </c>
    </row>
    <row r="41" spans="1:11" x14ac:dyDescent="0.3">
      <c r="A41" t="str">
        <f>B$4:B$131&amp;"/"&amp;K$4:K$131</f>
        <v>CH001203008877/43</v>
      </c>
      <c r="B41" t="s">
        <v>5</v>
      </c>
      <c r="C41">
        <v>678</v>
      </c>
      <c r="D41" s="2">
        <f>DATE(YEAR(D25),MONTH(D25)+1,DAY(D25))</f>
        <v>45117</v>
      </c>
      <c r="E41">
        <f ca="1">RANDBETWEEN(250000,2500000)</f>
        <v>1588449</v>
      </c>
      <c r="F41">
        <f ca="1">IF(RANDBETWEEN(0,1) = 0, 0, E$4:E$131*0.1)</f>
        <v>158844.90000000002</v>
      </c>
      <c r="G41">
        <f ca="1">IF(F$4:F$131 = 0, E$4:E$131, E$4:E$131*1.1)</f>
        <v>1747293.9000000001</v>
      </c>
      <c r="H41" t="str">
        <f ca="1">IF(F$4:F$131 = 0, "Paid", "Overdue")</f>
        <v>Overdue</v>
      </c>
      <c r="I41">
        <f>MONTH(D$4:D$131)</f>
        <v>7</v>
      </c>
      <c r="J41">
        <f>YEAR(D$4:D$131)</f>
        <v>2023</v>
      </c>
      <c r="K41">
        <f>ROUNDUP(C41/16,0)</f>
        <v>43</v>
      </c>
    </row>
    <row r="42" spans="1:11" x14ac:dyDescent="0.3">
      <c r="A42" t="str">
        <f>B$4:B$131&amp;"/"&amp;K$4:K$131</f>
        <v>CH001203008878/43</v>
      </c>
      <c r="B42" t="s">
        <v>6</v>
      </c>
      <c r="C42">
        <v>679</v>
      </c>
      <c r="D42" s="2">
        <f>DATE(YEAR(D26),MONTH(D26)+1,DAY(D26))</f>
        <v>45117</v>
      </c>
      <c r="E42">
        <f ca="1">RANDBETWEEN(250000,2500000)</f>
        <v>254015</v>
      </c>
      <c r="F42">
        <f ca="1">IF(RANDBETWEEN(0,1) = 0, 0, E$4:E$131*0.1)</f>
        <v>0</v>
      </c>
      <c r="G42">
        <f ca="1">IF(F$4:F$131 = 0, E$4:E$131, E$4:E$131*1.1)</f>
        <v>254015</v>
      </c>
      <c r="H42" t="str">
        <f ca="1">IF(F$4:F$131 = 0, "Paid", "Overdue")</f>
        <v>Paid</v>
      </c>
      <c r="I42">
        <f>MONTH(D$4:D$131)</f>
        <v>7</v>
      </c>
      <c r="J42">
        <f>YEAR(D$4:D$131)</f>
        <v>2023</v>
      </c>
      <c r="K42">
        <f>ROUNDUP(C42/16,0)</f>
        <v>43</v>
      </c>
    </row>
    <row r="43" spans="1:11" x14ac:dyDescent="0.3">
      <c r="A43" t="str">
        <f>B$4:B$131&amp;"/"&amp;K$4:K$131</f>
        <v>CH001203008879/43</v>
      </c>
      <c r="B43" t="s">
        <v>7</v>
      </c>
      <c r="C43">
        <v>680</v>
      </c>
      <c r="D43" s="2">
        <f>DATE(YEAR(D27),MONTH(D27)+1,DAY(D27))</f>
        <v>45117</v>
      </c>
      <c r="E43">
        <f ca="1">RANDBETWEEN(250000,2500000)</f>
        <v>526858</v>
      </c>
      <c r="F43">
        <f ca="1">IF(RANDBETWEEN(0,1) = 0, 0, E$4:E$131*0.1)</f>
        <v>0</v>
      </c>
      <c r="G43">
        <f ca="1">IF(F$4:F$131 = 0, E$4:E$131, E$4:E$131*1.1)</f>
        <v>526858</v>
      </c>
      <c r="H43" t="str">
        <f ca="1">IF(F$4:F$131 = 0, "Paid", "Overdue")</f>
        <v>Paid</v>
      </c>
      <c r="I43">
        <f>MONTH(D$4:D$131)</f>
        <v>7</v>
      </c>
      <c r="J43">
        <f>YEAR(D$4:D$131)</f>
        <v>2023</v>
      </c>
      <c r="K43">
        <f>ROUNDUP(C43/16,0)</f>
        <v>43</v>
      </c>
    </row>
    <row r="44" spans="1:11" x14ac:dyDescent="0.3">
      <c r="A44" t="str">
        <f>B$4:B$131&amp;"/"&amp;K$4:K$131</f>
        <v>CH001203008880/43</v>
      </c>
      <c r="B44" t="s">
        <v>8</v>
      </c>
      <c r="C44">
        <v>681</v>
      </c>
      <c r="D44" s="2">
        <f>DATE(YEAR(D28),MONTH(D28)+1,DAY(D28))</f>
        <v>45117</v>
      </c>
      <c r="E44">
        <f ca="1">RANDBETWEEN(250000,2500000)</f>
        <v>2051798</v>
      </c>
      <c r="F44">
        <f ca="1">IF(RANDBETWEEN(0,1) = 0, 0, E$4:E$131*0.1)</f>
        <v>0</v>
      </c>
      <c r="G44">
        <f ca="1">IF(F$4:F$131 = 0, E$4:E$131, E$4:E$131*1.1)</f>
        <v>2051798</v>
      </c>
      <c r="H44" t="str">
        <f ca="1">IF(F$4:F$131 = 0, "Paid", "Overdue")</f>
        <v>Paid</v>
      </c>
      <c r="I44">
        <f>MONTH(D$4:D$131)</f>
        <v>7</v>
      </c>
      <c r="J44">
        <f>YEAR(D$4:D$131)</f>
        <v>2023</v>
      </c>
      <c r="K44">
        <f>ROUNDUP(C44/16,0)</f>
        <v>43</v>
      </c>
    </row>
    <row r="45" spans="1:11" x14ac:dyDescent="0.3">
      <c r="A45" t="str">
        <f>B$4:B$131&amp;"/"&amp;K$4:K$131</f>
        <v>CH001203008881/43</v>
      </c>
      <c r="B45" t="s">
        <v>9</v>
      </c>
      <c r="C45">
        <v>682</v>
      </c>
      <c r="D45" s="2">
        <f>DATE(YEAR(D29),MONTH(D29)+1,DAY(D29))</f>
        <v>45117</v>
      </c>
      <c r="E45">
        <f ca="1">RANDBETWEEN(250000,2500000)</f>
        <v>833159</v>
      </c>
      <c r="F45">
        <f ca="1">IF(RANDBETWEEN(0,1) = 0, 0, E$4:E$131*0.1)</f>
        <v>0</v>
      </c>
      <c r="G45">
        <f ca="1">IF(F$4:F$131 = 0, E$4:E$131, E$4:E$131*1.1)</f>
        <v>833159</v>
      </c>
      <c r="H45" t="str">
        <f ca="1">IF(F$4:F$131 = 0, "Paid", "Overdue")</f>
        <v>Paid</v>
      </c>
      <c r="I45">
        <f>MONTH(D$4:D$131)</f>
        <v>7</v>
      </c>
      <c r="J45">
        <f>YEAR(D$4:D$131)</f>
        <v>2023</v>
      </c>
      <c r="K45">
        <f>ROUNDUP(C45/16,0)</f>
        <v>43</v>
      </c>
    </row>
    <row r="46" spans="1:11" x14ac:dyDescent="0.3">
      <c r="A46" t="str">
        <f>B$4:B$131&amp;"/"&amp;K$4:K$131</f>
        <v>CH001203008882/43</v>
      </c>
      <c r="B46" t="s">
        <v>10</v>
      </c>
      <c r="C46">
        <v>683</v>
      </c>
      <c r="D46" s="2">
        <f>DATE(YEAR(D30),MONTH(D30)+1,DAY(D30))</f>
        <v>45117</v>
      </c>
      <c r="E46">
        <f ca="1">RANDBETWEEN(250000,2500000)</f>
        <v>1598320</v>
      </c>
      <c r="F46">
        <f ca="1">IF(RANDBETWEEN(0,1) = 0, 0, E$4:E$131*0.1)</f>
        <v>159832</v>
      </c>
      <c r="G46">
        <f ca="1">IF(F$4:F$131 = 0, E$4:E$131, E$4:E$131*1.1)</f>
        <v>1758152.0000000002</v>
      </c>
      <c r="H46" t="str">
        <f ca="1">IF(F$4:F$131 = 0, "Paid", "Overdue")</f>
        <v>Overdue</v>
      </c>
      <c r="I46">
        <f>MONTH(D$4:D$131)</f>
        <v>7</v>
      </c>
      <c r="J46">
        <f>YEAR(D$4:D$131)</f>
        <v>2023</v>
      </c>
      <c r="K46">
        <f>ROUNDUP(C46/16,0)</f>
        <v>43</v>
      </c>
    </row>
    <row r="47" spans="1:11" x14ac:dyDescent="0.3">
      <c r="A47" t="str">
        <f>B$4:B$131&amp;"/"&amp;K$4:K$131</f>
        <v>CH001203008883/43</v>
      </c>
      <c r="B47" t="s">
        <v>11</v>
      </c>
      <c r="C47">
        <v>684</v>
      </c>
      <c r="D47" s="2">
        <f>DATE(YEAR(D31),MONTH(D31)+1,DAY(D31))</f>
        <v>45117</v>
      </c>
      <c r="E47">
        <f ca="1">RANDBETWEEN(250000,2500000)</f>
        <v>392403</v>
      </c>
      <c r="F47">
        <f ca="1">IF(RANDBETWEEN(0,1) = 0, 0, E$4:E$131*0.1)</f>
        <v>39240.300000000003</v>
      </c>
      <c r="G47">
        <f ca="1">IF(F$4:F$131 = 0, E$4:E$131, E$4:E$131*1.1)</f>
        <v>431643.30000000005</v>
      </c>
      <c r="H47" t="str">
        <f ca="1">IF(F$4:F$131 = 0, "Paid", "Overdue")</f>
        <v>Overdue</v>
      </c>
      <c r="I47">
        <f>MONTH(D$4:D$131)</f>
        <v>7</v>
      </c>
      <c r="J47">
        <f>YEAR(D$4:D$131)</f>
        <v>2023</v>
      </c>
      <c r="K47">
        <f>ROUNDUP(C47/16,0)</f>
        <v>43</v>
      </c>
    </row>
    <row r="48" spans="1:11" x14ac:dyDescent="0.3">
      <c r="A48" t="str">
        <f>B$4:B$131&amp;"/"&amp;K$4:K$131</f>
        <v>CH001203008884/43</v>
      </c>
      <c r="B48" t="s">
        <v>12</v>
      </c>
      <c r="C48">
        <v>685</v>
      </c>
      <c r="D48" s="2">
        <f>DATE(YEAR(D32),MONTH(D32)+1,DAY(D32))</f>
        <v>45117</v>
      </c>
      <c r="E48">
        <f ca="1">RANDBETWEEN(250000,2500000)</f>
        <v>595682</v>
      </c>
      <c r="F48">
        <f ca="1">IF(RANDBETWEEN(0,1) = 0, 0, E$4:E$131*0.1)</f>
        <v>0</v>
      </c>
      <c r="G48">
        <f ca="1">IF(F$4:F$131 = 0, E$4:E$131, E$4:E$131*1.1)</f>
        <v>595682</v>
      </c>
      <c r="H48" t="str">
        <f ca="1">IF(F$4:F$131 = 0, "Paid", "Overdue")</f>
        <v>Paid</v>
      </c>
      <c r="I48">
        <f>MONTH(D$4:D$131)</f>
        <v>7</v>
      </c>
      <c r="J48">
        <f>YEAR(D$4:D$131)</f>
        <v>2023</v>
      </c>
      <c r="K48">
        <f>ROUNDUP(C48/16,0)</f>
        <v>43</v>
      </c>
    </row>
    <row r="49" spans="1:11" x14ac:dyDescent="0.3">
      <c r="A49" t="str">
        <f>B$4:B$131&amp;"/"&amp;K$4:K$131</f>
        <v>CH001203008885/43</v>
      </c>
      <c r="B49" t="s">
        <v>13</v>
      </c>
      <c r="C49">
        <v>686</v>
      </c>
      <c r="D49" s="2">
        <f>DATE(YEAR(D33),MONTH(D33)+1,DAY(D33))</f>
        <v>45117</v>
      </c>
      <c r="E49">
        <f ca="1">RANDBETWEEN(250000,2500000)</f>
        <v>2489109</v>
      </c>
      <c r="F49">
        <f ca="1">IF(RANDBETWEEN(0,1) = 0, 0, E$4:E$131*0.1)</f>
        <v>0</v>
      </c>
      <c r="G49">
        <f ca="1">IF(F$4:F$131 = 0, E$4:E$131, E$4:E$131*1.1)</f>
        <v>2489109</v>
      </c>
      <c r="H49" t="str">
        <f ca="1">IF(F$4:F$131 = 0, "Paid", "Overdue")</f>
        <v>Paid</v>
      </c>
      <c r="I49">
        <f>MONTH(D$4:D$131)</f>
        <v>7</v>
      </c>
      <c r="J49">
        <f>YEAR(D$4:D$131)</f>
        <v>2023</v>
      </c>
      <c r="K49">
        <f>ROUNDUP(C49/16,0)</f>
        <v>43</v>
      </c>
    </row>
    <row r="50" spans="1:11" x14ac:dyDescent="0.3">
      <c r="A50" t="str">
        <f>B$4:B$131&amp;"/"&amp;K$4:K$131</f>
        <v>CH001203008886/43</v>
      </c>
      <c r="B50" t="s">
        <v>14</v>
      </c>
      <c r="C50">
        <v>687</v>
      </c>
      <c r="D50" s="2">
        <f>DATE(YEAR(D34),MONTH(D34)+1,DAY(D34))</f>
        <v>45117</v>
      </c>
      <c r="E50">
        <f ca="1">RANDBETWEEN(250000,2500000)</f>
        <v>2127869</v>
      </c>
      <c r="F50">
        <f ca="1">IF(RANDBETWEEN(0,1) = 0, 0, E$4:E$131*0.1)</f>
        <v>0</v>
      </c>
      <c r="G50">
        <f ca="1">IF(F$4:F$131 = 0, E$4:E$131, E$4:E$131*1.1)</f>
        <v>2127869</v>
      </c>
      <c r="H50" t="str">
        <f ca="1">IF(F$4:F$131 = 0, "Paid", "Overdue")</f>
        <v>Paid</v>
      </c>
      <c r="I50">
        <f>MONTH(D$4:D$131)</f>
        <v>7</v>
      </c>
      <c r="J50">
        <f>YEAR(D$4:D$131)</f>
        <v>2023</v>
      </c>
      <c r="K50">
        <f>ROUNDUP(C50/16,0)</f>
        <v>43</v>
      </c>
    </row>
    <row r="51" spans="1:11" x14ac:dyDescent="0.3">
      <c r="A51" t="str">
        <f>B$4:B$131&amp;"/"&amp;K$4:K$131</f>
        <v>CH001203008887/43</v>
      </c>
      <c r="B51" t="s">
        <v>15</v>
      </c>
      <c r="C51">
        <v>688</v>
      </c>
      <c r="D51" s="2">
        <f>DATE(YEAR(D35),MONTH(D35)+1,DAY(D35))</f>
        <v>45117</v>
      </c>
      <c r="E51">
        <f ca="1">RANDBETWEEN(250000,2500000)</f>
        <v>890290</v>
      </c>
      <c r="F51">
        <f ca="1">IF(RANDBETWEEN(0,1) = 0, 0, E$4:E$131*0.1)</f>
        <v>89029</v>
      </c>
      <c r="G51">
        <f ca="1">IF(F$4:F$131 = 0, E$4:E$131, E$4:E$131*1.1)</f>
        <v>979319.00000000012</v>
      </c>
      <c r="H51" t="str">
        <f ca="1">IF(F$4:F$131 = 0, "Paid", "Overdue")</f>
        <v>Overdue</v>
      </c>
      <c r="I51">
        <f>MONTH(D$4:D$131)</f>
        <v>7</v>
      </c>
      <c r="J51">
        <f>YEAR(D$4:D$131)</f>
        <v>2023</v>
      </c>
      <c r="K51">
        <f>ROUNDUP(C51/16,0)</f>
        <v>43</v>
      </c>
    </row>
    <row r="52" spans="1:11" x14ac:dyDescent="0.3">
      <c r="A52" t="str">
        <f>B$4:B$131&amp;"/"&amp;K$4:K$131</f>
        <v>CH001203008872/44</v>
      </c>
      <c r="B52" t="s">
        <v>0</v>
      </c>
      <c r="C52">
        <v>689</v>
      </c>
      <c r="D52" s="2">
        <f>DATE(YEAR(D36),MONTH(D36)+1,DAY(D36))</f>
        <v>45148</v>
      </c>
      <c r="E52">
        <f ca="1">RANDBETWEEN(250000,2500000)</f>
        <v>1367766</v>
      </c>
      <c r="F52">
        <f ca="1">IF(RANDBETWEEN(0,1) = 0, 0, E$4:E$131*0.1)</f>
        <v>0</v>
      </c>
      <c r="G52">
        <f ca="1">IF(F$4:F$131 = 0, E$4:E$131, E$4:E$131*1.1)</f>
        <v>1367766</v>
      </c>
      <c r="H52" t="str">
        <f ca="1">IF(F$4:F$131 = 0, "Paid", "Overdue")</f>
        <v>Paid</v>
      </c>
      <c r="I52">
        <f>MONTH(D$4:D$131)</f>
        <v>8</v>
      </c>
      <c r="J52">
        <f>YEAR(D$4:D$131)</f>
        <v>2023</v>
      </c>
      <c r="K52">
        <f>ROUNDUP(C52/16,0)</f>
        <v>44</v>
      </c>
    </row>
    <row r="53" spans="1:11" x14ac:dyDescent="0.3">
      <c r="A53" t="str">
        <f>B$4:B$131&amp;"/"&amp;K$4:K$131</f>
        <v>CH001203008873/44</v>
      </c>
      <c r="B53" t="s">
        <v>1</v>
      </c>
      <c r="C53">
        <v>690</v>
      </c>
      <c r="D53" s="2">
        <f>DATE(YEAR(D37),MONTH(D37)+1,DAY(D37))</f>
        <v>45148</v>
      </c>
      <c r="E53">
        <f ca="1">RANDBETWEEN(250000,2500000)</f>
        <v>1945983</v>
      </c>
      <c r="F53">
        <f ca="1">IF(RANDBETWEEN(0,1) = 0, 0, E$4:E$131*0.1)</f>
        <v>194598.30000000002</v>
      </c>
      <c r="G53">
        <f ca="1">IF(F$4:F$131 = 0, E$4:E$131, E$4:E$131*1.1)</f>
        <v>2140581.3000000003</v>
      </c>
      <c r="H53" t="str">
        <f ca="1">IF(F$4:F$131 = 0, "Paid", "Overdue")</f>
        <v>Overdue</v>
      </c>
      <c r="I53">
        <f>MONTH(D$4:D$131)</f>
        <v>8</v>
      </c>
      <c r="J53">
        <f>YEAR(D$4:D$131)</f>
        <v>2023</v>
      </c>
      <c r="K53">
        <f>ROUNDUP(C53/16,0)</f>
        <v>44</v>
      </c>
    </row>
    <row r="54" spans="1:11" x14ac:dyDescent="0.3">
      <c r="A54" t="str">
        <f>B$4:B$131&amp;"/"&amp;K$4:K$131</f>
        <v>CH001203008874/44</v>
      </c>
      <c r="B54" t="s">
        <v>2</v>
      </c>
      <c r="C54">
        <v>691</v>
      </c>
      <c r="D54" s="2">
        <f>DATE(YEAR(D38),MONTH(D38)+1,DAY(D38))</f>
        <v>45148</v>
      </c>
      <c r="E54">
        <f ca="1">RANDBETWEEN(250000,2500000)</f>
        <v>1559853</v>
      </c>
      <c r="F54">
        <f ca="1">IF(RANDBETWEEN(0,1) = 0, 0, E$4:E$131*0.1)</f>
        <v>0</v>
      </c>
      <c r="G54">
        <f ca="1">IF(F$4:F$131 = 0, E$4:E$131, E$4:E$131*1.1)</f>
        <v>1559853</v>
      </c>
      <c r="H54" t="str">
        <f ca="1">IF(F$4:F$131 = 0, "Paid", "Overdue")</f>
        <v>Paid</v>
      </c>
      <c r="I54">
        <f>MONTH(D$4:D$131)</f>
        <v>8</v>
      </c>
      <c r="J54">
        <f>YEAR(D$4:D$131)</f>
        <v>2023</v>
      </c>
      <c r="K54">
        <f>ROUNDUP(C54/16,0)</f>
        <v>44</v>
      </c>
    </row>
    <row r="55" spans="1:11" x14ac:dyDescent="0.3">
      <c r="A55" t="str">
        <f>B$4:B$131&amp;"/"&amp;K$4:K$131</f>
        <v>CH001203008875/44</v>
      </c>
      <c r="B55" t="s">
        <v>3</v>
      </c>
      <c r="C55">
        <v>692</v>
      </c>
      <c r="D55" s="2">
        <f>DATE(YEAR(D39),MONTH(D39)+1,DAY(D39))</f>
        <v>45148</v>
      </c>
      <c r="E55">
        <f ca="1">RANDBETWEEN(250000,2500000)</f>
        <v>1349660</v>
      </c>
      <c r="F55">
        <f ca="1">IF(RANDBETWEEN(0,1) = 0, 0, E$4:E$131*0.1)</f>
        <v>134966</v>
      </c>
      <c r="G55">
        <f ca="1">IF(F$4:F$131 = 0, E$4:E$131, E$4:E$131*1.1)</f>
        <v>1484626.0000000002</v>
      </c>
      <c r="H55" t="str">
        <f ca="1">IF(F$4:F$131 = 0, "Paid", "Overdue")</f>
        <v>Overdue</v>
      </c>
      <c r="I55">
        <f>MONTH(D$4:D$131)</f>
        <v>8</v>
      </c>
      <c r="J55">
        <f>YEAR(D$4:D$131)</f>
        <v>2023</v>
      </c>
      <c r="K55">
        <f>ROUNDUP(C55/16,0)</f>
        <v>44</v>
      </c>
    </row>
    <row r="56" spans="1:11" x14ac:dyDescent="0.3">
      <c r="A56" t="str">
        <f>B$4:B$131&amp;"/"&amp;K$4:K$131</f>
        <v>CH001203008876/44</v>
      </c>
      <c r="B56" t="s">
        <v>4</v>
      </c>
      <c r="C56">
        <v>693</v>
      </c>
      <c r="D56" s="2">
        <f>DATE(YEAR(D40),MONTH(D40)+1,DAY(D40))</f>
        <v>45148</v>
      </c>
      <c r="E56">
        <f ca="1">RANDBETWEEN(250000,2500000)</f>
        <v>509152</v>
      </c>
      <c r="F56">
        <f ca="1">IF(RANDBETWEEN(0,1) = 0, 0, E$4:E$131*0.1)</f>
        <v>0</v>
      </c>
      <c r="G56">
        <f ca="1">IF(F$4:F$131 = 0, E$4:E$131, E$4:E$131*1.1)</f>
        <v>509152</v>
      </c>
      <c r="H56" t="str">
        <f ca="1">IF(F$4:F$131 = 0, "Paid", "Overdue")</f>
        <v>Paid</v>
      </c>
      <c r="I56">
        <f>MONTH(D$4:D$131)</f>
        <v>8</v>
      </c>
      <c r="J56">
        <f>YEAR(D$4:D$131)</f>
        <v>2023</v>
      </c>
      <c r="K56">
        <f>ROUNDUP(C56/16,0)</f>
        <v>44</v>
      </c>
    </row>
    <row r="57" spans="1:11" x14ac:dyDescent="0.3">
      <c r="A57" t="str">
        <f>B$4:B$131&amp;"/"&amp;K$4:K$131</f>
        <v>CH001203008877/44</v>
      </c>
      <c r="B57" t="s">
        <v>5</v>
      </c>
      <c r="C57">
        <v>694</v>
      </c>
      <c r="D57" s="2">
        <f>DATE(YEAR(D41),MONTH(D41)+1,DAY(D41))</f>
        <v>45148</v>
      </c>
      <c r="E57">
        <f ca="1">RANDBETWEEN(250000,2500000)</f>
        <v>869906</v>
      </c>
      <c r="F57">
        <f ca="1">IF(RANDBETWEEN(0,1) = 0, 0, E$4:E$131*0.1)</f>
        <v>0</v>
      </c>
      <c r="G57">
        <f ca="1">IF(F$4:F$131 = 0, E$4:E$131, E$4:E$131*1.1)</f>
        <v>869906</v>
      </c>
      <c r="H57" t="str">
        <f ca="1">IF(F$4:F$131 = 0, "Paid", "Overdue")</f>
        <v>Paid</v>
      </c>
      <c r="I57">
        <f>MONTH(D$4:D$131)</f>
        <v>8</v>
      </c>
      <c r="J57">
        <f>YEAR(D$4:D$131)</f>
        <v>2023</v>
      </c>
      <c r="K57">
        <f>ROUNDUP(C57/16,0)</f>
        <v>44</v>
      </c>
    </row>
    <row r="58" spans="1:11" x14ac:dyDescent="0.3">
      <c r="A58" t="str">
        <f>B$4:B$131&amp;"/"&amp;K$4:K$131</f>
        <v>CH001203008878/44</v>
      </c>
      <c r="B58" t="s">
        <v>6</v>
      </c>
      <c r="C58">
        <v>695</v>
      </c>
      <c r="D58" s="2">
        <f>DATE(YEAR(D42),MONTH(D42)+1,DAY(D42))</f>
        <v>45148</v>
      </c>
      <c r="E58">
        <f ca="1">RANDBETWEEN(250000,2500000)</f>
        <v>2112372</v>
      </c>
      <c r="F58">
        <f ca="1">IF(RANDBETWEEN(0,1) = 0, 0, E$4:E$131*0.1)</f>
        <v>0</v>
      </c>
      <c r="G58">
        <f ca="1">IF(F$4:F$131 = 0, E$4:E$131, E$4:E$131*1.1)</f>
        <v>2112372</v>
      </c>
      <c r="H58" t="str">
        <f ca="1">IF(F$4:F$131 = 0, "Paid", "Overdue")</f>
        <v>Paid</v>
      </c>
      <c r="I58">
        <f>MONTH(D$4:D$131)</f>
        <v>8</v>
      </c>
      <c r="J58">
        <f>YEAR(D$4:D$131)</f>
        <v>2023</v>
      </c>
      <c r="K58">
        <f>ROUNDUP(C58/16,0)</f>
        <v>44</v>
      </c>
    </row>
    <row r="59" spans="1:11" x14ac:dyDescent="0.3">
      <c r="A59" t="str">
        <f>B$4:B$131&amp;"/"&amp;K$4:K$131</f>
        <v>CH001203008879/44</v>
      </c>
      <c r="B59" t="s">
        <v>7</v>
      </c>
      <c r="C59">
        <v>696</v>
      </c>
      <c r="D59" s="2">
        <f>DATE(YEAR(D43),MONTH(D43)+1,DAY(D43))</f>
        <v>45148</v>
      </c>
      <c r="E59">
        <f ca="1">RANDBETWEEN(250000,2500000)</f>
        <v>1809043</v>
      </c>
      <c r="F59">
        <f ca="1">IF(RANDBETWEEN(0,1) = 0, 0, E$4:E$131*0.1)</f>
        <v>180904.30000000002</v>
      </c>
      <c r="G59">
        <f ca="1">IF(F$4:F$131 = 0, E$4:E$131, E$4:E$131*1.1)</f>
        <v>1989947.3</v>
      </c>
      <c r="H59" t="str">
        <f ca="1">IF(F$4:F$131 = 0, "Paid", "Overdue")</f>
        <v>Overdue</v>
      </c>
      <c r="I59">
        <f>MONTH(D$4:D$131)</f>
        <v>8</v>
      </c>
      <c r="J59">
        <f>YEAR(D$4:D$131)</f>
        <v>2023</v>
      </c>
      <c r="K59">
        <f>ROUNDUP(C59/16,0)</f>
        <v>44</v>
      </c>
    </row>
    <row r="60" spans="1:11" x14ac:dyDescent="0.3">
      <c r="A60" t="str">
        <f>B$4:B$131&amp;"/"&amp;K$4:K$131</f>
        <v>CH001203008880/44</v>
      </c>
      <c r="B60" t="s">
        <v>8</v>
      </c>
      <c r="C60">
        <v>697</v>
      </c>
      <c r="D60" s="2">
        <f>DATE(YEAR(D44),MONTH(D44)+1,DAY(D44))</f>
        <v>45148</v>
      </c>
      <c r="E60">
        <f ca="1">RANDBETWEEN(250000,2500000)</f>
        <v>1035200</v>
      </c>
      <c r="F60">
        <f ca="1">IF(RANDBETWEEN(0,1) = 0, 0, E$4:E$131*0.1)</f>
        <v>0</v>
      </c>
      <c r="G60">
        <f ca="1">IF(F$4:F$131 = 0, E$4:E$131, E$4:E$131*1.1)</f>
        <v>1035200</v>
      </c>
      <c r="H60" t="str">
        <f ca="1">IF(F$4:F$131 = 0, "Paid", "Overdue")</f>
        <v>Paid</v>
      </c>
      <c r="I60">
        <f>MONTH(D$4:D$131)</f>
        <v>8</v>
      </c>
      <c r="J60">
        <f>YEAR(D$4:D$131)</f>
        <v>2023</v>
      </c>
      <c r="K60">
        <f>ROUNDUP(C60/16,0)</f>
        <v>44</v>
      </c>
    </row>
    <row r="61" spans="1:11" x14ac:dyDescent="0.3">
      <c r="A61" t="str">
        <f>B$4:B$131&amp;"/"&amp;K$4:K$131</f>
        <v>CH001203008881/44</v>
      </c>
      <c r="B61" t="s">
        <v>9</v>
      </c>
      <c r="C61">
        <v>698</v>
      </c>
      <c r="D61" s="2">
        <f>DATE(YEAR(D45),MONTH(D45)+1,DAY(D45))</f>
        <v>45148</v>
      </c>
      <c r="E61">
        <f ca="1">RANDBETWEEN(250000,2500000)</f>
        <v>956788</v>
      </c>
      <c r="F61">
        <f ca="1">IF(RANDBETWEEN(0,1) = 0, 0, E$4:E$131*0.1)</f>
        <v>0</v>
      </c>
      <c r="G61">
        <f ca="1">IF(F$4:F$131 = 0, E$4:E$131, E$4:E$131*1.1)</f>
        <v>956788</v>
      </c>
      <c r="H61" t="str">
        <f ca="1">IF(F$4:F$131 = 0, "Paid", "Overdue")</f>
        <v>Paid</v>
      </c>
      <c r="I61">
        <f>MONTH(D$4:D$131)</f>
        <v>8</v>
      </c>
      <c r="J61">
        <f>YEAR(D$4:D$131)</f>
        <v>2023</v>
      </c>
      <c r="K61">
        <f>ROUNDUP(C61/16,0)</f>
        <v>44</v>
      </c>
    </row>
    <row r="62" spans="1:11" x14ac:dyDescent="0.3">
      <c r="A62" t="str">
        <f>B$4:B$131&amp;"/"&amp;K$4:K$131</f>
        <v>CH001203008882/44</v>
      </c>
      <c r="B62" t="s">
        <v>10</v>
      </c>
      <c r="C62">
        <v>699</v>
      </c>
      <c r="D62" s="2">
        <f>DATE(YEAR(D46),MONTH(D46)+1,DAY(D46))</f>
        <v>45148</v>
      </c>
      <c r="E62">
        <f ca="1">RANDBETWEEN(250000,2500000)</f>
        <v>899044</v>
      </c>
      <c r="F62">
        <f ca="1">IF(RANDBETWEEN(0,1) = 0, 0, E$4:E$131*0.1)</f>
        <v>89904.400000000009</v>
      </c>
      <c r="G62">
        <f ca="1">IF(F$4:F$131 = 0, E$4:E$131, E$4:E$131*1.1)</f>
        <v>988948.4</v>
      </c>
      <c r="H62" t="str">
        <f ca="1">IF(F$4:F$131 = 0, "Paid", "Overdue")</f>
        <v>Overdue</v>
      </c>
      <c r="I62">
        <f>MONTH(D$4:D$131)</f>
        <v>8</v>
      </c>
      <c r="J62">
        <f>YEAR(D$4:D$131)</f>
        <v>2023</v>
      </c>
      <c r="K62">
        <f>ROUNDUP(C62/16,0)</f>
        <v>44</v>
      </c>
    </row>
    <row r="63" spans="1:11" x14ac:dyDescent="0.3">
      <c r="A63" t="str">
        <f>B$4:B$131&amp;"/"&amp;K$4:K$131</f>
        <v>CH001203008883/44</v>
      </c>
      <c r="B63" t="s">
        <v>11</v>
      </c>
      <c r="C63">
        <v>700</v>
      </c>
      <c r="D63" s="2">
        <f>DATE(YEAR(D47),MONTH(D47)+1,DAY(D47))</f>
        <v>45148</v>
      </c>
      <c r="E63">
        <f ca="1">RANDBETWEEN(250000,2500000)</f>
        <v>2033405</v>
      </c>
      <c r="F63">
        <f ca="1">IF(RANDBETWEEN(0,1) = 0, 0, E$4:E$131*0.1)</f>
        <v>203340.5</v>
      </c>
      <c r="G63">
        <f ca="1">IF(F$4:F$131 = 0, E$4:E$131, E$4:E$131*1.1)</f>
        <v>2236745.5</v>
      </c>
      <c r="H63" t="str">
        <f ca="1">IF(F$4:F$131 = 0, "Paid", "Overdue")</f>
        <v>Overdue</v>
      </c>
      <c r="I63">
        <f>MONTH(D$4:D$131)</f>
        <v>8</v>
      </c>
      <c r="J63">
        <f>YEAR(D$4:D$131)</f>
        <v>2023</v>
      </c>
      <c r="K63">
        <f>ROUNDUP(C63/16,0)</f>
        <v>44</v>
      </c>
    </row>
    <row r="64" spans="1:11" x14ac:dyDescent="0.3">
      <c r="A64" t="str">
        <f>B$4:B$131&amp;"/"&amp;K$4:K$131</f>
        <v>CH001203008884/44</v>
      </c>
      <c r="B64" t="s">
        <v>12</v>
      </c>
      <c r="C64">
        <v>701</v>
      </c>
      <c r="D64" s="2">
        <f>DATE(YEAR(D48),MONTH(D48)+1,DAY(D48))</f>
        <v>45148</v>
      </c>
      <c r="E64">
        <f ca="1">RANDBETWEEN(250000,2500000)</f>
        <v>733383</v>
      </c>
      <c r="F64">
        <f ca="1">IF(RANDBETWEEN(0,1) = 0, 0, E$4:E$131*0.1)</f>
        <v>73338.3</v>
      </c>
      <c r="G64">
        <f ca="1">IF(F$4:F$131 = 0, E$4:E$131, E$4:E$131*1.1)</f>
        <v>806721.3</v>
      </c>
      <c r="H64" t="str">
        <f ca="1">IF(F$4:F$131 = 0, "Paid", "Overdue")</f>
        <v>Overdue</v>
      </c>
      <c r="I64">
        <f>MONTH(D$4:D$131)</f>
        <v>8</v>
      </c>
      <c r="J64">
        <f>YEAR(D$4:D$131)</f>
        <v>2023</v>
      </c>
      <c r="K64">
        <f>ROUNDUP(C64/16,0)</f>
        <v>44</v>
      </c>
    </row>
    <row r="65" spans="1:11" x14ac:dyDescent="0.3">
      <c r="A65" t="str">
        <f>B$4:B$131&amp;"/"&amp;K$4:K$131</f>
        <v>CH001203008885/44</v>
      </c>
      <c r="B65" t="s">
        <v>13</v>
      </c>
      <c r="C65">
        <v>702</v>
      </c>
      <c r="D65" s="2">
        <f>DATE(YEAR(D49),MONTH(D49)+1,DAY(D49))</f>
        <v>45148</v>
      </c>
      <c r="E65">
        <f ca="1">RANDBETWEEN(250000,2500000)</f>
        <v>2244548</v>
      </c>
      <c r="F65">
        <f ca="1">IF(RANDBETWEEN(0,1) = 0, 0, E$4:E$131*0.1)</f>
        <v>224454.80000000002</v>
      </c>
      <c r="G65">
        <f ca="1">IF(F$4:F$131 = 0, E$4:E$131, E$4:E$131*1.1)</f>
        <v>2469002.8000000003</v>
      </c>
      <c r="H65" t="str">
        <f ca="1">IF(F$4:F$131 = 0, "Paid", "Overdue")</f>
        <v>Overdue</v>
      </c>
      <c r="I65">
        <f>MONTH(D$4:D$131)</f>
        <v>8</v>
      </c>
      <c r="J65">
        <f>YEAR(D$4:D$131)</f>
        <v>2023</v>
      </c>
      <c r="K65">
        <f>ROUNDUP(C65/16,0)</f>
        <v>44</v>
      </c>
    </row>
    <row r="66" spans="1:11" x14ac:dyDescent="0.3">
      <c r="A66" t="str">
        <f>B$4:B$131&amp;"/"&amp;K$4:K$131</f>
        <v>CH001203008886/44</v>
      </c>
      <c r="B66" t="s">
        <v>14</v>
      </c>
      <c r="C66">
        <v>703</v>
      </c>
      <c r="D66" s="2">
        <f>DATE(YEAR(D50),MONTH(D50)+1,DAY(D50))</f>
        <v>45148</v>
      </c>
      <c r="E66">
        <f ca="1">RANDBETWEEN(250000,2500000)</f>
        <v>2082197</v>
      </c>
      <c r="F66">
        <f ca="1">IF(RANDBETWEEN(0,1) = 0, 0, E$4:E$131*0.1)</f>
        <v>0</v>
      </c>
      <c r="G66">
        <f ca="1">IF(F$4:F$131 = 0, E$4:E$131, E$4:E$131*1.1)</f>
        <v>2082197</v>
      </c>
      <c r="H66" t="str">
        <f ca="1">IF(F$4:F$131 = 0, "Paid", "Overdue")</f>
        <v>Paid</v>
      </c>
      <c r="I66">
        <f>MONTH(D$4:D$131)</f>
        <v>8</v>
      </c>
      <c r="J66">
        <f>YEAR(D$4:D$131)</f>
        <v>2023</v>
      </c>
      <c r="K66">
        <f>ROUNDUP(C66/16,0)</f>
        <v>44</v>
      </c>
    </row>
    <row r="67" spans="1:11" x14ac:dyDescent="0.3">
      <c r="A67" t="str">
        <f>B$4:B$131&amp;"/"&amp;K$4:K$131</f>
        <v>CH001203008887/44</v>
      </c>
      <c r="B67" t="s">
        <v>15</v>
      </c>
      <c r="C67">
        <v>704</v>
      </c>
      <c r="D67" s="2">
        <f>DATE(YEAR(D51),MONTH(D51)+1,DAY(D51))</f>
        <v>45148</v>
      </c>
      <c r="E67">
        <f ca="1">RANDBETWEEN(250000,2500000)</f>
        <v>1193435</v>
      </c>
      <c r="F67">
        <f ca="1">IF(RANDBETWEEN(0,1) = 0, 0, E$4:E$131*0.1)</f>
        <v>0</v>
      </c>
      <c r="G67">
        <f ca="1">IF(F$4:F$131 = 0, E$4:E$131, E$4:E$131*1.1)</f>
        <v>1193435</v>
      </c>
      <c r="H67" t="str">
        <f ca="1">IF(F$4:F$131 = 0, "Paid", "Overdue")</f>
        <v>Paid</v>
      </c>
      <c r="I67">
        <f>MONTH(D$4:D$131)</f>
        <v>8</v>
      </c>
      <c r="J67">
        <f>YEAR(D$4:D$131)</f>
        <v>2023</v>
      </c>
      <c r="K67">
        <f>ROUNDUP(C67/16,0)</f>
        <v>44</v>
      </c>
    </row>
    <row r="68" spans="1:11" x14ac:dyDescent="0.3">
      <c r="A68" t="str">
        <f>B$4:B$131&amp;"/"&amp;K$4:K$131</f>
        <v>CH001203008872/45</v>
      </c>
      <c r="B68" t="s">
        <v>0</v>
      </c>
      <c r="C68">
        <v>705</v>
      </c>
      <c r="D68" s="2">
        <f>DATE(YEAR(D52),MONTH(D52)+1,DAY(D52))</f>
        <v>45179</v>
      </c>
      <c r="E68">
        <f ca="1">RANDBETWEEN(250000,2500000)</f>
        <v>1835394</v>
      </c>
      <c r="F68">
        <f ca="1">IF(RANDBETWEEN(0,1) = 0, 0, E$4:E$131*0.1)</f>
        <v>183539.40000000002</v>
      </c>
      <c r="G68">
        <f ca="1">IF(F$4:F$131 = 0, E$4:E$131, E$4:E$131*1.1)</f>
        <v>2018933.4000000001</v>
      </c>
      <c r="H68" t="str">
        <f ca="1">IF(F$4:F$131 = 0, "Paid", "Overdue")</f>
        <v>Overdue</v>
      </c>
      <c r="I68">
        <f>MONTH(D$4:D$131)</f>
        <v>9</v>
      </c>
      <c r="J68">
        <f>YEAR(D$4:D$131)</f>
        <v>2023</v>
      </c>
      <c r="K68">
        <f>ROUNDUP(C68/16,0)</f>
        <v>45</v>
      </c>
    </row>
    <row r="69" spans="1:11" x14ac:dyDescent="0.3">
      <c r="A69" t="str">
        <f>B$4:B$131&amp;"/"&amp;K$4:K$131</f>
        <v>CH001203008873/45</v>
      </c>
      <c r="B69" t="s">
        <v>1</v>
      </c>
      <c r="C69">
        <v>706</v>
      </c>
      <c r="D69" s="2">
        <f>DATE(YEAR(D53),MONTH(D53)+1,DAY(D53))</f>
        <v>45179</v>
      </c>
      <c r="E69">
        <f ca="1">RANDBETWEEN(250000,2500000)</f>
        <v>2253732</v>
      </c>
      <c r="F69">
        <f ca="1">IF(RANDBETWEEN(0,1) = 0, 0, E$4:E$131*0.1)</f>
        <v>225373.2</v>
      </c>
      <c r="G69">
        <f ca="1">IF(F$4:F$131 = 0, E$4:E$131, E$4:E$131*1.1)</f>
        <v>2479105.2000000002</v>
      </c>
      <c r="H69" t="str">
        <f ca="1">IF(F$4:F$131 = 0, "Paid", "Overdue")</f>
        <v>Overdue</v>
      </c>
      <c r="I69">
        <f>MONTH(D$4:D$131)</f>
        <v>9</v>
      </c>
      <c r="J69">
        <f>YEAR(D$4:D$131)</f>
        <v>2023</v>
      </c>
      <c r="K69">
        <f>ROUNDUP(C69/16,0)</f>
        <v>45</v>
      </c>
    </row>
    <row r="70" spans="1:11" x14ac:dyDescent="0.3">
      <c r="A70" t="str">
        <f>B$4:B$131&amp;"/"&amp;K$4:K$131</f>
        <v>CH001203008874/45</v>
      </c>
      <c r="B70" t="s">
        <v>2</v>
      </c>
      <c r="C70">
        <v>707</v>
      </c>
      <c r="D70" s="2">
        <f>DATE(YEAR(D54),MONTH(D54)+1,DAY(D54))</f>
        <v>45179</v>
      </c>
      <c r="E70">
        <f ca="1">RANDBETWEEN(250000,2500000)</f>
        <v>493458</v>
      </c>
      <c r="F70">
        <f ca="1">IF(RANDBETWEEN(0,1) = 0, 0, E$4:E$131*0.1)</f>
        <v>0</v>
      </c>
      <c r="G70">
        <f ca="1">IF(F$4:F$131 = 0, E$4:E$131, E$4:E$131*1.1)</f>
        <v>493458</v>
      </c>
      <c r="H70" t="str">
        <f ca="1">IF(F$4:F$131 = 0, "Paid", "Overdue")</f>
        <v>Paid</v>
      </c>
      <c r="I70">
        <f>MONTH(D$4:D$131)</f>
        <v>9</v>
      </c>
      <c r="J70">
        <f>YEAR(D$4:D$131)</f>
        <v>2023</v>
      </c>
      <c r="K70">
        <f>ROUNDUP(C70/16,0)</f>
        <v>45</v>
      </c>
    </row>
    <row r="71" spans="1:11" x14ac:dyDescent="0.3">
      <c r="A71" t="str">
        <f>B$4:B$131&amp;"/"&amp;K$4:K$131</f>
        <v>CH001203008875/45</v>
      </c>
      <c r="B71" t="s">
        <v>3</v>
      </c>
      <c r="C71">
        <v>708</v>
      </c>
      <c r="D71" s="2">
        <f>DATE(YEAR(D55),MONTH(D55)+1,DAY(D55))</f>
        <v>45179</v>
      </c>
      <c r="E71">
        <f ca="1">RANDBETWEEN(250000,2500000)</f>
        <v>1835077</v>
      </c>
      <c r="F71">
        <f ca="1">IF(RANDBETWEEN(0,1) = 0, 0, E$4:E$131*0.1)</f>
        <v>183507.7</v>
      </c>
      <c r="G71">
        <f ca="1">IF(F$4:F$131 = 0, E$4:E$131, E$4:E$131*1.1)</f>
        <v>2018584.7000000002</v>
      </c>
      <c r="H71" t="str">
        <f ca="1">IF(F$4:F$131 = 0, "Paid", "Overdue")</f>
        <v>Overdue</v>
      </c>
      <c r="I71">
        <f>MONTH(D$4:D$131)</f>
        <v>9</v>
      </c>
      <c r="J71">
        <f>YEAR(D$4:D$131)</f>
        <v>2023</v>
      </c>
      <c r="K71">
        <f>ROUNDUP(C71/16,0)</f>
        <v>45</v>
      </c>
    </row>
    <row r="72" spans="1:11" x14ac:dyDescent="0.3">
      <c r="A72" t="str">
        <f>B$4:B$131&amp;"/"&amp;K$4:K$131</f>
        <v>CH001203008876/45</v>
      </c>
      <c r="B72" t="s">
        <v>4</v>
      </c>
      <c r="C72">
        <v>709</v>
      </c>
      <c r="D72" s="2">
        <f>DATE(YEAR(D56),MONTH(D56)+1,DAY(D56))</f>
        <v>45179</v>
      </c>
      <c r="E72">
        <f ca="1">RANDBETWEEN(250000,2500000)</f>
        <v>1936592</v>
      </c>
      <c r="F72">
        <f ca="1">IF(RANDBETWEEN(0,1) = 0, 0, E$4:E$131*0.1)</f>
        <v>0</v>
      </c>
      <c r="G72">
        <f ca="1">IF(F$4:F$131 = 0, E$4:E$131, E$4:E$131*1.1)</f>
        <v>1936592</v>
      </c>
      <c r="H72" t="str">
        <f ca="1">IF(F$4:F$131 = 0, "Paid", "Overdue")</f>
        <v>Paid</v>
      </c>
      <c r="I72">
        <f>MONTH(D$4:D$131)</f>
        <v>9</v>
      </c>
      <c r="J72">
        <f>YEAR(D$4:D$131)</f>
        <v>2023</v>
      </c>
      <c r="K72">
        <f>ROUNDUP(C72/16,0)</f>
        <v>45</v>
      </c>
    </row>
    <row r="73" spans="1:11" x14ac:dyDescent="0.3">
      <c r="A73" t="str">
        <f>B$4:B$131&amp;"/"&amp;K$4:K$131</f>
        <v>CH001203008877/45</v>
      </c>
      <c r="B73" t="s">
        <v>5</v>
      </c>
      <c r="C73">
        <v>710</v>
      </c>
      <c r="D73" s="2">
        <f>DATE(YEAR(D57),MONTH(D57)+1,DAY(D57))</f>
        <v>45179</v>
      </c>
      <c r="E73">
        <f ca="1">RANDBETWEEN(250000,2500000)</f>
        <v>1977095</v>
      </c>
      <c r="F73">
        <f ca="1">IF(RANDBETWEEN(0,1) = 0, 0, E$4:E$131*0.1)</f>
        <v>0</v>
      </c>
      <c r="G73">
        <f ca="1">IF(F$4:F$131 = 0, E$4:E$131, E$4:E$131*1.1)</f>
        <v>1977095</v>
      </c>
      <c r="H73" t="str">
        <f ca="1">IF(F$4:F$131 = 0, "Paid", "Overdue")</f>
        <v>Paid</v>
      </c>
      <c r="I73">
        <f>MONTH(D$4:D$131)</f>
        <v>9</v>
      </c>
      <c r="J73">
        <f>YEAR(D$4:D$131)</f>
        <v>2023</v>
      </c>
      <c r="K73">
        <f>ROUNDUP(C73/16,0)</f>
        <v>45</v>
      </c>
    </row>
    <row r="74" spans="1:11" x14ac:dyDescent="0.3">
      <c r="A74" t="str">
        <f>B$4:B$131&amp;"/"&amp;K$4:K$131</f>
        <v>CH001203008878/45</v>
      </c>
      <c r="B74" t="s">
        <v>6</v>
      </c>
      <c r="C74">
        <v>711</v>
      </c>
      <c r="D74" s="2">
        <f>DATE(YEAR(D58),MONTH(D58)+1,DAY(D58))</f>
        <v>45179</v>
      </c>
      <c r="E74">
        <f ca="1">RANDBETWEEN(250000,2500000)</f>
        <v>735140</v>
      </c>
      <c r="F74">
        <f ca="1">IF(RANDBETWEEN(0,1) = 0, 0, E$4:E$131*0.1)</f>
        <v>0</v>
      </c>
      <c r="G74">
        <f ca="1">IF(F$4:F$131 = 0, E$4:E$131, E$4:E$131*1.1)</f>
        <v>735140</v>
      </c>
      <c r="H74" t="str">
        <f ca="1">IF(F$4:F$131 = 0, "Paid", "Overdue")</f>
        <v>Paid</v>
      </c>
      <c r="I74">
        <f>MONTH(D$4:D$131)</f>
        <v>9</v>
      </c>
      <c r="J74">
        <f>YEAR(D$4:D$131)</f>
        <v>2023</v>
      </c>
      <c r="K74">
        <f>ROUNDUP(C74/16,0)</f>
        <v>45</v>
      </c>
    </row>
    <row r="75" spans="1:11" x14ac:dyDescent="0.3">
      <c r="A75" t="str">
        <f>B$4:B$131&amp;"/"&amp;K$4:K$131</f>
        <v>CH001203008879/45</v>
      </c>
      <c r="B75" t="s">
        <v>7</v>
      </c>
      <c r="C75">
        <v>712</v>
      </c>
      <c r="D75" s="2">
        <f>DATE(YEAR(D59),MONTH(D59)+1,DAY(D59))</f>
        <v>45179</v>
      </c>
      <c r="E75">
        <f ca="1">RANDBETWEEN(250000,2500000)</f>
        <v>809413</v>
      </c>
      <c r="F75">
        <f ca="1">IF(RANDBETWEEN(0,1) = 0, 0, E$4:E$131*0.1)</f>
        <v>80941.3</v>
      </c>
      <c r="G75">
        <f ca="1">IF(F$4:F$131 = 0, E$4:E$131, E$4:E$131*1.1)</f>
        <v>890354.3</v>
      </c>
      <c r="H75" t="str">
        <f ca="1">IF(F$4:F$131 = 0, "Paid", "Overdue")</f>
        <v>Overdue</v>
      </c>
      <c r="I75">
        <f>MONTH(D$4:D$131)</f>
        <v>9</v>
      </c>
      <c r="J75">
        <f>YEAR(D$4:D$131)</f>
        <v>2023</v>
      </c>
      <c r="K75">
        <f>ROUNDUP(C75/16,0)</f>
        <v>45</v>
      </c>
    </row>
    <row r="76" spans="1:11" x14ac:dyDescent="0.3">
      <c r="A76" t="str">
        <f>B$4:B$131&amp;"/"&amp;K$4:K$131</f>
        <v>CH001203008880/45</v>
      </c>
      <c r="B76" t="s">
        <v>8</v>
      </c>
      <c r="C76">
        <v>713</v>
      </c>
      <c r="D76" s="2">
        <f>DATE(YEAR(D60),MONTH(D60)+1,DAY(D60))</f>
        <v>45179</v>
      </c>
      <c r="E76">
        <f ca="1">RANDBETWEEN(250000,2500000)</f>
        <v>973587</v>
      </c>
      <c r="F76">
        <f ca="1">IF(RANDBETWEEN(0,1) = 0, 0, E$4:E$131*0.1)</f>
        <v>97358.700000000012</v>
      </c>
      <c r="G76">
        <f ca="1">IF(F$4:F$131 = 0, E$4:E$131, E$4:E$131*1.1)</f>
        <v>1070945.7000000002</v>
      </c>
      <c r="H76" t="str">
        <f ca="1">IF(F$4:F$131 = 0, "Paid", "Overdue")</f>
        <v>Overdue</v>
      </c>
      <c r="I76">
        <f>MONTH(D$4:D$131)</f>
        <v>9</v>
      </c>
      <c r="J76">
        <f>YEAR(D$4:D$131)</f>
        <v>2023</v>
      </c>
      <c r="K76">
        <f>ROUNDUP(C76/16,0)</f>
        <v>45</v>
      </c>
    </row>
    <row r="77" spans="1:11" x14ac:dyDescent="0.3">
      <c r="A77" t="str">
        <f>B$4:B$131&amp;"/"&amp;K$4:K$131</f>
        <v>CH001203008881/45</v>
      </c>
      <c r="B77" t="s">
        <v>9</v>
      </c>
      <c r="C77">
        <v>714</v>
      </c>
      <c r="D77" s="2">
        <f>DATE(YEAR(D61),MONTH(D61)+1,DAY(D61))</f>
        <v>45179</v>
      </c>
      <c r="E77">
        <f ca="1">RANDBETWEEN(250000,2500000)</f>
        <v>2322726</v>
      </c>
      <c r="F77">
        <f ca="1">IF(RANDBETWEEN(0,1) = 0, 0, E$4:E$131*0.1)</f>
        <v>0</v>
      </c>
      <c r="G77">
        <f ca="1">IF(F$4:F$131 = 0, E$4:E$131, E$4:E$131*1.1)</f>
        <v>2322726</v>
      </c>
      <c r="H77" t="str">
        <f ca="1">IF(F$4:F$131 = 0, "Paid", "Overdue")</f>
        <v>Paid</v>
      </c>
      <c r="I77">
        <f>MONTH(D$4:D$131)</f>
        <v>9</v>
      </c>
      <c r="J77">
        <f>YEAR(D$4:D$131)</f>
        <v>2023</v>
      </c>
      <c r="K77">
        <f>ROUNDUP(C77/16,0)</f>
        <v>45</v>
      </c>
    </row>
    <row r="78" spans="1:11" x14ac:dyDescent="0.3">
      <c r="A78" t="str">
        <f>B$4:B$131&amp;"/"&amp;K$4:K$131</f>
        <v>CH001203008882/45</v>
      </c>
      <c r="B78" t="s">
        <v>10</v>
      </c>
      <c r="C78">
        <v>715</v>
      </c>
      <c r="D78" s="2">
        <f>DATE(YEAR(D62),MONTH(D62)+1,DAY(D62))</f>
        <v>45179</v>
      </c>
      <c r="E78">
        <f ca="1">RANDBETWEEN(250000,2500000)</f>
        <v>1242324</v>
      </c>
      <c r="F78">
        <f ca="1">IF(RANDBETWEEN(0,1) = 0, 0, E$4:E$131*0.1)</f>
        <v>0</v>
      </c>
      <c r="G78">
        <f ca="1">IF(F$4:F$131 = 0, E$4:E$131, E$4:E$131*1.1)</f>
        <v>1242324</v>
      </c>
      <c r="H78" t="str">
        <f ca="1">IF(F$4:F$131 = 0, "Paid", "Overdue")</f>
        <v>Paid</v>
      </c>
      <c r="I78">
        <f>MONTH(D$4:D$131)</f>
        <v>9</v>
      </c>
      <c r="J78">
        <f>YEAR(D$4:D$131)</f>
        <v>2023</v>
      </c>
      <c r="K78">
        <f>ROUNDUP(C78/16,0)</f>
        <v>45</v>
      </c>
    </row>
    <row r="79" spans="1:11" x14ac:dyDescent="0.3">
      <c r="A79" t="str">
        <f>B$4:B$131&amp;"/"&amp;K$4:K$131</f>
        <v>CH001203008883/45</v>
      </c>
      <c r="B79" t="s">
        <v>11</v>
      </c>
      <c r="C79">
        <v>716</v>
      </c>
      <c r="D79" s="2">
        <f>DATE(YEAR(D63),MONTH(D63)+1,DAY(D63))</f>
        <v>45179</v>
      </c>
      <c r="E79">
        <f ca="1">RANDBETWEEN(250000,2500000)</f>
        <v>265786</v>
      </c>
      <c r="F79">
        <f ca="1">IF(RANDBETWEEN(0,1) = 0, 0, E$4:E$131*0.1)</f>
        <v>0</v>
      </c>
      <c r="G79">
        <f ca="1">IF(F$4:F$131 = 0, E$4:E$131, E$4:E$131*1.1)</f>
        <v>265786</v>
      </c>
      <c r="H79" t="str">
        <f ca="1">IF(F$4:F$131 = 0, "Paid", "Overdue")</f>
        <v>Paid</v>
      </c>
      <c r="I79">
        <f>MONTH(D$4:D$131)</f>
        <v>9</v>
      </c>
      <c r="J79">
        <f>YEAR(D$4:D$131)</f>
        <v>2023</v>
      </c>
      <c r="K79">
        <f>ROUNDUP(C79/16,0)</f>
        <v>45</v>
      </c>
    </row>
    <row r="80" spans="1:11" x14ac:dyDescent="0.3">
      <c r="A80" t="str">
        <f>B$4:B$131&amp;"/"&amp;K$4:K$131</f>
        <v>CH001203008884/45</v>
      </c>
      <c r="B80" t="s">
        <v>12</v>
      </c>
      <c r="C80">
        <v>717</v>
      </c>
      <c r="D80" s="2">
        <f>DATE(YEAR(D64),MONTH(D64)+1,DAY(D64))</f>
        <v>45179</v>
      </c>
      <c r="E80">
        <f ca="1">RANDBETWEEN(250000,2500000)</f>
        <v>1288001</v>
      </c>
      <c r="F80">
        <f ca="1">IF(RANDBETWEEN(0,1) = 0, 0, E$4:E$131*0.1)</f>
        <v>0</v>
      </c>
      <c r="G80">
        <f ca="1">IF(F$4:F$131 = 0, E$4:E$131, E$4:E$131*1.1)</f>
        <v>1288001</v>
      </c>
      <c r="H80" t="str">
        <f ca="1">IF(F$4:F$131 = 0, "Paid", "Overdue")</f>
        <v>Paid</v>
      </c>
      <c r="I80">
        <f>MONTH(D$4:D$131)</f>
        <v>9</v>
      </c>
      <c r="J80">
        <f>YEAR(D$4:D$131)</f>
        <v>2023</v>
      </c>
      <c r="K80">
        <f>ROUNDUP(C80/16,0)</f>
        <v>45</v>
      </c>
    </row>
    <row r="81" spans="1:11" x14ac:dyDescent="0.3">
      <c r="A81" t="str">
        <f>B$4:B$131&amp;"/"&amp;K$4:K$131</f>
        <v>CH001203008885/45</v>
      </c>
      <c r="B81" t="s">
        <v>13</v>
      </c>
      <c r="C81">
        <v>718</v>
      </c>
      <c r="D81" s="2">
        <f>DATE(YEAR(D65),MONTH(D65)+1,DAY(D65))</f>
        <v>45179</v>
      </c>
      <c r="E81">
        <f ca="1">RANDBETWEEN(250000,2500000)</f>
        <v>277553</v>
      </c>
      <c r="F81">
        <f ca="1">IF(RANDBETWEEN(0,1) = 0, 0, E$4:E$131*0.1)</f>
        <v>0</v>
      </c>
      <c r="G81">
        <f ca="1">IF(F$4:F$131 = 0, E$4:E$131, E$4:E$131*1.1)</f>
        <v>277553</v>
      </c>
      <c r="H81" t="str">
        <f ca="1">IF(F$4:F$131 = 0, "Paid", "Overdue")</f>
        <v>Paid</v>
      </c>
      <c r="I81">
        <f>MONTH(D$4:D$131)</f>
        <v>9</v>
      </c>
      <c r="J81">
        <f>YEAR(D$4:D$131)</f>
        <v>2023</v>
      </c>
      <c r="K81">
        <f>ROUNDUP(C81/16,0)</f>
        <v>45</v>
      </c>
    </row>
    <row r="82" spans="1:11" x14ac:dyDescent="0.3">
      <c r="A82" t="str">
        <f>B$4:B$131&amp;"/"&amp;K$4:K$131</f>
        <v>CH001203008886/45</v>
      </c>
      <c r="B82" t="s">
        <v>14</v>
      </c>
      <c r="C82">
        <v>719</v>
      </c>
      <c r="D82" s="2">
        <f>DATE(YEAR(D66),MONTH(D66)+1,DAY(D66))</f>
        <v>45179</v>
      </c>
      <c r="E82">
        <f ca="1">RANDBETWEEN(250000,2500000)</f>
        <v>1667538</v>
      </c>
      <c r="F82">
        <f ca="1">IF(RANDBETWEEN(0,1) = 0, 0, E$4:E$131*0.1)</f>
        <v>0</v>
      </c>
      <c r="G82">
        <f ca="1">IF(F$4:F$131 = 0, E$4:E$131, E$4:E$131*1.1)</f>
        <v>1667538</v>
      </c>
      <c r="H82" t="str">
        <f ca="1">IF(F$4:F$131 = 0, "Paid", "Overdue")</f>
        <v>Paid</v>
      </c>
      <c r="I82">
        <f>MONTH(D$4:D$131)</f>
        <v>9</v>
      </c>
      <c r="J82">
        <f>YEAR(D$4:D$131)</f>
        <v>2023</v>
      </c>
      <c r="K82">
        <f>ROUNDUP(C82/16,0)</f>
        <v>45</v>
      </c>
    </row>
    <row r="83" spans="1:11" x14ac:dyDescent="0.3">
      <c r="A83" t="str">
        <f>B$4:B$131&amp;"/"&amp;K$4:K$131</f>
        <v>CH001203008887/45</v>
      </c>
      <c r="B83" t="s">
        <v>15</v>
      </c>
      <c r="C83">
        <v>720</v>
      </c>
      <c r="D83" s="2">
        <f>DATE(YEAR(D67),MONTH(D67)+1,DAY(D67))</f>
        <v>45179</v>
      </c>
      <c r="E83">
        <f ca="1">RANDBETWEEN(250000,2500000)</f>
        <v>398519</v>
      </c>
      <c r="F83">
        <f ca="1">IF(RANDBETWEEN(0,1) = 0, 0, E$4:E$131*0.1)</f>
        <v>0</v>
      </c>
      <c r="G83">
        <f ca="1">IF(F$4:F$131 = 0, E$4:E$131, E$4:E$131*1.1)</f>
        <v>398519</v>
      </c>
      <c r="H83" t="str">
        <f ca="1">IF(F$4:F$131 = 0, "Paid", "Overdue")</f>
        <v>Paid</v>
      </c>
      <c r="I83">
        <f>MONTH(D$4:D$131)</f>
        <v>9</v>
      </c>
      <c r="J83">
        <f>YEAR(D$4:D$131)</f>
        <v>2023</v>
      </c>
      <c r="K83">
        <f>ROUNDUP(C83/16,0)</f>
        <v>45</v>
      </c>
    </row>
    <row r="84" spans="1:11" x14ac:dyDescent="0.3">
      <c r="A84" t="str">
        <f>B$4:B$131&amp;"/"&amp;K$4:K$131</f>
        <v>CH001203008872/46</v>
      </c>
      <c r="B84" t="s">
        <v>0</v>
      </c>
      <c r="C84">
        <v>721</v>
      </c>
      <c r="D84" s="2">
        <f>DATE(YEAR(D68),MONTH(D68)+1,DAY(D68))</f>
        <v>45209</v>
      </c>
      <c r="E84">
        <f ca="1">RANDBETWEEN(250000,2500000)</f>
        <v>2176936</v>
      </c>
      <c r="F84">
        <f ca="1">IF(RANDBETWEEN(0,1) = 0, 0, E$4:E$131*0.1)</f>
        <v>217693.6</v>
      </c>
      <c r="G84">
        <f ca="1">IF(F$4:F$131 = 0, E$4:E$131, E$4:E$131*1.1)</f>
        <v>2394629.6</v>
      </c>
      <c r="H84" t="str">
        <f ca="1">IF(F$4:F$131 = 0, "Paid", "Overdue")</f>
        <v>Overdue</v>
      </c>
      <c r="I84">
        <f>MONTH(D$4:D$131)</f>
        <v>10</v>
      </c>
      <c r="J84">
        <f>YEAR(D$4:D$131)</f>
        <v>2023</v>
      </c>
      <c r="K84">
        <f>ROUNDUP(C84/16,0)</f>
        <v>46</v>
      </c>
    </row>
    <row r="85" spans="1:11" x14ac:dyDescent="0.3">
      <c r="A85" t="str">
        <f>B$4:B$131&amp;"/"&amp;K$4:K$131</f>
        <v>CH001203008873/46</v>
      </c>
      <c r="B85" t="s">
        <v>1</v>
      </c>
      <c r="C85">
        <v>722</v>
      </c>
      <c r="D85" s="2">
        <f>DATE(YEAR(D69),MONTH(D69)+1,DAY(D69))</f>
        <v>45209</v>
      </c>
      <c r="E85">
        <f ca="1">RANDBETWEEN(250000,2500000)</f>
        <v>1625723</v>
      </c>
      <c r="F85">
        <f ca="1">IF(RANDBETWEEN(0,1) = 0, 0, E$4:E$131*0.1)</f>
        <v>162572.30000000002</v>
      </c>
      <c r="G85">
        <f ca="1">IF(F$4:F$131 = 0, E$4:E$131, E$4:E$131*1.1)</f>
        <v>1788295.3</v>
      </c>
      <c r="H85" t="str">
        <f ca="1">IF(F$4:F$131 = 0, "Paid", "Overdue")</f>
        <v>Overdue</v>
      </c>
      <c r="I85">
        <f>MONTH(D$4:D$131)</f>
        <v>10</v>
      </c>
      <c r="J85">
        <f>YEAR(D$4:D$131)</f>
        <v>2023</v>
      </c>
      <c r="K85">
        <f>ROUNDUP(C85/16,0)</f>
        <v>46</v>
      </c>
    </row>
    <row r="86" spans="1:11" x14ac:dyDescent="0.3">
      <c r="A86" t="str">
        <f>B$4:B$131&amp;"/"&amp;K$4:K$131</f>
        <v>CH001203008874/46</v>
      </c>
      <c r="B86" t="s">
        <v>2</v>
      </c>
      <c r="C86">
        <v>723</v>
      </c>
      <c r="D86" s="2">
        <f>DATE(YEAR(D70),MONTH(D70)+1,DAY(D70))</f>
        <v>45209</v>
      </c>
      <c r="E86">
        <f ca="1">RANDBETWEEN(250000,2500000)</f>
        <v>350949</v>
      </c>
      <c r="F86">
        <f ca="1">IF(RANDBETWEEN(0,1) = 0, 0, E$4:E$131*0.1)</f>
        <v>0</v>
      </c>
      <c r="G86">
        <f ca="1">IF(F$4:F$131 = 0, E$4:E$131, E$4:E$131*1.1)</f>
        <v>350949</v>
      </c>
      <c r="H86" t="str">
        <f ca="1">IF(F$4:F$131 = 0, "Paid", "Overdue")</f>
        <v>Paid</v>
      </c>
      <c r="I86">
        <f>MONTH(D$4:D$131)</f>
        <v>10</v>
      </c>
      <c r="J86">
        <f>YEAR(D$4:D$131)</f>
        <v>2023</v>
      </c>
      <c r="K86">
        <f>ROUNDUP(C86/16,0)</f>
        <v>46</v>
      </c>
    </row>
    <row r="87" spans="1:11" x14ac:dyDescent="0.3">
      <c r="A87" t="str">
        <f>B$4:B$131&amp;"/"&amp;K$4:K$131</f>
        <v>CH001203008875/46</v>
      </c>
      <c r="B87" t="s">
        <v>3</v>
      </c>
      <c r="C87">
        <v>724</v>
      </c>
      <c r="D87" s="2">
        <f>DATE(YEAR(D71),MONTH(D71)+1,DAY(D71))</f>
        <v>45209</v>
      </c>
      <c r="E87">
        <f ca="1">RANDBETWEEN(250000,2500000)</f>
        <v>1782483</v>
      </c>
      <c r="F87">
        <f ca="1">IF(RANDBETWEEN(0,1) = 0, 0, E$4:E$131*0.1)</f>
        <v>178248.30000000002</v>
      </c>
      <c r="G87">
        <f ca="1">IF(F$4:F$131 = 0, E$4:E$131, E$4:E$131*1.1)</f>
        <v>1960731.3</v>
      </c>
      <c r="H87" t="str">
        <f ca="1">IF(F$4:F$131 = 0, "Paid", "Overdue")</f>
        <v>Overdue</v>
      </c>
      <c r="I87">
        <f>MONTH(D$4:D$131)</f>
        <v>10</v>
      </c>
      <c r="J87">
        <f>YEAR(D$4:D$131)</f>
        <v>2023</v>
      </c>
      <c r="K87">
        <f>ROUNDUP(C87/16,0)</f>
        <v>46</v>
      </c>
    </row>
    <row r="88" spans="1:11" x14ac:dyDescent="0.3">
      <c r="A88" t="str">
        <f>B$4:B$131&amp;"/"&amp;K$4:K$131</f>
        <v>CH001203008876/46</v>
      </c>
      <c r="B88" t="s">
        <v>4</v>
      </c>
      <c r="C88">
        <v>725</v>
      </c>
      <c r="D88" s="2">
        <f>DATE(YEAR(D72),MONTH(D72)+1,DAY(D72))</f>
        <v>45209</v>
      </c>
      <c r="E88">
        <f ca="1">RANDBETWEEN(250000,2500000)</f>
        <v>1320797</v>
      </c>
      <c r="F88">
        <f ca="1">IF(RANDBETWEEN(0,1) = 0, 0, E$4:E$131*0.1)</f>
        <v>0</v>
      </c>
      <c r="G88">
        <f ca="1">IF(F$4:F$131 = 0, E$4:E$131, E$4:E$131*1.1)</f>
        <v>1320797</v>
      </c>
      <c r="H88" t="str">
        <f ca="1">IF(F$4:F$131 = 0, "Paid", "Overdue")</f>
        <v>Paid</v>
      </c>
      <c r="I88">
        <f>MONTH(D$4:D$131)</f>
        <v>10</v>
      </c>
      <c r="J88">
        <f>YEAR(D$4:D$131)</f>
        <v>2023</v>
      </c>
      <c r="K88">
        <f>ROUNDUP(C88/16,0)</f>
        <v>46</v>
      </c>
    </row>
    <row r="89" spans="1:11" x14ac:dyDescent="0.3">
      <c r="A89" t="str">
        <f>B$4:B$131&amp;"/"&amp;K$4:K$131</f>
        <v>CH001203008877/46</v>
      </c>
      <c r="B89" t="s">
        <v>5</v>
      </c>
      <c r="C89">
        <v>726</v>
      </c>
      <c r="D89" s="2">
        <f>DATE(YEAR(D73),MONTH(D73)+1,DAY(D73))</f>
        <v>45209</v>
      </c>
      <c r="E89">
        <f ca="1">RANDBETWEEN(250000,2500000)</f>
        <v>700607</v>
      </c>
      <c r="F89">
        <f ca="1">IF(RANDBETWEEN(0,1) = 0, 0, E$4:E$131*0.1)</f>
        <v>70060.7</v>
      </c>
      <c r="G89">
        <f ca="1">IF(F$4:F$131 = 0, E$4:E$131, E$4:E$131*1.1)</f>
        <v>770667.70000000007</v>
      </c>
      <c r="H89" t="str">
        <f ca="1">IF(F$4:F$131 = 0, "Paid", "Overdue")</f>
        <v>Overdue</v>
      </c>
      <c r="I89">
        <f>MONTH(D$4:D$131)</f>
        <v>10</v>
      </c>
      <c r="J89">
        <f>YEAR(D$4:D$131)</f>
        <v>2023</v>
      </c>
      <c r="K89">
        <f>ROUNDUP(C89/16,0)</f>
        <v>46</v>
      </c>
    </row>
    <row r="90" spans="1:11" x14ac:dyDescent="0.3">
      <c r="A90" t="str">
        <f>B$4:B$131&amp;"/"&amp;K$4:K$131</f>
        <v>CH001203008878/46</v>
      </c>
      <c r="B90" t="s">
        <v>6</v>
      </c>
      <c r="C90">
        <v>727</v>
      </c>
      <c r="D90" s="2">
        <f>DATE(YEAR(D74),MONTH(D74)+1,DAY(D74))</f>
        <v>45209</v>
      </c>
      <c r="E90">
        <f ca="1">RANDBETWEEN(250000,2500000)</f>
        <v>1309550</v>
      </c>
      <c r="F90">
        <f ca="1">IF(RANDBETWEEN(0,1) = 0, 0, E$4:E$131*0.1)</f>
        <v>0</v>
      </c>
      <c r="G90">
        <f ca="1">IF(F$4:F$131 = 0, E$4:E$131, E$4:E$131*1.1)</f>
        <v>1309550</v>
      </c>
      <c r="H90" t="str">
        <f ca="1">IF(F$4:F$131 = 0, "Paid", "Overdue")</f>
        <v>Paid</v>
      </c>
      <c r="I90">
        <f>MONTH(D$4:D$131)</f>
        <v>10</v>
      </c>
      <c r="J90">
        <f>YEAR(D$4:D$131)</f>
        <v>2023</v>
      </c>
      <c r="K90">
        <f>ROUNDUP(C90/16,0)</f>
        <v>46</v>
      </c>
    </row>
    <row r="91" spans="1:11" x14ac:dyDescent="0.3">
      <c r="A91" t="str">
        <f>B$4:B$131&amp;"/"&amp;K$4:K$131</f>
        <v>CH001203008879/46</v>
      </c>
      <c r="B91" t="s">
        <v>7</v>
      </c>
      <c r="C91">
        <v>728</v>
      </c>
      <c r="D91" s="2">
        <f>DATE(YEAR(D75),MONTH(D75)+1,DAY(D75))</f>
        <v>45209</v>
      </c>
      <c r="E91">
        <f ca="1">RANDBETWEEN(250000,2500000)</f>
        <v>1467476</v>
      </c>
      <c r="F91">
        <f ca="1">IF(RANDBETWEEN(0,1) = 0, 0, E$4:E$131*0.1)</f>
        <v>146747.6</v>
      </c>
      <c r="G91">
        <f ca="1">IF(F$4:F$131 = 0, E$4:E$131, E$4:E$131*1.1)</f>
        <v>1614223.6</v>
      </c>
      <c r="H91" t="str">
        <f ca="1">IF(F$4:F$131 = 0, "Paid", "Overdue")</f>
        <v>Overdue</v>
      </c>
      <c r="I91">
        <f>MONTH(D$4:D$131)</f>
        <v>10</v>
      </c>
      <c r="J91">
        <f>YEAR(D$4:D$131)</f>
        <v>2023</v>
      </c>
      <c r="K91">
        <f>ROUNDUP(C91/16,0)</f>
        <v>46</v>
      </c>
    </row>
    <row r="92" spans="1:11" x14ac:dyDescent="0.3">
      <c r="A92" t="str">
        <f>B$4:B$131&amp;"/"&amp;K$4:K$131</f>
        <v>CH001203008880/46</v>
      </c>
      <c r="B92" t="s">
        <v>8</v>
      </c>
      <c r="C92">
        <v>729</v>
      </c>
      <c r="D92" s="2">
        <f>DATE(YEAR(D76),MONTH(D76)+1,DAY(D76))</f>
        <v>45209</v>
      </c>
      <c r="E92">
        <f ca="1">RANDBETWEEN(250000,2500000)</f>
        <v>747519</v>
      </c>
      <c r="F92">
        <f ca="1">IF(RANDBETWEEN(0,1) = 0, 0, E$4:E$131*0.1)</f>
        <v>74751.900000000009</v>
      </c>
      <c r="G92">
        <f ca="1">IF(F$4:F$131 = 0, E$4:E$131, E$4:E$131*1.1)</f>
        <v>822270.9</v>
      </c>
      <c r="H92" t="str">
        <f ca="1">IF(F$4:F$131 = 0, "Paid", "Overdue")</f>
        <v>Overdue</v>
      </c>
      <c r="I92">
        <f>MONTH(D$4:D$131)</f>
        <v>10</v>
      </c>
      <c r="J92">
        <f>YEAR(D$4:D$131)</f>
        <v>2023</v>
      </c>
      <c r="K92">
        <f>ROUNDUP(C92/16,0)</f>
        <v>46</v>
      </c>
    </row>
    <row r="93" spans="1:11" x14ac:dyDescent="0.3">
      <c r="A93" t="str">
        <f>B$4:B$131&amp;"/"&amp;K$4:K$131</f>
        <v>CH001203008881/46</v>
      </c>
      <c r="B93" t="s">
        <v>9</v>
      </c>
      <c r="C93">
        <v>730</v>
      </c>
      <c r="D93" s="2">
        <f>DATE(YEAR(D77),MONTH(D77)+1,DAY(D77))</f>
        <v>45209</v>
      </c>
      <c r="E93">
        <f ca="1">RANDBETWEEN(250000,2500000)</f>
        <v>2396414</v>
      </c>
      <c r="F93">
        <f ca="1">IF(RANDBETWEEN(0,1) = 0, 0, E$4:E$131*0.1)</f>
        <v>0</v>
      </c>
      <c r="G93">
        <f ca="1">IF(F$4:F$131 = 0, E$4:E$131, E$4:E$131*1.1)</f>
        <v>2396414</v>
      </c>
      <c r="H93" t="str">
        <f ca="1">IF(F$4:F$131 = 0, "Paid", "Overdue")</f>
        <v>Paid</v>
      </c>
      <c r="I93">
        <f>MONTH(D$4:D$131)</f>
        <v>10</v>
      </c>
      <c r="J93">
        <f>YEAR(D$4:D$131)</f>
        <v>2023</v>
      </c>
      <c r="K93">
        <f>ROUNDUP(C93/16,0)</f>
        <v>46</v>
      </c>
    </row>
    <row r="94" spans="1:11" x14ac:dyDescent="0.3">
      <c r="A94" t="str">
        <f>B$4:B$131&amp;"/"&amp;K$4:K$131</f>
        <v>CH001203008882/46</v>
      </c>
      <c r="B94" t="s">
        <v>10</v>
      </c>
      <c r="C94">
        <v>731</v>
      </c>
      <c r="D94" s="2">
        <f>DATE(YEAR(D78),MONTH(D78)+1,DAY(D78))</f>
        <v>45209</v>
      </c>
      <c r="E94">
        <f ca="1">RANDBETWEEN(250000,2500000)</f>
        <v>322180</v>
      </c>
      <c r="F94">
        <f ca="1">IF(RANDBETWEEN(0,1) = 0, 0, E$4:E$131*0.1)</f>
        <v>0</v>
      </c>
      <c r="G94">
        <f ca="1">IF(F$4:F$131 = 0, E$4:E$131, E$4:E$131*1.1)</f>
        <v>322180</v>
      </c>
      <c r="H94" t="str">
        <f ca="1">IF(F$4:F$131 = 0, "Paid", "Overdue")</f>
        <v>Paid</v>
      </c>
      <c r="I94">
        <f>MONTH(D$4:D$131)</f>
        <v>10</v>
      </c>
      <c r="J94">
        <f>YEAR(D$4:D$131)</f>
        <v>2023</v>
      </c>
      <c r="K94">
        <f>ROUNDUP(C94/16,0)</f>
        <v>46</v>
      </c>
    </row>
    <row r="95" spans="1:11" x14ac:dyDescent="0.3">
      <c r="A95" t="str">
        <f>B$4:B$131&amp;"/"&amp;K$4:K$131</f>
        <v>CH001203008883/46</v>
      </c>
      <c r="B95" t="s">
        <v>11</v>
      </c>
      <c r="C95">
        <v>732</v>
      </c>
      <c r="D95" s="2">
        <f>DATE(YEAR(D79),MONTH(D79)+1,DAY(D79))</f>
        <v>45209</v>
      </c>
      <c r="E95">
        <f ca="1">RANDBETWEEN(250000,2500000)</f>
        <v>1978186</v>
      </c>
      <c r="F95">
        <f ca="1">IF(RANDBETWEEN(0,1) = 0, 0, E$4:E$131*0.1)</f>
        <v>197818.6</v>
      </c>
      <c r="G95">
        <f ca="1">IF(F$4:F$131 = 0, E$4:E$131, E$4:E$131*1.1)</f>
        <v>2176004.6</v>
      </c>
      <c r="H95" t="str">
        <f ca="1">IF(F$4:F$131 = 0, "Paid", "Overdue")</f>
        <v>Overdue</v>
      </c>
      <c r="I95">
        <f>MONTH(D$4:D$131)</f>
        <v>10</v>
      </c>
      <c r="J95">
        <f>YEAR(D$4:D$131)</f>
        <v>2023</v>
      </c>
      <c r="K95">
        <f>ROUNDUP(C95/16,0)</f>
        <v>46</v>
      </c>
    </row>
    <row r="96" spans="1:11" x14ac:dyDescent="0.3">
      <c r="A96" t="str">
        <f>B$4:B$131&amp;"/"&amp;K$4:K$131</f>
        <v>CH001203008884/46</v>
      </c>
      <c r="B96" t="s">
        <v>12</v>
      </c>
      <c r="C96">
        <v>733</v>
      </c>
      <c r="D96" s="2">
        <f>DATE(YEAR(D80),MONTH(D80)+1,DAY(D80))</f>
        <v>45209</v>
      </c>
      <c r="E96">
        <f ca="1">RANDBETWEEN(250000,2500000)</f>
        <v>1944479</v>
      </c>
      <c r="F96">
        <f ca="1">IF(RANDBETWEEN(0,1) = 0, 0, E$4:E$131*0.1)</f>
        <v>194447.90000000002</v>
      </c>
      <c r="G96">
        <f ca="1">IF(F$4:F$131 = 0, E$4:E$131, E$4:E$131*1.1)</f>
        <v>2138926.9000000004</v>
      </c>
      <c r="H96" t="str">
        <f ca="1">IF(F$4:F$131 = 0, "Paid", "Overdue")</f>
        <v>Overdue</v>
      </c>
      <c r="I96">
        <f>MONTH(D$4:D$131)</f>
        <v>10</v>
      </c>
      <c r="J96">
        <f>YEAR(D$4:D$131)</f>
        <v>2023</v>
      </c>
      <c r="K96">
        <f>ROUNDUP(C96/16,0)</f>
        <v>46</v>
      </c>
    </row>
    <row r="97" spans="1:11" x14ac:dyDescent="0.3">
      <c r="A97" t="str">
        <f>B$4:B$131&amp;"/"&amp;K$4:K$131</f>
        <v>CH001203008885/46</v>
      </c>
      <c r="B97" t="s">
        <v>13</v>
      </c>
      <c r="C97">
        <v>734</v>
      </c>
      <c r="D97" s="2">
        <f>DATE(YEAR(D81),MONTH(D81)+1,DAY(D81))</f>
        <v>45209</v>
      </c>
      <c r="E97">
        <f ca="1">RANDBETWEEN(250000,2500000)</f>
        <v>2475669</v>
      </c>
      <c r="F97">
        <f ca="1">IF(RANDBETWEEN(0,1) = 0, 0, E$4:E$131*0.1)</f>
        <v>247566.90000000002</v>
      </c>
      <c r="G97">
        <f ca="1">IF(F$4:F$131 = 0, E$4:E$131, E$4:E$131*1.1)</f>
        <v>2723235.9000000004</v>
      </c>
      <c r="H97" t="str">
        <f ca="1">IF(F$4:F$131 = 0, "Paid", "Overdue")</f>
        <v>Overdue</v>
      </c>
      <c r="I97">
        <f>MONTH(D$4:D$131)</f>
        <v>10</v>
      </c>
      <c r="J97">
        <f>YEAR(D$4:D$131)</f>
        <v>2023</v>
      </c>
      <c r="K97">
        <f>ROUNDUP(C97/16,0)</f>
        <v>46</v>
      </c>
    </row>
    <row r="98" spans="1:11" x14ac:dyDescent="0.3">
      <c r="A98" t="str">
        <f>B$4:B$131&amp;"/"&amp;K$4:K$131</f>
        <v>CH001203008886/46</v>
      </c>
      <c r="B98" t="s">
        <v>14</v>
      </c>
      <c r="C98">
        <v>735</v>
      </c>
      <c r="D98" s="2">
        <f>DATE(YEAR(D82),MONTH(D82)+1,DAY(D82))</f>
        <v>45209</v>
      </c>
      <c r="E98">
        <f ca="1">RANDBETWEEN(250000,2500000)</f>
        <v>311060</v>
      </c>
      <c r="F98">
        <f ca="1">IF(RANDBETWEEN(0,1) = 0, 0, E$4:E$131*0.1)</f>
        <v>0</v>
      </c>
      <c r="G98">
        <f ca="1">IF(F$4:F$131 = 0, E$4:E$131, E$4:E$131*1.1)</f>
        <v>311060</v>
      </c>
      <c r="H98" t="str">
        <f ca="1">IF(F$4:F$131 = 0, "Paid", "Overdue")</f>
        <v>Paid</v>
      </c>
      <c r="I98">
        <f>MONTH(D$4:D$131)</f>
        <v>10</v>
      </c>
      <c r="J98">
        <f>YEAR(D$4:D$131)</f>
        <v>2023</v>
      </c>
      <c r="K98">
        <f>ROUNDUP(C98/16,0)</f>
        <v>46</v>
      </c>
    </row>
    <row r="99" spans="1:11" x14ac:dyDescent="0.3">
      <c r="A99" t="str">
        <f>B$4:B$131&amp;"/"&amp;K$4:K$131</f>
        <v>CH001203008887/46</v>
      </c>
      <c r="B99" t="s">
        <v>15</v>
      </c>
      <c r="C99">
        <v>736</v>
      </c>
      <c r="D99" s="2">
        <f>DATE(YEAR(D83),MONTH(D83)+1,DAY(D83))</f>
        <v>45209</v>
      </c>
      <c r="E99">
        <f ca="1">RANDBETWEEN(250000,2500000)</f>
        <v>1237393</v>
      </c>
      <c r="F99">
        <f ca="1">IF(RANDBETWEEN(0,1) = 0, 0, E$4:E$131*0.1)</f>
        <v>123739.3</v>
      </c>
      <c r="G99">
        <f ca="1">IF(F$4:F$131 = 0, E$4:E$131, E$4:E$131*1.1)</f>
        <v>1361132.3</v>
      </c>
      <c r="H99" t="str">
        <f ca="1">IF(F$4:F$131 = 0, "Paid", "Overdue")</f>
        <v>Overdue</v>
      </c>
      <c r="I99">
        <f>MONTH(D$4:D$131)</f>
        <v>10</v>
      </c>
      <c r="J99">
        <f>YEAR(D$4:D$131)</f>
        <v>2023</v>
      </c>
      <c r="K99">
        <f>ROUNDUP(C99/16,0)</f>
        <v>46</v>
      </c>
    </row>
    <row r="100" spans="1:11" x14ac:dyDescent="0.3">
      <c r="A100" t="str">
        <f>B$4:B$131&amp;"/"&amp;K$4:K$131</f>
        <v>CH001203008872/47</v>
      </c>
      <c r="B100" t="s">
        <v>0</v>
      </c>
      <c r="C100">
        <v>737</v>
      </c>
      <c r="D100" s="2">
        <f>DATE(YEAR(D84),MONTH(D84)+1,DAY(D84))</f>
        <v>45240</v>
      </c>
      <c r="E100">
        <f ca="1">RANDBETWEEN(250000,2500000)</f>
        <v>2228825</v>
      </c>
      <c r="F100">
        <f ca="1">IF(RANDBETWEEN(0,1) = 0, 0, E$4:E$131*0.1)</f>
        <v>0</v>
      </c>
      <c r="G100">
        <f ca="1">IF(F$4:F$131 = 0, E$4:E$131, E$4:E$131*1.1)</f>
        <v>2228825</v>
      </c>
      <c r="H100" t="str">
        <f ca="1">IF(F$4:F$131 = 0, "Paid", "Overdue")</f>
        <v>Paid</v>
      </c>
      <c r="I100">
        <f>MONTH(D$4:D$131)</f>
        <v>11</v>
      </c>
      <c r="J100">
        <f>YEAR(D$4:D$131)</f>
        <v>2023</v>
      </c>
      <c r="K100">
        <f>ROUNDUP(C100/16,0)</f>
        <v>47</v>
      </c>
    </row>
    <row r="101" spans="1:11" x14ac:dyDescent="0.3">
      <c r="A101" t="str">
        <f>B$4:B$131&amp;"/"&amp;K$4:K$131</f>
        <v>CH001203008873/47</v>
      </c>
      <c r="B101" t="s">
        <v>1</v>
      </c>
      <c r="C101">
        <v>738</v>
      </c>
      <c r="D101" s="2">
        <f>DATE(YEAR(D85),MONTH(D85)+1,DAY(D85))</f>
        <v>45240</v>
      </c>
      <c r="E101">
        <f ca="1">RANDBETWEEN(250000,2500000)</f>
        <v>2006461</v>
      </c>
      <c r="F101">
        <f ca="1">IF(RANDBETWEEN(0,1) = 0, 0, E$4:E$131*0.1)</f>
        <v>200646.1</v>
      </c>
      <c r="G101">
        <f ca="1">IF(F$4:F$131 = 0, E$4:E$131, E$4:E$131*1.1)</f>
        <v>2207107.1</v>
      </c>
      <c r="H101" t="str">
        <f ca="1">IF(F$4:F$131 = 0, "Paid", "Overdue")</f>
        <v>Overdue</v>
      </c>
      <c r="I101">
        <f>MONTH(D$4:D$131)</f>
        <v>11</v>
      </c>
      <c r="J101">
        <f>YEAR(D$4:D$131)</f>
        <v>2023</v>
      </c>
      <c r="K101">
        <f>ROUNDUP(C101/16,0)</f>
        <v>47</v>
      </c>
    </row>
    <row r="102" spans="1:11" x14ac:dyDescent="0.3">
      <c r="A102" t="str">
        <f>B$4:B$131&amp;"/"&amp;K$4:K$131</f>
        <v>CH001203008874/47</v>
      </c>
      <c r="B102" t="s">
        <v>2</v>
      </c>
      <c r="C102">
        <v>739</v>
      </c>
      <c r="D102" s="2">
        <f>DATE(YEAR(D86),MONTH(D86)+1,DAY(D86))</f>
        <v>45240</v>
      </c>
      <c r="E102">
        <f ca="1">RANDBETWEEN(250000,2500000)</f>
        <v>300032</v>
      </c>
      <c r="F102">
        <f ca="1">IF(RANDBETWEEN(0,1) = 0, 0, E$4:E$131*0.1)</f>
        <v>0</v>
      </c>
      <c r="G102">
        <f ca="1">IF(F$4:F$131 = 0, E$4:E$131, E$4:E$131*1.1)</f>
        <v>300032</v>
      </c>
      <c r="H102" t="str">
        <f ca="1">IF(F$4:F$131 = 0, "Paid", "Overdue")</f>
        <v>Paid</v>
      </c>
      <c r="I102">
        <f>MONTH(D$4:D$131)</f>
        <v>11</v>
      </c>
      <c r="J102">
        <f>YEAR(D$4:D$131)</f>
        <v>2023</v>
      </c>
      <c r="K102">
        <f>ROUNDUP(C102/16,0)</f>
        <v>47</v>
      </c>
    </row>
    <row r="103" spans="1:11" x14ac:dyDescent="0.3">
      <c r="A103" t="str">
        <f>B$4:B$131&amp;"/"&amp;K$4:K$131</f>
        <v>CH001203008875/47</v>
      </c>
      <c r="B103" t="s">
        <v>3</v>
      </c>
      <c r="C103">
        <v>740</v>
      </c>
      <c r="D103" s="2">
        <f>DATE(YEAR(D87),MONTH(D87)+1,DAY(D87))</f>
        <v>45240</v>
      </c>
      <c r="E103">
        <f ca="1">RANDBETWEEN(250000,2500000)</f>
        <v>1664731</v>
      </c>
      <c r="F103">
        <f ca="1">IF(RANDBETWEEN(0,1) = 0, 0, E$4:E$131*0.1)</f>
        <v>0</v>
      </c>
      <c r="G103">
        <f ca="1">IF(F$4:F$131 = 0, E$4:E$131, E$4:E$131*1.1)</f>
        <v>1664731</v>
      </c>
      <c r="H103" t="str">
        <f ca="1">IF(F$4:F$131 = 0, "Paid", "Overdue")</f>
        <v>Paid</v>
      </c>
      <c r="I103">
        <f>MONTH(D$4:D$131)</f>
        <v>11</v>
      </c>
      <c r="J103">
        <f>YEAR(D$4:D$131)</f>
        <v>2023</v>
      </c>
      <c r="K103">
        <f>ROUNDUP(C103/16,0)</f>
        <v>47</v>
      </c>
    </row>
    <row r="104" spans="1:11" x14ac:dyDescent="0.3">
      <c r="A104" t="str">
        <f>B$4:B$131&amp;"/"&amp;K$4:K$131</f>
        <v>CH001203008876/47</v>
      </c>
      <c r="B104" t="s">
        <v>4</v>
      </c>
      <c r="C104">
        <v>741</v>
      </c>
      <c r="D104" s="2">
        <f>DATE(YEAR(D88),MONTH(D88)+1,DAY(D88))</f>
        <v>45240</v>
      </c>
      <c r="E104">
        <f ca="1">RANDBETWEEN(250000,2500000)</f>
        <v>2253301</v>
      </c>
      <c r="F104">
        <f ca="1">IF(RANDBETWEEN(0,1) = 0, 0, E$4:E$131*0.1)</f>
        <v>0</v>
      </c>
      <c r="G104">
        <f ca="1">IF(F$4:F$131 = 0, E$4:E$131, E$4:E$131*1.1)</f>
        <v>2253301</v>
      </c>
      <c r="H104" t="str">
        <f ca="1">IF(F$4:F$131 = 0, "Paid", "Overdue")</f>
        <v>Paid</v>
      </c>
      <c r="I104">
        <f>MONTH(D$4:D$131)</f>
        <v>11</v>
      </c>
      <c r="J104">
        <f>YEAR(D$4:D$131)</f>
        <v>2023</v>
      </c>
      <c r="K104">
        <f>ROUNDUP(C104/16,0)</f>
        <v>47</v>
      </c>
    </row>
    <row r="105" spans="1:11" x14ac:dyDescent="0.3">
      <c r="A105" t="str">
        <f>B$4:B$131&amp;"/"&amp;K$4:K$131</f>
        <v>CH001203008877/47</v>
      </c>
      <c r="B105" t="s">
        <v>5</v>
      </c>
      <c r="C105">
        <v>742</v>
      </c>
      <c r="D105" s="2">
        <f>DATE(YEAR(D89),MONTH(D89)+1,DAY(D89))</f>
        <v>45240</v>
      </c>
      <c r="E105">
        <f ca="1">RANDBETWEEN(250000,2500000)</f>
        <v>1707812</v>
      </c>
      <c r="F105">
        <f ca="1">IF(RANDBETWEEN(0,1) = 0, 0, E$4:E$131*0.1)</f>
        <v>170781.2</v>
      </c>
      <c r="G105">
        <f ca="1">IF(F$4:F$131 = 0, E$4:E$131, E$4:E$131*1.1)</f>
        <v>1878593.2000000002</v>
      </c>
      <c r="H105" t="str">
        <f ca="1">IF(F$4:F$131 = 0, "Paid", "Overdue")</f>
        <v>Overdue</v>
      </c>
      <c r="I105">
        <f>MONTH(D$4:D$131)</f>
        <v>11</v>
      </c>
      <c r="J105">
        <f>YEAR(D$4:D$131)</f>
        <v>2023</v>
      </c>
      <c r="K105">
        <f>ROUNDUP(C105/16,0)</f>
        <v>47</v>
      </c>
    </row>
    <row r="106" spans="1:11" x14ac:dyDescent="0.3">
      <c r="A106" t="str">
        <f>B$4:B$131&amp;"/"&amp;K$4:K$131</f>
        <v>CH001203008878/47</v>
      </c>
      <c r="B106" t="s">
        <v>6</v>
      </c>
      <c r="C106">
        <v>743</v>
      </c>
      <c r="D106" s="2">
        <f>DATE(YEAR(D90),MONTH(D90)+1,DAY(D90))</f>
        <v>45240</v>
      </c>
      <c r="E106">
        <f ca="1">RANDBETWEEN(250000,2500000)</f>
        <v>2444532</v>
      </c>
      <c r="F106">
        <f ca="1">IF(RANDBETWEEN(0,1) = 0, 0, E$4:E$131*0.1)</f>
        <v>0</v>
      </c>
      <c r="G106">
        <f ca="1">IF(F$4:F$131 = 0, E$4:E$131, E$4:E$131*1.1)</f>
        <v>2444532</v>
      </c>
      <c r="H106" t="str">
        <f ca="1">IF(F$4:F$131 = 0, "Paid", "Overdue")</f>
        <v>Paid</v>
      </c>
      <c r="I106">
        <f>MONTH(D$4:D$131)</f>
        <v>11</v>
      </c>
      <c r="J106">
        <f>YEAR(D$4:D$131)</f>
        <v>2023</v>
      </c>
      <c r="K106">
        <f>ROUNDUP(C106/16,0)</f>
        <v>47</v>
      </c>
    </row>
    <row r="107" spans="1:11" x14ac:dyDescent="0.3">
      <c r="A107" t="str">
        <f>B$4:B$131&amp;"/"&amp;K$4:K$131</f>
        <v>CH001203008879/47</v>
      </c>
      <c r="B107" t="s">
        <v>7</v>
      </c>
      <c r="C107">
        <v>744</v>
      </c>
      <c r="D107" s="2">
        <f>DATE(YEAR(D91),MONTH(D91)+1,DAY(D91))</f>
        <v>45240</v>
      </c>
      <c r="E107">
        <f ca="1">RANDBETWEEN(250000,2500000)</f>
        <v>470751</v>
      </c>
      <c r="F107">
        <f ca="1">IF(RANDBETWEEN(0,1) = 0, 0, E$4:E$131*0.1)</f>
        <v>0</v>
      </c>
      <c r="G107">
        <f ca="1">IF(F$4:F$131 = 0, E$4:E$131, E$4:E$131*1.1)</f>
        <v>470751</v>
      </c>
      <c r="H107" t="str">
        <f ca="1">IF(F$4:F$131 = 0, "Paid", "Overdue")</f>
        <v>Paid</v>
      </c>
      <c r="I107">
        <f>MONTH(D$4:D$131)</f>
        <v>11</v>
      </c>
      <c r="J107">
        <f>YEAR(D$4:D$131)</f>
        <v>2023</v>
      </c>
      <c r="K107">
        <f>ROUNDUP(C107/16,0)</f>
        <v>47</v>
      </c>
    </row>
    <row r="108" spans="1:11" x14ac:dyDescent="0.3">
      <c r="A108" t="str">
        <f>B$4:B$131&amp;"/"&amp;K$4:K$131</f>
        <v>CH001203008880/47</v>
      </c>
      <c r="B108" t="s">
        <v>8</v>
      </c>
      <c r="C108">
        <v>745</v>
      </c>
      <c r="D108" s="2">
        <f>DATE(YEAR(D92),MONTH(D92)+1,DAY(D92))</f>
        <v>45240</v>
      </c>
      <c r="E108">
        <f ca="1">RANDBETWEEN(250000,2500000)</f>
        <v>1646332</v>
      </c>
      <c r="F108">
        <f ca="1">IF(RANDBETWEEN(0,1) = 0, 0, E$4:E$131*0.1)</f>
        <v>0</v>
      </c>
      <c r="G108">
        <f ca="1">IF(F$4:F$131 = 0, E$4:E$131, E$4:E$131*1.1)</f>
        <v>1646332</v>
      </c>
      <c r="H108" t="str">
        <f ca="1">IF(F$4:F$131 = 0, "Paid", "Overdue")</f>
        <v>Paid</v>
      </c>
      <c r="I108">
        <f>MONTH(D$4:D$131)</f>
        <v>11</v>
      </c>
      <c r="J108">
        <f>YEAR(D$4:D$131)</f>
        <v>2023</v>
      </c>
      <c r="K108">
        <f>ROUNDUP(C108/16,0)</f>
        <v>47</v>
      </c>
    </row>
    <row r="109" spans="1:11" x14ac:dyDescent="0.3">
      <c r="A109" t="str">
        <f>B$4:B$131&amp;"/"&amp;K$4:K$131</f>
        <v>CH001203008881/47</v>
      </c>
      <c r="B109" t="s">
        <v>9</v>
      </c>
      <c r="C109">
        <v>746</v>
      </c>
      <c r="D109" s="2">
        <f>DATE(YEAR(D93),MONTH(D93)+1,DAY(D93))</f>
        <v>45240</v>
      </c>
      <c r="E109">
        <f ca="1">RANDBETWEEN(250000,2500000)</f>
        <v>1868544</v>
      </c>
      <c r="F109">
        <f ca="1">IF(RANDBETWEEN(0,1) = 0, 0, E$4:E$131*0.1)</f>
        <v>0</v>
      </c>
      <c r="G109">
        <f ca="1">IF(F$4:F$131 = 0, E$4:E$131, E$4:E$131*1.1)</f>
        <v>1868544</v>
      </c>
      <c r="H109" t="str">
        <f ca="1">IF(F$4:F$131 = 0, "Paid", "Overdue")</f>
        <v>Paid</v>
      </c>
      <c r="I109">
        <f>MONTH(D$4:D$131)</f>
        <v>11</v>
      </c>
      <c r="J109">
        <f>YEAR(D$4:D$131)</f>
        <v>2023</v>
      </c>
      <c r="K109">
        <f>ROUNDUP(C109/16,0)</f>
        <v>47</v>
      </c>
    </row>
    <row r="110" spans="1:11" x14ac:dyDescent="0.3">
      <c r="A110" t="str">
        <f>B$4:B$131&amp;"/"&amp;K$4:K$131</f>
        <v>CH001203008882/47</v>
      </c>
      <c r="B110" t="s">
        <v>10</v>
      </c>
      <c r="C110">
        <v>747</v>
      </c>
      <c r="D110" s="2">
        <f>DATE(YEAR(D94),MONTH(D94)+1,DAY(D94))</f>
        <v>45240</v>
      </c>
      <c r="E110">
        <f ca="1">RANDBETWEEN(250000,2500000)</f>
        <v>2450058</v>
      </c>
      <c r="F110">
        <f ca="1">IF(RANDBETWEEN(0,1) = 0, 0, E$4:E$131*0.1)</f>
        <v>0</v>
      </c>
      <c r="G110">
        <f ca="1">IF(F$4:F$131 = 0, E$4:E$131, E$4:E$131*1.1)</f>
        <v>2450058</v>
      </c>
      <c r="H110" t="str">
        <f ca="1">IF(F$4:F$131 = 0, "Paid", "Overdue")</f>
        <v>Paid</v>
      </c>
      <c r="I110">
        <f>MONTH(D$4:D$131)</f>
        <v>11</v>
      </c>
      <c r="J110">
        <f>YEAR(D$4:D$131)</f>
        <v>2023</v>
      </c>
      <c r="K110">
        <f>ROUNDUP(C110/16,0)</f>
        <v>47</v>
      </c>
    </row>
    <row r="111" spans="1:11" x14ac:dyDescent="0.3">
      <c r="A111" t="str">
        <f>B$4:B$131&amp;"/"&amp;K$4:K$131</f>
        <v>CH001203008883/47</v>
      </c>
      <c r="B111" t="s">
        <v>11</v>
      </c>
      <c r="C111">
        <v>748</v>
      </c>
      <c r="D111" s="2">
        <f>DATE(YEAR(D95),MONTH(D95)+1,DAY(D95))</f>
        <v>45240</v>
      </c>
      <c r="E111">
        <f ca="1">RANDBETWEEN(250000,2500000)</f>
        <v>1888143</v>
      </c>
      <c r="F111">
        <f ca="1">IF(RANDBETWEEN(0,1) = 0, 0, E$4:E$131*0.1)</f>
        <v>188814.30000000002</v>
      </c>
      <c r="G111">
        <f ca="1">IF(F$4:F$131 = 0, E$4:E$131, E$4:E$131*1.1)</f>
        <v>2076957.3000000003</v>
      </c>
      <c r="H111" t="str">
        <f ca="1">IF(F$4:F$131 = 0, "Paid", "Overdue")</f>
        <v>Overdue</v>
      </c>
      <c r="I111">
        <f>MONTH(D$4:D$131)</f>
        <v>11</v>
      </c>
      <c r="J111">
        <f>YEAR(D$4:D$131)</f>
        <v>2023</v>
      </c>
      <c r="K111">
        <f>ROUNDUP(C111/16,0)</f>
        <v>47</v>
      </c>
    </row>
    <row r="112" spans="1:11" x14ac:dyDescent="0.3">
      <c r="A112" t="str">
        <f>B$4:B$131&amp;"/"&amp;K$4:K$131</f>
        <v>CH001203008884/47</v>
      </c>
      <c r="B112" t="s">
        <v>12</v>
      </c>
      <c r="C112">
        <v>749</v>
      </c>
      <c r="D112" s="2">
        <f>DATE(YEAR(D96),MONTH(D96)+1,DAY(D96))</f>
        <v>45240</v>
      </c>
      <c r="E112">
        <f ca="1">RANDBETWEEN(250000,2500000)</f>
        <v>853856</v>
      </c>
      <c r="F112">
        <f ca="1">IF(RANDBETWEEN(0,1) = 0, 0, E$4:E$131*0.1)</f>
        <v>85385.600000000006</v>
      </c>
      <c r="G112">
        <f ca="1">IF(F$4:F$131 = 0, E$4:E$131, E$4:E$131*1.1)</f>
        <v>939241.60000000009</v>
      </c>
      <c r="H112" t="str">
        <f ca="1">IF(F$4:F$131 = 0, "Paid", "Overdue")</f>
        <v>Overdue</v>
      </c>
      <c r="I112">
        <f>MONTH(D$4:D$131)</f>
        <v>11</v>
      </c>
      <c r="J112">
        <f>YEAR(D$4:D$131)</f>
        <v>2023</v>
      </c>
      <c r="K112">
        <f>ROUNDUP(C112/16,0)</f>
        <v>47</v>
      </c>
    </row>
    <row r="113" spans="1:11" x14ac:dyDescent="0.3">
      <c r="A113" t="str">
        <f>B$4:B$131&amp;"/"&amp;K$4:K$131</f>
        <v>CH001203008885/47</v>
      </c>
      <c r="B113" t="s">
        <v>13</v>
      </c>
      <c r="C113">
        <v>750</v>
      </c>
      <c r="D113" s="2">
        <f>DATE(YEAR(D97),MONTH(D97)+1,DAY(D97))</f>
        <v>45240</v>
      </c>
      <c r="E113">
        <f ca="1">RANDBETWEEN(250000,2500000)</f>
        <v>2467875</v>
      </c>
      <c r="F113">
        <f ca="1">IF(RANDBETWEEN(0,1) = 0, 0, E$4:E$131*0.1)</f>
        <v>0</v>
      </c>
      <c r="G113">
        <f ca="1">IF(F$4:F$131 = 0, E$4:E$131, E$4:E$131*1.1)</f>
        <v>2467875</v>
      </c>
      <c r="H113" t="str">
        <f ca="1">IF(F$4:F$131 = 0, "Paid", "Overdue")</f>
        <v>Paid</v>
      </c>
      <c r="I113">
        <f>MONTH(D$4:D$131)</f>
        <v>11</v>
      </c>
      <c r="J113">
        <f>YEAR(D$4:D$131)</f>
        <v>2023</v>
      </c>
      <c r="K113">
        <f>ROUNDUP(C113/16,0)</f>
        <v>47</v>
      </c>
    </row>
    <row r="114" spans="1:11" x14ac:dyDescent="0.3">
      <c r="A114" t="str">
        <f>B$4:B$131&amp;"/"&amp;K$4:K$131</f>
        <v>CH001203008886/47</v>
      </c>
      <c r="B114" t="s">
        <v>14</v>
      </c>
      <c r="C114">
        <v>751</v>
      </c>
      <c r="D114" s="2">
        <f>DATE(YEAR(D98),MONTH(D98)+1,DAY(D98))</f>
        <v>45240</v>
      </c>
      <c r="E114">
        <f ca="1">RANDBETWEEN(250000,2500000)</f>
        <v>464629</v>
      </c>
      <c r="F114">
        <f ca="1">IF(RANDBETWEEN(0,1) = 0, 0, E$4:E$131*0.1)</f>
        <v>0</v>
      </c>
      <c r="G114">
        <f ca="1">IF(F$4:F$131 = 0, E$4:E$131, E$4:E$131*1.1)</f>
        <v>464629</v>
      </c>
      <c r="H114" t="str">
        <f ca="1">IF(F$4:F$131 = 0, "Paid", "Overdue")</f>
        <v>Paid</v>
      </c>
      <c r="I114">
        <f>MONTH(D$4:D$131)</f>
        <v>11</v>
      </c>
      <c r="J114">
        <f>YEAR(D$4:D$131)</f>
        <v>2023</v>
      </c>
      <c r="K114">
        <f>ROUNDUP(C114/16,0)</f>
        <v>47</v>
      </c>
    </row>
    <row r="115" spans="1:11" x14ac:dyDescent="0.3">
      <c r="A115" t="str">
        <f>B$4:B$131&amp;"/"&amp;K$4:K$131</f>
        <v>CH001203008887/47</v>
      </c>
      <c r="B115" t="s">
        <v>15</v>
      </c>
      <c r="C115">
        <v>752</v>
      </c>
      <c r="D115" s="2">
        <f>DATE(YEAR(D99),MONTH(D99)+1,DAY(D99))</f>
        <v>45240</v>
      </c>
      <c r="E115">
        <f ca="1">RANDBETWEEN(250000,2500000)</f>
        <v>1262317</v>
      </c>
      <c r="F115">
        <f ca="1">IF(RANDBETWEEN(0,1) = 0, 0, E$4:E$131*0.1)</f>
        <v>126231.70000000001</v>
      </c>
      <c r="G115">
        <f ca="1">IF(F$4:F$131 = 0, E$4:E$131, E$4:E$131*1.1)</f>
        <v>1388548.7000000002</v>
      </c>
      <c r="H115" t="str">
        <f ca="1">IF(F$4:F$131 = 0, "Paid", "Overdue")</f>
        <v>Overdue</v>
      </c>
      <c r="I115">
        <f>MONTH(D$4:D$131)</f>
        <v>11</v>
      </c>
      <c r="J115">
        <f>YEAR(D$4:D$131)</f>
        <v>2023</v>
      </c>
      <c r="K115">
        <f>ROUNDUP(C115/16,0)</f>
        <v>47</v>
      </c>
    </row>
    <row r="116" spans="1:11" x14ac:dyDescent="0.3">
      <c r="A116" t="str">
        <f>B$4:B$131&amp;"/"&amp;K$4:K$131</f>
        <v>CH001203008872/48</v>
      </c>
      <c r="B116" t="s">
        <v>0</v>
      </c>
      <c r="C116">
        <v>753</v>
      </c>
      <c r="D116" s="2">
        <f>DATE(YEAR(D100),MONTH(D100)+1,DAY(D100))</f>
        <v>45270</v>
      </c>
      <c r="E116">
        <f ca="1">RANDBETWEEN(250000,2500000)</f>
        <v>1503270</v>
      </c>
      <c r="F116">
        <f ca="1">IF(RANDBETWEEN(0,1) = 0, 0, E$4:E$131*0.1)</f>
        <v>150327</v>
      </c>
      <c r="G116">
        <f ca="1">IF(F$4:F$131 = 0, E$4:E$131, E$4:E$131*1.1)</f>
        <v>1653597.0000000002</v>
      </c>
      <c r="H116" t="str">
        <f ca="1">IF(F$4:F$131 = 0, "Paid", "Overdue")</f>
        <v>Overdue</v>
      </c>
      <c r="I116">
        <f>MONTH(D$4:D$131)</f>
        <v>12</v>
      </c>
      <c r="J116">
        <f>YEAR(D$4:D$131)</f>
        <v>2023</v>
      </c>
      <c r="K116">
        <f>ROUNDUP(C116/16,0)</f>
        <v>48</v>
      </c>
    </row>
    <row r="117" spans="1:11" x14ac:dyDescent="0.3">
      <c r="A117" t="str">
        <f>B$4:B$131&amp;"/"&amp;K$4:K$131</f>
        <v>CH001203008873/48</v>
      </c>
      <c r="B117" t="s">
        <v>1</v>
      </c>
      <c r="C117">
        <v>754</v>
      </c>
      <c r="D117" s="2">
        <f>DATE(YEAR(D101),MONTH(D101)+1,DAY(D101))</f>
        <v>45270</v>
      </c>
      <c r="E117">
        <f ca="1">RANDBETWEEN(250000,2500000)</f>
        <v>1250840</v>
      </c>
      <c r="F117">
        <f ca="1">IF(RANDBETWEEN(0,1) = 0, 0, E$4:E$131*0.1)</f>
        <v>0</v>
      </c>
      <c r="G117">
        <f ca="1">IF(F$4:F$131 = 0, E$4:E$131, E$4:E$131*1.1)</f>
        <v>1250840</v>
      </c>
      <c r="H117" t="str">
        <f ca="1">IF(F$4:F$131 = 0, "Paid", "Overdue")</f>
        <v>Paid</v>
      </c>
      <c r="I117">
        <f>MONTH(D$4:D$131)</f>
        <v>12</v>
      </c>
      <c r="J117">
        <f>YEAR(D$4:D$131)</f>
        <v>2023</v>
      </c>
      <c r="K117">
        <f>ROUNDUP(C117/16,0)</f>
        <v>48</v>
      </c>
    </row>
    <row r="118" spans="1:11" x14ac:dyDescent="0.3">
      <c r="A118" t="str">
        <f>B$4:B$131&amp;"/"&amp;K$4:K$131</f>
        <v>CH001203008874/48</v>
      </c>
      <c r="B118" t="s">
        <v>2</v>
      </c>
      <c r="C118">
        <v>755</v>
      </c>
      <c r="D118" s="2">
        <f>DATE(YEAR(D102),MONTH(D102)+1,DAY(D102))</f>
        <v>45270</v>
      </c>
      <c r="E118">
        <f ca="1">RANDBETWEEN(250000,2500000)</f>
        <v>613878</v>
      </c>
      <c r="F118">
        <f ca="1">IF(RANDBETWEEN(0,1) = 0, 0, E$4:E$131*0.1)</f>
        <v>0</v>
      </c>
      <c r="G118">
        <f ca="1">IF(F$4:F$131 = 0, E$4:E$131, E$4:E$131*1.1)</f>
        <v>613878</v>
      </c>
      <c r="H118" t="str">
        <f ca="1">IF(F$4:F$131 = 0, "Paid", "Overdue")</f>
        <v>Paid</v>
      </c>
      <c r="I118">
        <f>MONTH(D$4:D$131)</f>
        <v>12</v>
      </c>
      <c r="J118">
        <f>YEAR(D$4:D$131)</f>
        <v>2023</v>
      </c>
      <c r="K118">
        <f>ROUNDUP(C118/16,0)</f>
        <v>48</v>
      </c>
    </row>
    <row r="119" spans="1:11" x14ac:dyDescent="0.3">
      <c r="A119" t="str">
        <f>B$4:B$131&amp;"/"&amp;K$4:K$131</f>
        <v>CH001203008875/48</v>
      </c>
      <c r="B119" t="s">
        <v>3</v>
      </c>
      <c r="C119">
        <v>756</v>
      </c>
      <c r="D119" s="2">
        <f>DATE(YEAR(D103),MONTH(D103)+1,DAY(D103))</f>
        <v>45270</v>
      </c>
      <c r="E119">
        <f ca="1">RANDBETWEEN(250000,2500000)</f>
        <v>1630922</v>
      </c>
      <c r="F119">
        <f ca="1">IF(RANDBETWEEN(0,1) = 0, 0, E$4:E$131*0.1)</f>
        <v>0</v>
      </c>
      <c r="G119">
        <f ca="1">IF(F$4:F$131 = 0, E$4:E$131, E$4:E$131*1.1)</f>
        <v>1630922</v>
      </c>
      <c r="H119" t="str">
        <f ca="1">IF(F$4:F$131 = 0, "Paid", "Overdue")</f>
        <v>Paid</v>
      </c>
      <c r="I119">
        <f>MONTH(D$4:D$131)</f>
        <v>12</v>
      </c>
      <c r="J119">
        <f>YEAR(D$4:D$131)</f>
        <v>2023</v>
      </c>
      <c r="K119">
        <f>ROUNDUP(C119/16,0)</f>
        <v>48</v>
      </c>
    </row>
    <row r="120" spans="1:11" x14ac:dyDescent="0.3">
      <c r="A120" t="str">
        <f>B$4:B$131&amp;"/"&amp;K$4:K$131</f>
        <v>CH001203008876/48</v>
      </c>
      <c r="B120" t="s">
        <v>4</v>
      </c>
      <c r="C120">
        <v>757</v>
      </c>
      <c r="D120" s="2">
        <f>DATE(YEAR(D104),MONTH(D104)+1,DAY(D104))</f>
        <v>45270</v>
      </c>
      <c r="E120">
        <f ca="1">RANDBETWEEN(250000,2500000)</f>
        <v>1738322</v>
      </c>
      <c r="F120">
        <f ca="1">IF(RANDBETWEEN(0,1) = 0, 0, E$4:E$131*0.1)</f>
        <v>0</v>
      </c>
      <c r="G120">
        <f ca="1">IF(F$4:F$131 = 0, E$4:E$131, E$4:E$131*1.1)</f>
        <v>1738322</v>
      </c>
      <c r="H120" t="str">
        <f ca="1">IF(F$4:F$131 = 0, "Paid", "Overdue")</f>
        <v>Paid</v>
      </c>
      <c r="I120">
        <f>MONTH(D$4:D$131)</f>
        <v>12</v>
      </c>
      <c r="J120">
        <f>YEAR(D$4:D$131)</f>
        <v>2023</v>
      </c>
      <c r="K120">
        <f>ROUNDUP(C120/16,0)</f>
        <v>48</v>
      </c>
    </row>
    <row r="121" spans="1:11" x14ac:dyDescent="0.3">
      <c r="A121" t="str">
        <f>B$4:B$131&amp;"/"&amp;K$4:K$131</f>
        <v>CH001203008877/48</v>
      </c>
      <c r="B121" t="s">
        <v>5</v>
      </c>
      <c r="C121">
        <v>758</v>
      </c>
      <c r="D121" s="2">
        <f>DATE(YEAR(D105),MONTH(D105)+1,DAY(D105))</f>
        <v>45270</v>
      </c>
      <c r="E121">
        <f ca="1">RANDBETWEEN(250000,2500000)</f>
        <v>2172554</v>
      </c>
      <c r="F121">
        <f ca="1">IF(RANDBETWEEN(0,1) = 0, 0, E$4:E$131*0.1)</f>
        <v>0</v>
      </c>
      <c r="G121">
        <f ca="1">IF(F$4:F$131 = 0, E$4:E$131, E$4:E$131*1.1)</f>
        <v>2172554</v>
      </c>
      <c r="H121" t="str">
        <f ca="1">IF(F$4:F$131 = 0, "Paid", "Overdue")</f>
        <v>Paid</v>
      </c>
      <c r="I121">
        <f>MONTH(D$4:D$131)</f>
        <v>12</v>
      </c>
      <c r="J121">
        <f>YEAR(D$4:D$131)</f>
        <v>2023</v>
      </c>
      <c r="K121">
        <f>ROUNDUP(C121/16,0)</f>
        <v>48</v>
      </c>
    </row>
    <row r="122" spans="1:11" x14ac:dyDescent="0.3">
      <c r="A122" t="str">
        <f>B$4:B$131&amp;"/"&amp;K$4:K$131</f>
        <v>CH001203008878/48</v>
      </c>
      <c r="B122" t="s">
        <v>6</v>
      </c>
      <c r="C122">
        <v>759</v>
      </c>
      <c r="D122" s="2">
        <f>DATE(YEAR(D106),MONTH(D106)+1,DAY(D106))</f>
        <v>45270</v>
      </c>
      <c r="E122">
        <f ca="1">RANDBETWEEN(250000,2500000)</f>
        <v>1214080</v>
      </c>
      <c r="F122">
        <f ca="1">IF(RANDBETWEEN(0,1) = 0, 0, E$4:E$131*0.1)</f>
        <v>0</v>
      </c>
      <c r="G122">
        <f ca="1">IF(F$4:F$131 = 0, E$4:E$131, E$4:E$131*1.1)</f>
        <v>1214080</v>
      </c>
      <c r="H122" t="str">
        <f ca="1">IF(F$4:F$131 = 0, "Paid", "Overdue")</f>
        <v>Paid</v>
      </c>
      <c r="I122">
        <f>MONTH(D$4:D$131)</f>
        <v>12</v>
      </c>
      <c r="J122">
        <f>YEAR(D$4:D$131)</f>
        <v>2023</v>
      </c>
      <c r="K122">
        <f>ROUNDUP(C122/16,0)</f>
        <v>48</v>
      </c>
    </row>
    <row r="123" spans="1:11" x14ac:dyDescent="0.3">
      <c r="A123" t="str">
        <f>B$4:B$131&amp;"/"&amp;K$4:K$131</f>
        <v>CH001203008879/48</v>
      </c>
      <c r="B123" t="s">
        <v>7</v>
      </c>
      <c r="C123">
        <v>760</v>
      </c>
      <c r="D123" s="2">
        <f>DATE(YEAR(D107),MONTH(D107)+1,DAY(D107))</f>
        <v>45270</v>
      </c>
      <c r="E123">
        <f ca="1">RANDBETWEEN(250000,2500000)</f>
        <v>2377463</v>
      </c>
      <c r="F123">
        <f ca="1">IF(RANDBETWEEN(0,1) = 0, 0, E$4:E$131*0.1)</f>
        <v>0</v>
      </c>
      <c r="G123">
        <f ca="1">IF(F$4:F$131 = 0, E$4:E$131, E$4:E$131*1.1)</f>
        <v>2377463</v>
      </c>
      <c r="H123" t="str">
        <f ca="1">IF(F$4:F$131 = 0, "Paid", "Overdue")</f>
        <v>Paid</v>
      </c>
      <c r="I123">
        <f>MONTH(D$4:D$131)</f>
        <v>12</v>
      </c>
      <c r="J123">
        <f>YEAR(D$4:D$131)</f>
        <v>2023</v>
      </c>
      <c r="K123">
        <f>ROUNDUP(C123/16,0)</f>
        <v>48</v>
      </c>
    </row>
    <row r="124" spans="1:11" x14ac:dyDescent="0.3">
      <c r="A124" t="str">
        <f>B$4:B$131&amp;"/"&amp;K$4:K$131</f>
        <v>CH001203008880/48</v>
      </c>
      <c r="B124" t="s">
        <v>8</v>
      </c>
      <c r="C124">
        <v>761</v>
      </c>
      <c r="D124" s="2">
        <f>DATE(YEAR(D108),MONTH(D108)+1,DAY(D108))</f>
        <v>45270</v>
      </c>
      <c r="E124">
        <f ca="1">RANDBETWEEN(250000,2500000)</f>
        <v>655265</v>
      </c>
      <c r="F124">
        <f ca="1">IF(RANDBETWEEN(0,1) = 0, 0, E$4:E$131*0.1)</f>
        <v>0</v>
      </c>
      <c r="G124">
        <f ca="1">IF(F$4:F$131 = 0, E$4:E$131, E$4:E$131*1.1)</f>
        <v>655265</v>
      </c>
      <c r="H124" t="str">
        <f ca="1">IF(F$4:F$131 = 0, "Paid", "Overdue")</f>
        <v>Paid</v>
      </c>
      <c r="I124">
        <f>MONTH(D$4:D$131)</f>
        <v>12</v>
      </c>
      <c r="J124">
        <f>YEAR(D$4:D$131)</f>
        <v>2023</v>
      </c>
      <c r="K124">
        <f>ROUNDUP(C124/16,0)</f>
        <v>48</v>
      </c>
    </row>
    <row r="125" spans="1:11" x14ac:dyDescent="0.3">
      <c r="A125" t="str">
        <f>B$4:B$131&amp;"/"&amp;K$4:K$131</f>
        <v>CH001203008881/48</v>
      </c>
      <c r="B125" t="s">
        <v>9</v>
      </c>
      <c r="C125">
        <v>762</v>
      </c>
      <c r="D125" s="2">
        <f>DATE(YEAR(D109),MONTH(D109)+1,DAY(D109))</f>
        <v>45270</v>
      </c>
      <c r="E125">
        <f ca="1">RANDBETWEEN(250000,2500000)</f>
        <v>1375840</v>
      </c>
      <c r="F125">
        <f ca="1">IF(RANDBETWEEN(0,1) = 0, 0, E$4:E$131*0.1)</f>
        <v>0</v>
      </c>
      <c r="G125">
        <f ca="1">IF(F$4:F$131 = 0, E$4:E$131, E$4:E$131*1.1)</f>
        <v>1375840</v>
      </c>
      <c r="H125" t="str">
        <f ca="1">IF(F$4:F$131 = 0, "Paid", "Overdue")</f>
        <v>Paid</v>
      </c>
      <c r="I125">
        <f>MONTH(D$4:D$131)</f>
        <v>12</v>
      </c>
      <c r="J125">
        <f>YEAR(D$4:D$131)</f>
        <v>2023</v>
      </c>
      <c r="K125">
        <f>ROUNDUP(C125/16,0)</f>
        <v>48</v>
      </c>
    </row>
    <row r="126" spans="1:11" x14ac:dyDescent="0.3">
      <c r="A126" t="str">
        <f>B$4:B$131&amp;"/"&amp;K$4:K$131</f>
        <v>CH001203008882/48</v>
      </c>
      <c r="B126" t="s">
        <v>10</v>
      </c>
      <c r="C126">
        <v>763</v>
      </c>
      <c r="D126" s="2">
        <f>DATE(YEAR(D110),MONTH(D110)+1,DAY(D110))</f>
        <v>45270</v>
      </c>
      <c r="E126">
        <f ca="1">RANDBETWEEN(250000,2500000)</f>
        <v>1784654</v>
      </c>
      <c r="F126">
        <f ca="1">IF(RANDBETWEEN(0,1) = 0, 0, E$4:E$131*0.1)</f>
        <v>0</v>
      </c>
      <c r="G126">
        <f ca="1">IF(F$4:F$131 = 0, E$4:E$131, E$4:E$131*1.1)</f>
        <v>1784654</v>
      </c>
      <c r="H126" t="str">
        <f ca="1">IF(F$4:F$131 = 0, "Paid", "Overdue")</f>
        <v>Paid</v>
      </c>
      <c r="I126">
        <f>MONTH(D$4:D$131)</f>
        <v>12</v>
      </c>
      <c r="J126">
        <f>YEAR(D$4:D$131)</f>
        <v>2023</v>
      </c>
      <c r="K126">
        <f>ROUNDUP(C126/16,0)</f>
        <v>48</v>
      </c>
    </row>
    <row r="127" spans="1:11" x14ac:dyDescent="0.3">
      <c r="A127" t="str">
        <f>B$4:B$131&amp;"/"&amp;K$4:K$131</f>
        <v>CH001203008883/48</v>
      </c>
      <c r="B127" t="s">
        <v>11</v>
      </c>
      <c r="C127">
        <v>764</v>
      </c>
      <c r="D127" s="2">
        <f>DATE(YEAR(D111),MONTH(D111)+1,DAY(D111))</f>
        <v>45270</v>
      </c>
      <c r="E127">
        <f ca="1">RANDBETWEEN(250000,2500000)</f>
        <v>821176</v>
      </c>
      <c r="F127">
        <f ca="1">IF(RANDBETWEEN(0,1) = 0, 0, E$4:E$131*0.1)</f>
        <v>0</v>
      </c>
      <c r="G127">
        <f ca="1">IF(F$4:F$131 = 0, E$4:E$131, E$4:E$131*1.1)</f>
        <v>821176</v>
      </c>
      <c r="H127" t="str">
        <f ca="1">IF(F$4:F$131 = 0, "Paid", "Overdue")</f>
        <v>Paid</v>
      </c>
      <c r="I127">
        <f>MONTH(D$4:D$131)</f>
        <v>12</v>
      </c>
      <c r="J127">
        <f>YEAR(D$4:D$131)</f>
        <v>2023</v>
      </c>
      <c r="K127">
        <f>ROUNDUP(C127/16,0)</f>
        <v>48</v>
      </c>
    </row>
    <row r="128" spans="1:11" x14ac:dyDescent="0.3">
      <c r="A128" t="str">
        <f>B$4:B$131&amp;"/"&amp;K$4:K$131</f>
        <v>CH001203008884/48</v>
      </c>
      <c r="B128" t="s">
        <v>12</v>
      </c>
      <c r="C128">
        <v>765</v>
      </c>
      <c r="D128" s="2">
        <f>DATE(YEAR(D112),MONTH(D112)+1,DAY(D112))</f>
        <v>45270</v>
      </c>
      <c r="E128">
        <f ca="1">RANDBETWEEN(250000,2500000)</f>
        <v>321214</v>
      </c>
      <c r="F128">
        <f ca="1">IF(RANDBETWEEN(0,1) = 0, 0, E$4:E$131*0.1)</f>
        <v>0</v>
      </c>
      <c r="G128">
        <f ca="1">IF(F$4:F$131 = 0, E$4:E$131, E$4:E$131*1.1)</f>
        <v>321214</v>
      </c>
      <c r="H128" t="str">
        <f ca="1">IF(F$4:F$131 = 0, "Paid", "Overdue")</f>
        <v>Paid</v>
      </c>
      <c r="I128">
        <f>MONTH(D$4:D$131)</f>
        <v>12</v>
      </c>
      <c r="J128">
        <f>YEAR(D$4:D$131)</f>
        <v>2023</v>
      </c>
      <c r="K128">
        <f>ROUNDUP(C128/16,0)</f>
        <v>48</v>
      </c>
    </row>
    <row r="129" spans="1:11" x14ac:dyDescent="0.3">
      <c r="A129" t="str">
        <f>B$4:B$131&amp;"/"&amp;K$4:K$131</f>
        <v>CH001203008885/48</v>
      </c>
      <c r="B129" t="s">
        <v>13</v>
      </c>
      <c r="C129">
        <v>766</v>
      </c>
      <c r="D129" s="2">
        <f>DATE(YEAR(D113),MONTH(D113)+1,DAY(D113))</f>
        <v>45270</v>
      </c>
      <c r="E129">
        <f ca="1">RANDBETWEEN(250000,2500000)</f>
        <v>1202245</v>
      </c>
      <c r="F129">
        <f ca="1">IF(RANDBETWEEN(0,1) = 0, 0, E$4:E$131*0.1)</f>
        <v>0</v>
      </c>
      <c r="G129">
        <f ca="1">IF(F$4:F$131 = 0, E$4:E$131, E$4:E$131*1.1)</f>
        <v>1202245</v>
      </c>
      <c r="H129" t="str">
        <f ca="1">IF(F$4:F$131 = 0, "Paid", "Overdue")</f>
        <v>Paid</v>
      </c>
      <c r="I129">
        <f>MONTH(D$4:D$131)</f>
        <v>12</v>
      </c>
      <c r="J129">
        <f>YEAR(D$4:D$131)</f>
        <v>2023</v>
      </c>
      <c r="K129">
        <f>ROUNDUP(C129/16,0)</f>
        <v>48</v>
      </c>
    </row>
    <row r="130" spans="1:11" x14ac:dyDescent="0.3">
      <c r="A130" t="str">
        <f>B$4:B$131&amp;"/"&amp;K$4:K$131</f>
        <v>CH001203008886/48</v>
      </c>
      <c r="B130" t="s">
        <v>14</v>
      </c>
      <c r="C130">
        <v>767</v>
      </c>
      <c r="D130" s="2">
        <f>DATE(YEAR(D114),MONTH(D114)+1,DAY(D114))</f>
        <v>45270</v>
      </c>
      <c r="E130">
        <f ca="1">RANDBETWEEN(250000,2500000)</f>
        <v>756382</v>
      </c>
      <c r="F130">
        <f ca="1">IF(RANDBETWEEN(0,1) = 0, 0, E$4:E$131*0.1)</f>
        <v>75638.2</v>
      </c>
      <c r="G130">
        <f ca="1">IF(F$4:F$131 = 0, E$4:E$131, E$4:E$131*1.1)</f>
        <v>832020.20000000007</v>
      </c>
      <c r="H130" t="str">
        <f ca="1">IF(F$4:F$131 = 0, "Paid", "Overdue")</f>
        <v>Overdue</v>
      </c>
      <c r="I130">
        <f>MONTH(D$4:D$131)</f>
        <v>12</v>
      </c>
      <c r="J130">
        <f>YEAR(D$4:D$131)</f>
        <v>2023</v>
      </c>
      <c r="K130">
        <f>ROUNDUP(C130/16,0)</f>
        <v>48</v>
      </c>
    </row>
    <row r="131" spans="1:11" x14ac:dyDescent="0.3">
      <c r="A131" t="str">
        <f>B$4:B$131&amp;"/"&amp;K$4:K$131</f>
        <v>CH001203008887/48</v>
      </c>
      <c r="B131" t="s">
        <v>15</v>
      </c>
      <c r="C131">
        <v>768</v>
      </c>
      <c r="D131" s="2">
        <f>DATE(YEAR(D115),MONTH(D115)+1,DAY(D115))</f>
        <v>45270</v>
      </c>
      <c r="E131">
        <f ca="1">RANDBETWEEN(250000,2500000)</f>
        <v>1183291</v>
      </c>
      <c r="F131">
        <f ca="1">IF(RANDBETWEEN(0,1) = 0, 0, E$4:E$131*0.1)</f>
        <v>118329.1</v>
      </c>
      <c r="G131">
        <f ca="1">IF(F$4:F$131 = 0, E$4:E$131, E$4:E$131*1.1)</f>
        <v>1301620.1000000001</v>
      </c>
      <c r="H131" t="str">
        <f ca="1">IF(F$4:F$131 = 0, "Paid", "Overdue")</f>
        <v>Overdue</v>
      </c>
      <c r="I131">
        <f>MONTH(D$4:D$131)</f>
        <v>12</v>
      </c>
      <c r="J131">
        <f>YEAR(D$4:D$131)</f>
        <v>2023</v>
      </c>
      <c r="K131">
        <f>ROUNDUP(C131/16,0)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2023-04-16T17:36:15Z</dcterms:created>
  <dcterms:modified xsi:type="dcterms:W3CDTF">2023-04-17T06:12:47Z</dcterms:modified>
</cp:coreProperties>
</file>