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idbg.sharepoint.com/sites/DataGovernance-SCL/Shared Documents/General/D. Collections/D.7 - Population and Housing Censuses/"/>
    </mc:Choice>
  </mc:AlternateContent>
  <xr:revisionPtr revIDLastSave="1113" documentId="13_ncr:1_{62A82BCE-F216-444E-8E9F-72DFE15B4551}" xr6:coauthVersionLast="47" xr6:coauthVersionMax="47" xr10:uidLastSave="{EA26B5AE-B3CE-4C0F-9497-824C4DBF33CF}"/>
  <bookViews>
    <workbookView xWindow="-120" yWindow="-120" windowWidth="29040" windowHeight="15840" firstSheet="1" activeTab="3" xr2:uid="{F61DB595-9423-4446-8815-DEBFA98A7298}"/>
  </bookViews>
  <sheets>
    <sheet name="Costos" sheetId="1" state="hidden" r:id="rId1"/>
    <sheet name="IPUMS" sheetId="2" r:id="rId2"/>
    <sheet name="IDB" sheetId="3" r:id="rId3"/>
    <sheet name="Total" sheetId="4" r:id="rId4"/>
    <sheet name="Analisis costo-beneficio" sheetId="5" r:id="rId5"/>
    <sheet name="Plan de trabajo" sheetId="6" r:id="rId6"/>
    <sheet name="Actualización" sheetId="8" r:id="rId7"/>
    <sheet name="Restringidas" sheetId="9" r:id="rId8"/>
  </sheets>
  <definedNames>
    <definedName name="_xlnm._FilterDatabase" localSheetId="1" hidden="1">IPUMS!$A$2:$BM$28</definedName>
    <definedName name="_xlnm._FilterDatabase" localSheetId="5" hidden="1">'Plan de trabajo'!$A$1:$L$11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16" i="4" l="1"/>
  <c r="BU15" i="4"/>
  <c r="B8" i="5" s="1"/>
  <c r="B10" i="5" s="1"/>
  <c r="G10" i="5" s="1"/>
  <c r="F11" i="5"/>
  <c r="F10" i="5"/>
  <c r="F9" i="5"/>
  <c r="F8" i="5"/>
  <c r="BN28" i="2"/>
  <c r="BN27" i="2"/>
  <c r="BN26" i="2"/>
  <c r="BN25" i="2"/>
  <c r="BN24" i="2"/>
  <c r="BN23" i="2"/>
  <c r="BN22" i="2"/>
  <c r="BN21" i="2"/>
  <c r="BN20" i="2"/>
  <c r="BN19" i="2"/>
  <c r="BN18" i="2"/>
  <c r="BN17" i="2"/>
  <c r="BN16" i="2"/>
  <c r="BN15" i="2"/>
  <c r="BN14" i="2"/>
  <c r="BN13" i="2"/>
  <c r="BN12" i="2"/>
  <c r="BN11" i="2"/>
  <c r="BN10" i="2"/>
  <c r="BN9" i="2"/>
  <c r="BN8" i="2"/>
  <c r="BN7" i="2"/>
  <c r="BN6" i="2"/>
  <c r="BN5" i="2"/>
  <c r="BN4" i="2"/>
  <c r="BN3" i="2"/>
  <c r="G11" i="5" l="1"/>
  <c r="G9" i="5"/>
  <c r="G8" i="5"/>
  <c r="G28" i="1"/>
  <c r="F28" i="1"/>
  <c r="F27" i="1"/>
  <c r="G27" i="1" s="1"/>
  <c r="F26" i="1"/>
  <c r="G26" i="1" s="1"/>
  <c r="F25" i="1"/>
  <c r="G25" i="1" s="1"/>
  <c r="F24" i="1"/>
  <c r="F23" i="1"/>
  <c r="F22" i="1"/>
  <c r="G22" i="1" s="1"/>
  <c r="F21" i="1"/>
  <c r="G21" i="1" s="1"/>
  <c r="I8" i="5" l="1"/>
  <c r="J8" i="5"/>
  <c r="H8" i="5"/>
  <c r="J9" i="5"/>
  <c r="I9" i="5"/>
  <c r="H9" i="5"/>
  <c r="I10" i="5"/>
  <c r="H10" i="5"/>
  <c r="J10" i="5"/>
  <c r="I11" i="5"/>
  <c r="J11" i="5"/>
  <c r="H1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tc={6E3EF854-D375-4246-9EC3-A9C7B22F5F44}</author>
    <author>tc={58E85465-6C0A-46C0-A727-1F2393EA8CFE}</author>
    <author>tc={076F0101-08C3-45A4-A3D2-27FB1D8D3478}</author>
    <author>tc={BD38E7FD-4E93-4FBE-A6D4-FA4C7F586D98}</author>
    <author>tc={51C357BF-886D-4272-BDE2-29C76E80FB36}</author>
    <author>tc={CE20F13D-DA60-4543-AF39-8D814754AC00}</author>
    <author>tc={1DD2C6D9-2E5D-4DAD-A12E-EF81866DE860}</author>
    <author>tc={D522C3DC-D7D1-4D1B-AA40-1A771C52794E}</author>
    <author>tc={6035E419-19C3-45CD-9DB1-ECB5FE239562}</author>
    <author>tc={AD3D5639-FC90-45EC-9DA8-5A6C160D32DD}</author>
    <author>tc={A4B9FADA-35CB-4409-96E9-9E6CD5CC276C}</author>
  </authors>
  <commentList>
    <comment ref="AH3" authorId="0" shapeId="0" xr:uid="{6E3EF854-D375-4246-9EC3-A9C7B22F5F44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data for several key variable requires use of alternative weight</t>
      </text>
    </comment>
    <comment ref="C7" authorId="1" shapeId="0" xr:uid="{58E85465-6C0A-46C0-A727-1F2393EA8CFE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11 states in the north</t>
      </text>
    </comment>
    <comment ref="C9" authorId="2" shapeId="0" xr:uid="{076F0101-08C3-45A4-A3D2-27FB1D8D347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Persons not organized into household</t>
      </text>
    </comment>
    <comment ref="G10" authorId="3" shapeId="0" xr:uid="{BD38E7FD-4E93-4FBE-A6D4-FA4C7F586D9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Persons not organized into household</t>
      </text>
    </comment>
    <comment ref="AJ10" authorId="4" shapeId="0" xr:uid="{51C357BF-886D-4272-BDE2-29C76E80FB3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missing for 2 departments</t>
      </text>
    </comment>
    <comment ref="F11" authorId="5" shapeId="0" xr:uid="{CE20F13D-DA60-4543-AF39-8D814754AC0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Persons not organized into household</t>
      </text>
    </comment>
    <comment ref="D16" authorId="6" shapeId="0" xr:uid="{1DD2C6D9-2E5D-4DAD-A12E-EF81866DE86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Persons not organized into households</t>
      </text>
    </comment>
    <comment ref="N17" authorId="7" shapeId="0" xr:uid="{D522C3DC-D7D1-4D1B-AA40-1A771C52794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missing for some arrondissements</t>
      </text>
    </comment>
    <comment ref="C19" authorId="8" shapeId="0" xr:uid="{6035E419-19C3-45CD-9DB1-ECB5FE239562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Persons not organized into households</t>
      </text>
    </comment>
    <comment ref="AU25" authorId="9" shapeId="0" xr:uid="{AD3D5639-FC90-45EC-9DA8-5A6C160D32DD}">
      <text>
        <t>[Threaded comment]
Your version of Excel allows you to read this threaded comment; however, any edits to it will get removed if the file is opened in a newer version of Excel. Learn more: https://go.microsoft.com/fwlink/?linkid=870924
Comment:
    Persons not organized into households</t>
      </text>
    </comment>
    <comment ref="AW27" authorId="10" shapeId="0" xr:uid="{A4B9FADA-35CB-4409-96E9-9E6CD5CC276C}">
      <text>
        <t>[Threaded comment]
Your version of Excel allows you to read this threaded comment; however, any edits to it will get removed if the file is opened in a newer version of Excel. Learn more: https://go.microsoft.com/fwlink/?linkid=870924
Comment:
    Household survey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 Reyes Retana Torre</author>
  </authors>
  <commentList>
    <comment ref="BA7" authorId="0" shapeId="0" xr:uid="{270B9935-68CF-408A-8A80-0B0D8651D8F4}">
      <text>
        <r>
          <rPr>
            <b/>
            <sz val="9"/>
            <color indexed="81"/>
            <rFont val="Tahoma"/>
            <family val="2"/>
          </rPr>
          <t>Maria Reyes Retana Torre:</t>
        </r>
        <r>
          <rPr>
            <sz val="9"/>
            <color indexed="81"/>
            <rFont val="Tahoma"/>
            <family val="2"/>
          </rPr>
          <t xml:space="preserve">
EDU
</t>
        </r>
      </text>
    </comment>
    <comment ref="BH8" authorId="0" shapeId="0" xr:uid="{9BC7F572-6870-4F6F-A96A-8FBD5E845812}">
      <text>
        <r>
          <rPr>
            <b/>
            <sz val="9"/>
            <color indexed="81"/>
            <rFont val="Tahoma"/>
            <family val="2"/>
          </rPr>
          <t>Maria Reyes Retana Torre:</t>
        </r>
        <r>
          <rPr>
            <sz val="9"/>
            <color indexed="81"/>
            <rFont val="Tahoma"/>
            <family val="2"/>
          </rPr>
          <t xml:space="preserve">
MIG</t>
        </r>
      </text>
    </comment>
    <comment ref="BI9" authorId="0" shapeId="0" xr:uid="{D8E62F01-1F8B-4049-A928-CCF97B84A701}">
      <text>
        <r>
          <rPr>
            <b/>
            <sz val="9"/>
            <color indexed="81"/>
            <rFont val="Tahoma"/>
            <family val="2"/>
          </rPr>
          <t>Maria Reyes Retana Torre:</t>
        </r>
        <r>
          <rPr>
            <sz val="9"/>
            <color indexed="81"/>
            <rFont val="Tahoma"/>
            <family val="2"/>
          </rPr>
          <t xml:space="preserve">
MIG armonización en progreso
</t>
        </r>
      </text>
    </comment>
    <comment ref="BC14" authorId="0" shapeId="0" xr:uid="{E0B1BE6D-3A04-410B-B4DC-A368D163E319}">
      <text>
        <r>
          <rPr>
            <b/>
            <sz val="9"/>
            <color indexed="81"/>
            <rFont val="Tahoma"/>
            <family val="2"/>
          </rPr>
          <t>Maria Reyes Retana Torre:</t>
        </r>
        <r>
          <rPr>
            <sz val="9"/>
            <color indexed="81"/>
            <rFont val="Tahoma"/>
            <family val="2"/>
          </rPr>
          <t xml:space="preserve">
EDU
Armonización completada falta el merge</t>
        </r>
      </text>
    </comment>
    <comment ref="BB17" authorId="0" shapeId="0" xr:uid="{28009C9C-6667-4B50-BF33-74630BD15ADD}">
      <text>
        <r>
          <rPr>
            <b/>
            <sz val="9"/>
            <color indexed="81"/>
            <rFont val="Tahoma"/>
            <family val="2"/>
          </rPr>
          <t>Maria Reyes Retana Torre:</t>
        </r>
        <r>
          <rPr>
            <sz val="9"/>
            <color indexed="81"/>
            <rFont val="Tahoma"/>
            <family val="2"/>
          </rPr>
          <t xml:space="preserve">
Le tocaría a SCL -&gt; GDI</t>
        </r>
      </text>
    </comment>
  </commentList>
</comments>
</file>

<file path=xl/sharedStrings.xml><?xml version="1.0" encoding="utf-8"?>
<sst xmlns="http://schemas.openxmlformats.org/spreadsheetml/2006/main" count="416" uniqueCount="151">
  <si>
    <t>Días de trabajo</t>
  </si>
  <si>
    <t>Notas</t>
  </si>
  <si>
    <t xml:space="preserve">Actividades </t>
  </si>
  <si>
    <t>Periodicidad</t>
  </si>
  <si>
    <t>Sin Experiencia</t>
  </si>
  <si>
    <t xml:space="preserve">Con experiencia </t>
  </si>
  <si>
    <t>min</t>
  </si>
  <si>
    <t>máx</t>
  </si>
  <si>
    <t>Consideraciones min - max</t>
  </si>
  <si>
    <t xml:space="preserve">Armonización </t>
  </si>
  <si>
    <t xml:space="preserve"> 10 años</t>
  </si>
  <si>
    <t>Familiaridad con el diccionario de indicadores, cuenta y familiaridad en Platform on Demand. PoD puede reducir tiempos de procesamiento.</t>
  </si>
  <si>
    <t>POD</t>
  </si>
  <si>
    <t>Verificación de diccionario y censos harmonizados</t>
  </si>
  <si>
    <t>Encuesta Intercensal</t>
  </si>
  <si>
    <t xml:space="preserve">Experiencia en análisis de series de tiempo, datos atípicos inexplicables, errores en la encuesta armonizada. </t>
  </si>
  <si>
    <t>Creación de nuevos indicadores</t>
  </si>
  <si>
    <t xml:space="preserve">Variable </t>
  </si>
  <si>
    <t>Son menos indicadores que encuestas de hogares. Claridad en los indicadores a incluir, abrobación del stewardship group, familiaridad en el uso y trabajo conjunto en GitHub y Stata. Familiaridad con el código armonizado.</t>
  </si>
  <si>
    <t>Definición y metadata</t>
  </si>
  <si>
    <t xml:space="preserve">Set up del código conjunto </t>
  </si>
  <si>
    <t>Inclusión del indicador (es) pruebas</t>
  </si>
  <si>
    <t xml:space="preserve">Merge código conjunto </t>
  </si>
  <si>
    <t xml:space="preserve">Costo aproximado de días de consultor </t>
  </si>
  <si>
    <t>Tipo de consultor</t>
  </si>
  <si>
    <t>Perioridcidad</t>
  </si>
  <si>
    <t>Categoría</t>
  </si>
  <si>
    <t>Tipo</t>
  </si>
  <si>
    <t>Días aprox por encuesta</t>
  </si>
  <si>
    <t>Días total</t>
  </si>
  <si>
    <t>Costo aprox (300 USD por día)</t>
  </si>
  <si>
    <t>Total</t>
  </si>
  <si>
    <t>Número de días consultor - experiencia</t>
  </si>
  <si>
    <t>Actualización de indicadores -  control de calidad - Actualización portal (es)</t>
  </si>
  <si>
    <t>max</t>
  </si>
  <si>
    <t>Creación de nuevos indicadores (variable)</t>
  </si>
  <si>
    <t>Número de días consultor efectivo - sin experiencia</t>
  </si>
  <si>
    <r>
      <rPr>
        <vertAlign val="superscript"/>
        <sz val="10"/>
        <color theme="1"/>
        <rFont val="Calibri"/>
        <family val="2"/>
        <scheme val="minor"/>
      </rPr>
      <t xml:space="preserve">1  </t>
    </r>
    <r>
      <rPr>
        <sz val="10"/>
        <color theme="1"/>
        <rFont val="Calibri"/>
        <family val="2"/>
        <scheme val="minor"/>
      </rPr>
      <t xml:space="preserve">Estas actividades dependen de la armonización de encuestas a hogares ver planeación armonización de encuestas a hogares </t>
    </r>
  </si>
  <si>
    <t>Censos de Población y vivienda armonizados</t>
  </si>
  <si>
    <t>País</t>
  </si>
  <si>
    <t>source</t>
  </si>
  <si>
    <t>ARG</t>
  </si>
  <si>
    <t>IPUMS</t>
  </si>
  <si>
    <t>BHS</t>
  </si>
  <si>
    <t>BLZ</t>
  </si>
  <si>
    <t>BOL</t>
  </si>
  <si>
    <t>BRA</t>
  </si>
  <si>
    <t>BRB</t>
  </si>
  <si>
    <t>CHL</t>
  </si>
  <si>
    <t>COL</t>
  </si>
  <si>
    <t>CRI</t>
  </si>
  <si>
    <t>DOM</t>
  </si>
  <si>
    <t>ECU</t>
  </si>
  <si>
    <t>GTM</t>
  </si>
  <si>
    <t>GUY</t>
  </si>
  <si>
    <t>HND</t>
  </si>
  <si>
    <t>HTI</t>
  </si>
  <si>
    <t>JAM</t>
  </si>
  <si>
    <t>MEX</t>
  </si>
  <si>
    <t>NIC</t>
  </si>
  <si>
    <t>PAN</t>
  </si>
  <si>
    <t>PRY</t>
  </si>
  <si>
    <t>PER</t>
  </si>
  <si>
    <t>SLV</t>
  </si>
  <si>
    <t>SUR</t>
  </si>
  <si>
    <t>TTO</t>
  </si>
  <si>
    <t>URY</t>
  </si>
  <si>
    <t>VEN</t>
  </si>
  <si>
    <t>Armonizada</t>
  </si>
  <si>
    <t>Próxima publicación</t>
  </si>
  <si>
    <t>IDB</t>
  </si>
  <si>
    <t>Censos disponibles en el repositorio de SCL</t>
  </si>
  <si>
    <t>Encuesta intercensal</t>
  </si>
  <si>
    <t>Exitencia en la carpeta surveys</t>
  </si>
  <si>
    <t xml:space="preserve">Disponible para descargar </t>
  </si>
  <si>
    <t>Pendiente por armonizar</t>
  </si>
  <si>
    <t>Source IPUMS</t>
  </si>
  <si>
    <t>NA</t>
  </si>
  <si>
    <t>IPUMS/IDB</t>
  </si>
  <si>
    <t>IDB/external</t>
  </si>
  <si>
    <t>IPUMS/external</t>
  </si>
  <si>
    <t>Existe pero no está disponible (tiene que pedirse)</t>
  </si>
  <si>
    <t>Pendientes totales</t>
  </si>
  <si>
    <t>Pendientes después de 2010</t>
  </si>
  <si>
    <t>Con experiencia</t>
  </si>
  <si>
    <t>Sin experiencia</t>
  </si>
  <si>
    <t>Acuerdo Data Practitioners</t>
  </si>
  <si>
    <t xml:space="preserve">max </t>
  </si>
  <si>
    <t>Consideraciones entre mix-max: Si el país es nuevo o actualización, descargar catálogos, cambiar formatos, limpiar encoding, entender módulos, salarios mínimos, líneas de pobreza, errores del pasado, recategorización (revisar cambios entre años), servidor muy lento. Revisión de cambios metodológicos. * asumiendo bases ya disponibles.</t>
  </si>
  <si>
    <t>Aproximación (Dias)</t>
  </si>
  <si>
    <t>Horas (8*día)</t>
  </si>
  <si>
    <t>FTE (1278 horas)</t>
  </si>
  <si>
    <t>Número de días consultor efectivo.</t>
  </si>
  <si>
    <t>Por división (5 divisiones considerando front)</t>
  </si>
  <si>
    <t>Días de trabajo por censo año/país</t>
  </si>
  <si>
    <t>Censos pendientes</t>
  </si>
  <si>
    <t>Censos</t>
  </si>
  <si>
    <t>Costo aproximado de días de consultor proyecto armonización censos .</t>
  </si>
  <si>
    <t>Días aprox por censo</t>
  </si>
  <si>
    <t>Source IDB: carpeta censos</t>
  </si>
  <si>
    <t>IDB/IPUMS</t>
  </si>
  <si>
    <t>Responsable</t>
  </si>
  <si>
    <t>EDU</t>
  </si>
  <si>
    <t>MIG</t>
  </si>
  <si>
    <t>LMK</t>
  </si>
  <si>
    <t>Pendiente</t>
  </si>
  <si>
    <t>GDI</t>
  </si>
  <si>
    <t>SCL</t>
  </si>
  <si>
    <t>Pendiente conseguir</t>
  </si>
  <si>
    <t>Armonizado</t>
  </si>
  <si>
    <t>Pendiente/en armonización</t>
  </si>
  <si>
    <t>SCL/EDU</t>
  </si>
  <si>
    <t>Status</t>
  </si>
  <si>
    <t>Responsible armonización</t>
  </si>
  <si>
    <t>Acceso</t>
  </si>
  <si>
    <t>Comentarios</t>
  </si>
  <si>
    <t>último año armonizado</t>
  </si>
  <si>
    <t>link</t>
  </si>
  <si>
    <t>SCL/SCL</t>
  </si>
  <si>
    <t>Pública, es muestra</t>
  </si>
  <si>
    <t>Último año realizado</t>
  </si>
  <si>
    <t>Pública por medio de IPUMS</t>
  </si>
  <si>
    <t>Pendientes de censo 2023</t>
  </si>
  <si>
    <t>Privada, dice que tiene que es físicamente al laboratorio</t>
  </si>
  <si>
    <t>No se sabe</t>
  </si>
  <si>
    <t>Pendiente conseguir censo 2013</t>
  </si>
  <si>
    <t>Último año armonizado</t>
  </si>
  <si>
    <t>Pendiente conseguir censo 2012</t>
  </si>
  <si>
    <t xml:space="preserve">Pública por medio de IPUMS, pero nos falta el último año </t>
  </si>
  <si>
    <t>Pendientes de censo 2012, y 2022 que saldrá 2023</t>
  </si>
  <si>
    <t>Datos disponibles</t>
  </si>
  <si>
    <t>Datos pendientes</t>
  </si>
  <si>
    <t>Obtención</t>
  </si>
  <si>
    <t>2018 en armonización</t>
  </si>
  <si>
    <t>Pendiente conseguir censo 2022</t>
  </si>
  <si>
    <t>Link de descarga o referencia</t>
  </si>
  <si>
    <t xml:space="preserve">Ninguno </t>
  </si>
  <si>
    <t>Pendiente conseguir todos los censos</t>
  </si>
  <si>
    <t>A través del link, se descarga por regiones</t>
  </si>
  <si>
    <t>A través de Redatam https://redatam.org/es/microdatos</t>
  </si>
  <si>
    <t>Tenemos en carpeta 2000 y 2010 pendiente armonizar</t>
  </si>
  <si>
    <t>ok</t>
  </si>
  <si>
    <t>SCL/LMK</t>
  </si>
  <si>
    <t>Pendiente conseguir censo 2021</t>
  </si>
  <si>
    <t>2012 en armonización</t>
  </si>
  <si>
    <t>Fuente principal</t>
  </si>
  <si>
    <t>IPUMS hasta 2001 pendiente conseguir 2013</t>
  </si>
  <si>
    <t>IPUMS antes 2020, 2020 descarga ENIGH</t>
  </si>
  <si>
    <t>IPUMS, menos último IDB</t>
  </si>
  <si>
    <t>IPUMS hasta 2002, pendiente 2012</t>
  </si>
  <si>
    <t>https://international.ipums.org/international/index.shtml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</si>
</sst>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Gotham Book"/>
      <family val="3"/>
    </font>
    <font>
      <sz val="9"/>
      <color theme="1"/>
      <name val="Gotham Book"/>
      <family val="3"/>
    </font>
    <font>
      <b/>
      <sz val="9"/>
      <color theme="0"/>
      <name val="Gotham Book"/>
      <family val="3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9" fillId="0" borderId="0"/>
    <xf numFmtId="0" fontId="12" fillId="0" borderId="0" applyNumberFormat="0" applyFill="0" applyBorder="0" applyAlignment="0" applyProtection="0"/>
  </cellStyleXfs>
  <cellXfs count="13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7" xfId="0" applyBorder="1" applyAlignment="1">
      <alignment horizontal="left" indent="2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2" borderId="10" xfId="0" applyFont="1" applyFill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2" fillId="2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indent="2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Alignment="1">
      <alignment vertical="center"/>
    </xf>
    <xf numFmtId="0" fontId="6" fillId="0" borderId="1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44" fontId="7" fillId="0" borderId="1" xfId="1" applyFont="1" applyBorder="1" applyAlignment="1">
      <alignment horizontal="center" vertical="center" wrapText="1"/>
    </xf>
    <xf numFmtId="44" fontId="7" fillId="0" borderId="10" xfId="1" applyFont="1" applyBorder="1" applyAlignment="1">
      <alignment horizontal="center" vertical="center" wrapText="1"/>
    </xf>
    <xf numFmtId="44" fontId="7" fillId="0" borderId="2" xfId="1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44" fontId="7" fillId="0" borderId="0" xfId="1" applyFont="1" applyBorder="1" applyAlignment="1">
      <alignment horizontal="center" vertical="center" wrapText="1"/>
    </xf>
    <xf numFmtId="0" fontId="7" fillId="0" borderId="0" xfId="0" applyFont="1"/>
    <xf numFmtId="0" fontId="0" fillId="0" borderId="1" xfId="0" applyBorder="1"/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textRotation="90"/>
    </xf>
    <xf numFmtId="0" fontId="5" fillId="0" borderId="1" xfId="2" applyFont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11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2" fillId="0" borderId="1" xfId="3" applyBorder="1" applyAlignment="1">
      <alignment horizontal="center" vertical="center"/>
    </xf>
    <xf numFmtId="0" fontId="12" fillId="6" borderId="1" xfId="3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5" fillId="8" borderId="1" xfId="2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2" fillId="7" borderId="1" xfId="3" applyFill="1" applyBorder="1" applyAlignment="1">
      <alignment horizontal="center" vertical="center"/>
    </xf>
    <xf numFmtId="0" fontId="12" fillId="3" borderId="1" xfId="3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9" borderId="1" xfId="2" applyFont="1" applyFill="1" applyBorder="1" applyAlignment="1">
      <alignment horizontal="center" vertical="center"/>
    </xf>
    <xf numFmtId="0" fontId="5" fillId="10" borderId="1" xfId="2" applyFont="1" applyFill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 textRotation="90"/>
    </xf>
    <xf numFmtId="0" fontId="16" fillId="3" borderId="1" xfId="2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11" borderId="1" xfId="0" applyFont="1" applyFill="1" applyBorder="1" applyAlignment="1">
      <alignment horizontal="center"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16" fillId="1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14" borderId="16" xfId="2" applyFont="1" applyFill="1" applyBorder="1" applyAlignment="1">
      <alignment horizontal="center" vertical="center" wrapText="1"/>
    </xf>
    <xf numFmtId="0" fontId="17" fillId="14" borderId="17" xfId="0" applyFont="1" applyFill="1" applyBorder="1" applyAlignment="1">
      <alignment horizontal="center" vertical="center" wrapText="1"/>
    </xf>
    <xf numFmtId="0" fontId="17" fillId="14" borderId="18" xfId="0" applyFont="1" applyFill="1" applyBorder="1" applyAlignment="1">
      <alignment horizontal="center" vertical="center" wrapText="1"/>
    </xf>
    <xf numFmtId="0" fontId="16" fillId="0" borderId="19" xfId="2" applyFont="1" applyFill="1" applyBorder="1" applyAlignment="1">
      <alignment horizontal="center" vertical="center" wrapText="1"/>
    </xf>
    <xf numFmtId="0" fontId="16" fillId="0" borderId="20" xfId="0" applyFont="1" applyFill="1" applyBorder="1" applyAlignment="1">
      <alignment horizontal="center" vertical="center" wrapText="1"/>
    </xf>
    <xf numFmtId="0" fontId="16" fillId="0" borderId="21" xfId="2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23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horizontal="center" vertical="center"/>
    </xf>
    <xf numFmtId="0" fontId="16" fillId="15" borderId="0" xfId="0" applyFont="1" applyFill="1" applyBorder="1" applyAlignment="1">
      <alignment horizontal="center" vertical="center" wrapText="1"/>
    </xf>
    <xf numFmtId="0" fontId="16" fillId="15" borderId="19" xfId="2" applyFont="1" applyFill="1" applyBorder="1" applyAlignment="1">
      <alignment horizontal="center" vertical="center" wrapText="1"/>
    </xf>
    <xf numFmtId="0" fontId="12" fillId="0" borderId="0" xfId="3" applyFill="1" applyBorder="1" applyAlignment="1">
      <alignment horizontal="center" vertical="center" wrapText="1"/>
    </xf>
    <xf numFmtId="0" fontId="16" fillId="0" borderId="0" xfId="2" applyFont="1" applyFill="1" applyBorder="1" applyAlignment="1">
      <alignment horizontal="center" vertical="center" wrapText="1"/>
    </xf>
    <xf numFmtId="0" fontId="16" fillId="0" borderId="22" xfId="2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Normal 2" xfId="2" xr:uid="{79A23B26-A0E2-4324-994C-10A104264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s Paredes, Lina Maria" id="{56DEEBDE-D002-4D3C-BC22-D4B82E5D582A}" userId="S::LINAA@iadb.org::5642e8e9-4a5e-445c-9d4b-d299bfd03faa" providerId="AD"/>
</personList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H3" dT="2021-04-29T20:28:26.91" personId="{56DEEBDE-D002-4D3C-BC22-D4B82E5D582A}" id="{6E3EF854-D375-4246-9EC3-A9C7B22F5F44}">
    <text>Missing data for several key variable requires use of alternative weight</text>
  </threadedComment>
  <threadedComment ref="C7" dT="2021-04-29T20:29:27.67" personId="{56DEEBDE-D002-4D3C-BC22-D4B82E5D582A}" id="{58E85465-6C0A-46C0-A727-1F2393EA8CFE}">
    <text>Excludes 11 states in the north</text>
  </threadedComment>
  <threadedComment ref="C9" dT="2021-04-29T20:30:04.53" personId="{56DEEBDE-D002-4D3C-BC22-D4B82E5D582A}" id="{076F0101-08C3-45A4-A3D2-27FB1D8D3478}">
    <text>Persons not organized into household</text>
  </threadedComment>
  <threadedComment ref="G10" dT="2021-04-29T20:30:44.43" personId="{56DEEBDE-D002-4D3C-BC22-D4B82E5D582A}" id="{BD38E7FD-4E93-4FBE-A6D4-FA4C7F586D98}">
    <text>Persons not organized into household</text>
  </threadedComment>
  <threadedComment ref="AJ10" dT="2021-04-29T20:31:25.82" personId="{56DEEBDE-D002-4D3C-BC22-D4B82E5D582A}" id="{51C357BF-886D-4272-BDE2-29C76E80FB36}">
    <text>Data missing for 2 departments</text>
  </threadedComment>
  <threadedComment ref="F11" dT="2021-04-29T20:32:00.32" personId="{56DEEBDE-D002-4D3C-BC22-D4B82E5D582A}" id="{CE20F13D-DA60-4543-AF39-8D814754AC00}">
    <text>Persons not organized into household</text>
  </threadedComment>
  <threadedComment ref="D16" dT="2021-04-29T20:33:18.04" personId="{56DEEBDE-D002-4D3C-BC22-D4B82E5D582A}" id="{1DD2C6D9-2E5D-4DAD-A12E-EF81866DE860}">
    <text>Persons not organized into households</text>
  </threadedComment>
  <threadedComment ref="N17" dT="2021-04-29T20:32:40.00" personId="{56DEEBDE-D002-4D3C-BC22-D4B82E5D582A}" id="{D522C3DC-D7D1-4D1B-AA40-1A771C52794E}">
    <text>Data missing for some arrondissements</text>
  </threadedComment>
  <threadedComment ref="C19" dT="2021-04-29T20:34:06.13" personId="{56DEEBDE-D002-4D3C-BC22-D4B82E5D582A}" id="{6035E419-19C3-45CD-9DB1-ECB5FE239562}">
    <text>Persons not organized into households</text>
  </threadedComment>
  <threadedComment ref="AU25" dT="2021-04-29T20:34:35.56" personId="{56DEEBDE-D002-4D3C-BC22-D4B82E5D582A}" id="{AD3D5639-FC90-45EC-9DA8-5A6C160D32DD}">
    <text>Persons not organized into households</text>
  </threadedComment>
  <threadedComment ref="AW27" dT="2021-04-29T20:35:32.97" personId="{56DEEBDE-D002-4D3C-BC22-D4B82E5D582A}" id="{A4B9FADA-35CB-4409-96E9-9E6CD5CC276C}">
    <text>Household survey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microdatos.dane.gov.co/index.php/catalog/643/get_microdata" TargetMode="External"/><Relationship Id="rId1" Type="http://schemas.openxmlformats.org/officeDocument/2006/relationships/hyperlink" Target="https://www.inegi.org.mx/programas/ccpv/2020/?ps=microdato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microdatos.dane.gov.co/index.php/catalog/643/get_microdata" TargetMode="External"/><Relationship Id="rId7" Type="http://schemas.openxmlformats.org/officeDocument/2006/relationships/hyperlink" Target="https://www.inegi.org.mx/programas/ccpv/2020/?ps=microdatos" TargetMode="External"/><Relationship Id="rId2" Type="http://schemas.openxmlformats.org/officeDocument/2006/relationships/hyperlink" Target="https://www.eastview.com/resources/gca/honduras-census-data/" TargetMode="External"/><Relationship Id="rId1" Type="http://schemas.openxmlformats.org/officeDocument/2006/relationships/hyperlink" Target="https://www.ecuadorencifras.gob.ec/censo-de-poblacion-y-vivienda/" TargetMode="External"/><Relationship Id="rId6" Type="http://schemas.openxmlformats.org/officeDocument/2006/relationships/hyperlink" Target="https://cso.gov.tt/" TargetMode="External"/><Relationship Id="rId5" Type="http://schemas.openxmlformats.org/officeDocument/2006/relationships/hyperlink" Target="https://statistics-suriname.org/en/census-statistics-2012-2/" TargetMode="External"/><Relationship Id="rId4" Type="http://schemas.openxmlformats.org/officeDocument/2006/relationships/hyperlink" Target="http://www.digestyc.gob.sv/index.php/temas/des/poblacion-y-estadisticas-demograficas/censo-de-poblacion-y-vivienda/publicaciones-censos.html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icrodatos.dane.gov.co/index.php/catalog/643/get_microdata" TargetMode="External"/><Relationship Id="rId1" Type="http://schemas.openxmlformats.org/officeDocument/2006/relationships/hyperlink" Target="https://www.eastview.com/resources/gca/honduras-census-data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ge.gov.br/en/statistics/social/population/22836-2020-census-censo4.html?=&amp;t=microdados" TargetMode="External"/><Relationship Id="rId2" Type="http://schemas.openxmlformats.org/officeDocument/2006/relationships/hyperlink" Target="https://www.indec.gob.ar/indec/web/Nivel4-Tema-2-41-165" TargetMode="External"/><Relationship Id="rId1" Type="http://schemas.openxmlformats.org/officeDocument/2006/relationships/hyperlink" Target="https://www.inegi.org.mx/programas/ccpv/2020/?ps=microdatos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C07A-3FEE-48D1-B1C2-11547F01617B}">
  <dimension ref="A2:I30"/>
  <sheetViews>
    <sheetView topLeftCell="A4" zoomScale="70" zoomScaleNormal="70" workbookViewId="0">
      <selection activeCell="C5" sqref="C5"/>
    </sheetView>
  </sheetViews>
  <sheetFormatPr defaultRowHeight="15" x14ac:dyDescent="0.25"/>
  <cols>
    <col min="1" max="1" width="51.5703125" customWidth="1"/>
    <col min="2" max="2" width="13.140625" customWidth="1"/>
    <col min="7" max="7" width="51.85546875" customWidth="1"/>
    <col min="8" max="8" width="14.5703125" customWidth="1"/>
  </cols>
  <sheetData>
    <row r="2" spans="1:8" ht="18.75" x14ac:dyDescent="0.3">
      <c r="A2" s="1"/>
      <c r="B2" s="2"/>
      <c r="C2" s="100" t="s">
        <v>0</v>
      </c>
      <c r="D2" s="101"/>
      <c r="E2" s="101"/>
      <c r="F2" s="102"/>
      <c r="G2" s="43" t="s">
        <v>1</v>
      </c>
    </row>
    <row r="3" spans="1:8" x14ac:dyDescent="0.25">
      <c r="A3" s="103" t="s">
        <v>2</v>
      </c>
      <c r="B3" s="104" t="s">
        <v>3</v>
      </c>
      <c r="C3" s="106" t="s">
        <v>4</v>
      </c>
      <c r="D3" s="107"/>
      <c r="E3" s="106" t="s">
        <v>5</v>
      </c>
      <c r="F3" s="107"/>
      <c r="G3" s="43"/>
    </row>
    <row r="4" spans="1:8" x14ac:dyDescent="0.25">
      <c r="A4" s="103"/>
      <c r="B4" s="105"/>
      <c r="C4" s="43" t="s">
        <v>6</v>
      </c>
      <c r="D4" s="43" t="s">
        <v>7</v>
      </c>
      <c r="E4" s="43" t="s">
        <v>6</v>
      </c>
      <c r="F4" s="43" t="s">
        <v>7</v>
      </c>
      <c r="G4" s="43" t="s">
        <v>8</v>
      </c>
    </row>
    <row r="5" spans="1:8" x14ac:dyDescent="0.25">
      <c r="A5" s="3" t="s">
        <v>9</v>
      </c>
      <c r="B5" s="4" t="s">
        <v>10</v>
      </c>
      <c r="C5" s="5">
        <v>2</v>
      </c>
      <c r="D5" s="6">
        <v>3</v>
      </c>
      <c r="E5" s="5">
        <v>1</v>
      </c>
      <c r="F5" s="7">
        <v>2</v>
      </c>
      <c r="G5" s="99" t="s">
        <v>11</v>
      </c>
      <c r="H5" t="s">
        <v>12</v>
      </c>
    </row>
    <row r="6" spans="1:8" x14ac:dyDescent="0.25">
      <c r="A6" s="8" t="s">
        <v>13</v>
      </c>
      <c r="B6" s="9"/>
      <c r="C6" s="10"/>
      <c r="E6" s="10"/>
      <c r="F6" s="11"/>
      <c r="G6" s="99"/>
    </row>
    <row r="7" spans="1:8" x14ac:dyDescent="0.25">
      <c r="A7" s="3" t="s">
        <v>14</v>
      </c>
      <c r="B7" s="4">
        <v>5</v>
      </c>
      <c r="C7" s="5">
        <v>2</v>
      </c>
      <c r="D7" s="6">
        <v>3</v>
      </c>
      <c r="E7" s="5">
        <v>1</v>
      </c>
      <c r="F7" s="7">
        <v>2</v>
      </c>
      <c r="G7" s="108" t="s">
        <v>15</v>
      </c>
    </row>
    <row r="8" spans="1:8" x14ac:dyDescent="0.25">
      <c r="A8" s="8"/>
      <c r="B8" s="9"/>
      <c r="C8" s="10"/>
      <c r="E8" s="10"/>
      <c r="F8" s="11"/>
      <c r="G8" s="108"/>
    </row>
    <row r="9" spans="1:8" x14ac:dyDescent="0.25">
      <c r="A9" s="8"/>
      <c r="B9" s="9"/>
      <c r="C9" s="10"/>
      <c r="E9" s="10"/>
      <c r="F9" s="11"/>
      <c r="G9" s="108"/>
    </row>
    <row r="10" spans="1:8" x14ac:dyDescent="0.25">
      <c r="A10" s="12"/>
      <c r="B10" s="4"/>
      <c r="C10" s="13"/>
      <c r="D10" s="14"/>
      <c r="E10" s="13"/>
      <c r="F10" s="15"/>
      <c r="G10" s="109"/>
    </row>
    <row r="11" spans="1:8" x14ac:dyDescent="0.25">
      <c r="A11" s="16" t="s">
        <v>16</v>
      </c>
      <c r="B11" s="17" t="s">
        <v>17</v>
      </c>
      <c r="C11" s="18">
        <v>1</v>
      </c>
      <c r="D11" s="19">
        <v>2</v>
      </c>
      <c r="E11" s="18">
        <v>1</v>
      </c>
      <c r="F11" s="20">
        <v>2</v>
      </c>
      <c r="G11" s="110" t="s">
        <v>18</v>
      </c>
    </row>
    <row r="12" spans="1:8" x14ac:dyDescent="0.25">
      <c r="A12" s="8" t="s">
        <v>19</v>
      </c>
      <c r="B12" s="9"/>
      <c r="C12" s="9"/>
      <c r="D12" s="21"/>
      <c r="E12" s="10"/>
      <c r="F12" s="11"/>
      <c r="G12" s="111"/>
    </row>
    <row r="13" spans="1:8" x14ac:dyDescent="0.25">
      <c r="A13" s="8" t="s">
        <v>20</v>
      </c>
      <c r="B13" s="9"/>
      <c r="C13" s="10"/>
      <c r="E13" s="10"/>
      <c r="F13" s="11"/>
      <c r="G13" s="111"/>
    </row>
    <row r="14" spans="1:8" x14ac:dyDescent="0.25">
      <c r="A14" s="8" t="s">
        <v>21</v>
      </c>
      <c r="B14" s="9"/>
      <c r="C14" s="10"/>
      <c r="E14" s="10"/>
      <c r="F14" s="11"/>
      <c r="G14" s="111"/>
    </row>
    <row r="15" spans="1:8" x14ac:dyDescent="0.25">
      <c r="A15" s="22" t="s">
        <v>22</v>
      </c>
      <c r="B15" s="23"/>
      <c r="C15" s="24"/>
      <c r="D15" s="25"/>
      <c r="E15" s="24"/>
      <c r="F15" s="26"/>
      <c r="G15" s="112"/>
    </row>
    <row r="19" spans="1:9" ht="18.75" x14ac:dyDescent="0.25">
      <c r="A19" s="27" t="s">
        <v>23</v>
      </c>
      <c r="B19" s="28"/>
      <c r="C19" s="28"/>
      <c r="D19" s="28"/>
      <c r="E19" s="28"/>
      <c r="F19" s="28"/>
      <c r="G19" s="28"/>
      <c r="H19" s="28"/>
      <c r="I19" s="29"/>
    </row>
    <row r="20" spans="1:9" ht="38.25" x14ac:dyDescent="0.25">
      <c r="A20" s="30" t="s">
        <v>24</v>
      </c>
      <c r="B20" s="42" t="s">
        <v>25</v>
      </c>
      <c r="C20" s="113" t="s">
        <v>26</v>
      </c>
      <c r="D20" s="113"/>
      <c r="E20" s="42" t="s">
        <v>27</v>
      </c>
      <c r="F20" s="42" t="s">
        <v>28</v>
      </c>
      <c r="G20" s="42" t="s">
        <v>29</v>
      </c>
      <c r="H20" s="42" t="s">
        <v>30</v>
      </c>
      <c r="I20" s="30" t="s">
        <v>31</v>
      </c>
    </row>
    <row r="21" spans="1:9" x14ac:dyDescent="0.25">
      <c r="A21" s="114" t="s">
        <v>32</v>
      </c>
      <c r="B21" s="117">
        <v>2</v>
      </c>
      <c r="C21" s="117" t="s">
        <v>33</v>
      </c>
      <c r="D21" s="117"/>
      <c r="E21" s="41" t="s">
        <v>6</v>
      </c>
      <c r="F21" s="41" t="e">
        <f>#REF!+C9+C12</f>
        <v>#REF!</v>
      </c>
      <c r="G21" s="41" t="e">
        <f>B21*F21</f>
        <v>#REF!</v>
      </c>
      <c r="H21" s="31"/>
      <c r="I21" s="118"/>
    </row>
    <row r="22" spans="1:9" x14ac:dyDescent="0.25">
      <c r="A22" s="115"/>
      <c r="B22" s="117"/>
      <c r="C22" s="117"/>
      <c r="D22" s="117"/>
      <c r="E22" s="41" t="s">
        <v>34</v>
      </c>
      <c r="F22" s="41" t="e">
        <f>#REF!+D9+D12</f>
        <v>#REF!</v>
      </c>
      <c r="G22" s="41" t="e">
        <f>B21*F22</f>
        <v>#REF!</v>
      </c>
      <c r="H22" s="31"/>
      <c r="I22" s="119"/>
    </row>
    <row r="23" spans="1:9" x14ac:dyDescent="0.25">
      <c r="A23" s="115"/>
      <c r="B23" s="114">
        <v>1</v>
      </c>
      <c r="C23" s="121" t="s">
        <v>35</v>
      </c>
      <c r="D23" s="122"/>
      <c r="E23" s="41" t="s">
        <v>6</v>
      </c>
      <c r="F23" s="41">
        <f>C13</f>
        <v>0</v>
      </c>
      <c r="G23" s="41">
        <v>1</v>
      </c>
      <c r="H23" s="31"/>
      <c r="I23" s="119"/>
    </row>
    <row r="24" spans="1:9" x14ac:dyDescent="0.25">
      <c r="A24" s="116"/>
      <c r="B24" s="116"/>
      <c r="C24" s="123"/>
      <c r="D24" s="124"/>
      <c r="E24" s="41" t="s">
        <v>34</v>
      </c>
      <c r="F24" s="41">
        <f>D13</f>
        <v>0</v>
      </c>
      <c r="G24" s="41">
        <v>2</v>
      </c>
      <c r="H24" s="31"/>
      <c r="I24" s="120"/>
    </row>
    <row r="25" spans="1:9" x14ac:dyDescent="0.25">
      <c r="A25" s="115" t="s">
        <v>36</v>
      </c>
      <c r="B25" s="116">
        <v>2</v>
      </c>
      <c r="C25" s="116" t="s">
        <v>36</v>
      </c>
      <c r="D25" s="116"/>
      <c r="E25" s="40" t="s">
        <v>6</v>
      </c>
      <c r="F25" s="40" t="e">
        <f>+#REF!+E9+E12</f>
        <v>#REF!</v>
      </c>
      <c r="G25" s="40" t="e">
        <f>B25*F25</f>
        <v>#REF!</v>
      </c>
      <c r="H25" s="32"/>
      <c r="I25" s="118"/>
    </row>
    <row r="26" spans="1:9" x14ac:dyDescent="0.25">
      <c r="A26" s="115"/>
      <c r="B26" s="117"/>
      <c r="C26" s="117"/>
      <c r="D26" s="117"/>
      <c r="E26" s="41" t="s">
        <v>34</v>
      </c>
      <c r="F26" s="41" t="e">
        <f>+#REF!+F9+F12</f>
        <v>#REF!</v>
      </c>
      <c r="G26" s="41" t="e">
        <f>B25*F26</f>
        <v>#REF!</v>
      </c>
      <c r="H26" s="33"/>
      <c r="I26" s="119"/>
    </row>
    <row r="27" spans="1:9" x14ac:dyDescent="0.25">
      <c r="A27" s="34"/>
      <c r="B27" s="117">
        <v>1</v>
      </c>
      <c r="C27" s="117" t="s">
        <v>36</v>
      </c>
      <c r="D27" s="117"/>
      <c r="E27" s="41" t="s">
        <v>6</v>
      </c>
      <c r="F27" s="41">
        <f>E13</f>
        <v>0</v>
      </c>
      <c r="G27" s="41">
        <f>B27*F27</f>
        <v>0</v>
      </c>
      <c r="H27" s="33"/>
      <c r="I27" s="119"/>
    </row>
    <row r="28" spans="1:9" x14ac:dyDescent="0.25">
      <c r="A28" s="35"/>
      <c r="B28" s="117"/>
      <c r="C28" s="117"/>
      <c r="D28" s="117"/>
      <c r="E28" s="41" t="s">
        <v>34</v>
      </c>
      <c r="F28" s="41">
        <f>F13</f>
        <v>0</v>
      </c>
      <c r="G28" s="41">
        <f>B27*F28</f>
        <v>0</v>
      </c>
      <c r="H28" s="33"/>
      <c r="I28" s="120"/>
    </row>
    <row r="29" spans="1:9" x14ac:dyDescent="0.25">
      <c r="A29" s="36"/>
      <c r="B29" s="36"/>
      <c r="C29" s="36"/>
      <c r="D29" s="36"/>
      <c r="E29" s="36"/>
      <c r="F29" s="36"/>
      <c r="G29" s="36"/>
      <c r="H29" s="37"/>
    </row>
    <row r="30" spans="1:9" ht="15.75" x14ac:dyDescent="0.25">
      <c r="A30" s="38" t="s">
        <v>37</v>
      </c>
      <c r="B30" s="38"/>
      <c r="C30" s="38"/>
      <c r="D30" s="38"/>
      <c r="E30" s="38"/>
    </row>
  </sheetData>
  <mergeCells count="21">
    <mergeCell ref="I21:I24"/>
    <mergeCell ref="B23:B24"/>
    <mergeCell ref="C23:D24"/>
    <mergeCell ref="A25:A26"/>
    <mergeCell ref="B25:B26"/>
    <mergeCell ref="C25:D26"/>
    <mergeCell ref="I25:I28"/>
    <mergeCell ref="B27:B28"/>
    <mergeCell ref="C27:D28"/>
    <mergeCell ref="G7:G10"/>
    <mergeCell ref="G11:G15"/>
    <mergeCell ref="C20:D20"/>
    <mergeCell ref="A21:A24"/>
    <mergeCell ref="B21:B22"/>
    <mergeCell ref="C21:D22"/>
    <mergeCell ref="G5:G6"/>
    <mergeCell ref="C2:F2"/>
    <mergeCell ref="A3:A4"/>
    <mergeCell ref="B3:B4"/>
    <mergeCell ref="E3:F3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57C3-5E4F-42E6-B80A-675A7FFF87AB}">
  <dimension ref="A1:BP31"/>
  <sheetViews>
    <sheetView zoomScaleNormal="100" workbookViewId="0">
      <pane xSplit="2" ySplit="2" topLeftCell="C3" activePane="bottomRight" state="frozen"/>
      <selection pane="topRight" activeCell="C1" sqref="C1"/>
      <selection pane="bottomLeft" activeCell="A5" sqref="A5"/>
      <selection pane="bottomRight" activeCell="A22" sqref="A22:XFD22"/>
    </sheetView>
  </sheetViews>
  <sheetFormatPr defaultRowHeight="15" x14ac:dyDescent="0.25"/>
  <cols>
    <col min="2" max="2" width="8.85546875"/>
    <col min="3" max="64" width="2.42578125" style="21" customWidth="1"/>
    <col min="65" max="65" width="2.42578125" customWidth="1"/>
    <col min="68" max="68" width="15.85546875" customWidth="1"/>
    <col min="70" max="70" width="9.42578125" customWidth="1"/>
  </cols>
  <sheetData>
    <row r="1" spans="1:66" x14ac:dyDescent="0.25">
      <c r="A1" s="125" t="s">
        <v>38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</row>
    <row r="2" spans="1:66" ht="34.700000000000003" customHeight="1" x14ac:dyDescent="0.25">
      <c r="A2" s="44" t="s">
        <v>39</v>
      </c>
      <c r="B2" s="44" t="s">
        <v>40</v>
      </c>
      <c r="C2" s="45">
        <v>1960</v>
      </c>
      <c r="D2" s="45">
        <v>1961</v>
      </c>
      <c r="E2" s="45">
        <v>1962</v>
      </c>
      <c r="F2" s="45">
        <v>1963</v>
      </c>
      <c r="G2" s="45">
        <v>1964</v>
      </c>
      <c r="H2" s="45">
        <v>1965</v>
      </c>
      <c r="I2" s="45">
        <v>1966</v>
      </c>
      <c r="J2" s="45">
        <v>1967</v>
      </c>
      <c r="K2" s="45">
        <v>1968</v>
      </c>
      <c r="L2" s="45">
        <v>1969</v>
      </c>
      <c r="M2" s="45">
        <v>1970</v>
      </c>
      <c r="N2" s="45">
        <v>1971</v>
      </c>
      <c r="O2" s="45">
        <v>1972</v>
      </c>
      <c r="P2" s="45">
        <v>1973</v>
      </c>
      <c r="Q2" s="45">
        <v>1974</v>
      </c>
      <c r="R2" s="45">
        <v>1975</v>
      </c>
      <c r="S2" s="45">
        <v>1976</v>
      </c>
      <c r="T2" s="45">
        <v>1977</v>
      </c>
      <c r="U2" s="45">
        <v>1978</v>
      </c>
      <c r="V2" s="45">
        <v>1979</v>
      </c>
      <c r="W2" s="45">
        <v>1980</v>
      </c>
      <c r="X2" s="45">
        <v>1981</v>
      </c>
      <c r="Y2" s="45">
        <v>1982</v>
      </c>
      <c r="Z2" s="45">
        <v>1983</v>
      </c>
      <c r="AA2" s="45">
        <v>1984</v>
      </c>
      <c r="AB2" s="45">
        <v>1985</v>
      </c>
      <c r="AC2" s="45">
        <v>1986</v>
      </c>
      <c r="AD2" s="45">
        <v>1987</v>
      </c>
      <c r="AE2" s="45">
        <v>1988</v>
      </c>
      <c r="AF2" s="45">
        <v>1989</v>
      </c>
      <c r="AG2" s="45">
        <v>1990</v>
      </c>
      <c r="AH2" s="45">
        <v>1991</v>
      </c>
      <c r="AI2" s="45">
        <v>1992</v>
      </c>
      <c r="AJ2" s="45">
        <v>1993</v>
      </c>
      <c r="AK2" s="45">
        <v>1994</v>
      </c>
      <c r="AL2" s="45">
        <v>1995</v>
      </c>
      <c r="AM2" s="45">
        <v>1996</v>
      </c>
      <c r="AN2" s="45">
        <v>1997</v>
      </c>
      <c r="AO2" s="45">
        <v>1998</v>
      </c>
      <c r="AP2" s="45">
        <v>1999</v>
      </c>
      <c r="AQ2" s="45">
        <v>2000</v>
      </c>
      <c r="AR2" s="45">
        <v>2001</v>
      </c>
      <c r="AS2" s="45">
        <v>2002</v>
      </c>
      <c r="AT2" s="45">
        <v>2003</v>
      </c>
      <c r="AU2" s="45">
        <v>2004</v>
      </c>
      <c r="AV2" s="45">
        <v>2005</v>
      </c>
      <c r="AW2" s="45">
        <v>2006</v>
      </c>
      <c r="AX2" s="45">
        <v>2007</v>
      </c>
      <c r="AY2" s="45">
        <v>2008</v>
      </c>
      <c r="AZ2" s="45">
        <v>2009</v>
      </c>
      <c r="BA2" s="45">
        <v>2010</v>
      </c>
      <c r="BB2" s="45">
        <v>2011</v>
      </c>
      <c r="BC2" s="45">
        <v>2012</v>
      </c>
      <c r="BD2" s="45">
        <v>2013</v>
      </c>
      <c r="BE2" s="45">
        <v>2014</v>
      </c>
      <c r="BF2" s="45">
        <v>2015</v>
      </c>
      <c r="BG2" s="45">
        <v>2016</v>
      </c>
      <c r="BH2" s="45">
        <v>2017</v>
      </c>
      <c r="BI2" s="45">
        <v>2018</v>
      </c>
      <c r="BJ2" s="45">
        <v>2019</v>
      </c>
      <c r="BK2" s="45">
        <v>2020</v>
      </c>
      <c r="BL2" s="45">
        <v>2021</v>
      </c>
      <c r="BM2" s="45">
        <v>2022</v>
      </c>
      <c r="BN2" s="45" t="s">
        <v>31</v>
      </c>
    </row>
    <row r="3" spans="1:66" x14ac:dyDescent="0.25">
      <c r="A3" s="47" t="s">
        <v>41</v>
      </c>
      <c r="B3" s="46" t="s">
        <v>42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>
        <v>1</v>
      </c>
      <c r="N3" s="48"/>
      <c r="O3" s="48"/>
      <c r="P3" s="48"/>
      <c r="Q3" s="48"/>
      <c r="R3" s="48"/>
      <c r="S3" s="48"/>
      <c r="T3" s="48"/>
      <c r="U3" s="48"/>
      <c r="V3" s="48"/>
      <c r="W3" s="49">
        <v>1</v>
      </c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>
        <v>1</v>
      </c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>
        <v>1</v>
      </c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>
        <f>SUM(C3:BM3)</f>
        <v>4</v>
      </c>
    </row>
    <row r="4" spans="1:66" x14ac:dyDescent="0.25">
      <c r="A4" s="47" t="s">
        <v>43</v>
      </c>
      <c r="B4" s="46" t="s">
        <v>42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>
        <f t="shared" ref="BN4:BN28" si="0">SUM(C4:BM4)</f>
        <v>0</v>
      </c>
    </row>
    <row r="5" spans="1:66" x14ac:dyDescent="0.25">
      <c r="A5" s="47" t="s">
        <v>44</v>
      </c>
      <c r="B5" s="46" t="s">
        <v>42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>
        <f t="shared" si="0"/>
        <v>0</v>
      </c>
    </row>
    <row r="6" spans="1:66" x14ac:dyDescent="0.25">
      <c r="A6" s="47" t="s">
        <v>45</v>
      </c>
      <c r="B6" s="46" t="s">
        <v>42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>
        <v>1</v>
      </c>
      <c r="T6" s="48"/>
      <c r="U6" s="48"/>
      <c r="V6" s="48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>
        <v>1</v>
      </c>
      <c r="AJ6" s="49"/>
      <c r="AK6" s="49"/>
      <c r="AL6" s="49"/>
      <c r="AM6" s="49"/>
      <c r="AN6" s="49"/>
      <c r="AO6" s="49"/>
      <c r="AP6" s="49"/>
      <c r="AQ6" s="49"/>
      <c r="AR6" s="49">
        <v>1</v>
      </c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>
        <v>1</v>
      </c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>
        <f t="shared" si="0"/>
        <v>4</v>
      </c>
    </row>
    <row r="7" spans="1:66" x14ac:dyDescent="0.25">
      <c r="A7" s="47" t="s">
        <v>46</v>
      </c>
      <c r="B7" s="46" t="s">
        <v>42</v>
      </c>
      <c r="C7" s="48">
        <v>1</v>
      </c>
      <c r="D7" s="48"/>
      <c r="E7" s="48"/>
      <c r="F7" s="48"/>
      <c r="G7" s="48"/>
      <c r="H7" s="48"/>
      <c r="I7" s="48"/>
      <c r="J7" s="48"/>
      <c r="K7" s="48"/>
      <c r="L7" s="48"/>
      <c r="M7" s="48">
        <v>1</v>
      </c>
      <c r="N7" s="48"/>
      <c r="O7" s="48"/>
      <c r="P7" s="48"/>
      <c r="Q7" s="48"/>
      <c r="R7" s="48"/>
      <c r="S7" s="48"/>
      <c r="T7" s="48"/>
      <c r="U7" s="48"/>
      <c r="V7" s="48"/>
      <c r="W7" s="49">
        <v>1</v>
      </c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>
        <v>1</v>
      </c>
      <c r="AI7" s="49"/>
      <c r="AJ7" s="49"/>
      <c r="AK7" s="49"/>
      <c r="AL7" s="49"/>
      <c r="AM7" s="49"/>
      <c r="AN7" s="49"/>
      <c r="AO7" s="49"/>
      <c r="AP7" s="49"/>
      <c r="AQ7" s="49">
        <v>1</v>
      </c>
      <c r="AR7" s="49"/>
      <c r="AS7" s="49"/>
      <c r="AT7" s="49"/>
      <c r="AU7" s="49"/>
      <c r="AV7" s="49"/>
      <c r="AW7" s="49"/>
      <c r="AX7" s="49"/>
      <c r="AY7" s="49"/>
      <c r="AZ7" s="49"/>
      <c r="BA7" s="49">
        <v>1</v>
      </c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>
        <f t="shared" si="0"/>
        <v>6</v>
      </c>
    </row>
    <row r="8" spans="1:66" x14ac:dyDescent="0.25">
      <c r="A8" s="47" t="s">
        <v>47</v>
      </c>
      <c r="B8" s="46" t="s">
        <v>42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>
        <f t="shared" si="0"/>
        <v>0</v>
      </c>
    </row>
    <row r="9" spans="1:66" x14ac:dyDescent="0.25">
      <c r="A9" s="47" t="s">
        <v>48</v>
      </c>
      <c r="B9" s="46" t="s">
        <v>42</v>
      </c>
      <c r="C9" s="48">
        <v>1</v>
      </c>
      <c r="D9" s="48"/>
      <c r="E9" s="48"/>
      <c r="F9" s="48"/>
      <c r="G9" s="48"/>
      <c r="H9" s="48"/>
      <c r="I9" s="48"/>
      <c r="J9" s="48"/>
      <c r="K9" s="48"/>
      <c r="L9" s="48"/>
      <c r="M9" s="48">
        <v>1</v>
      </c>
      <c r="N9" s="48"/>
      <c r="O9" s="48"/>
      <c r="P9" s="48"/>
      <c r="Q9" s="48"/>
      <c r="R9" s="48"/>
      <c r="S9" s="48"/>
      <c r="T9" s="48"/>
      <c r="U9" s="48"/>
      <c r="V9" s="48"/>
      <c r="W9" s="49"/>
      <c r="X9" s="49"/>
      <c r="Y9" s="49">
        <v>1</v>
      </c>
      <c r="Z9" s="49"/>
      <c r="AA9" s="49"/>
      <c r="AB9" s="49"/>
      <c r="AC9" s="49"/>
      <c r="AD9" s="49"/>
      <c r="AE9" s="49"/>
      <c r="AF9" s="49"/>
      <c r="AG9" s="49"/>
      <c r="AH9" s="49"/>
      <c r="AI9" s="49">
        <v>1</v>
      </c>
      <c r="AJ9" s="49"/>
      <c r="AK9" s="49"/>
      <c r="AL9" s="49"/>
      <c r="AM9" s="49"/>
      <c r="AN9" s="49"/>
      <c r="AO9" s="49"/>
      <c r="AP9" s="49"/>
      <c r="AQ9" s="49"/>
      <c r="AR9" s="49"/>
      <c r="AS9" s="49">
        <v>1</v>
      </c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>
        <f t="shared" si="0"/>
        <v>5</v>
      </c>
    </row>
    <row r="10" spans="1:66" x14ac:dyDescent="0.25">
      <c r="A10" s="47" t="s">
        <v>49</v>
      </c>
      <c r="B10" s="46" t="s">
        <v>42</v>
      </c>
      <c r="C10" s="48"/>
      <c r="D10" s="48"/>
      <c r="E10" s="48"/>
      <c r="F10" s="48"/>
      <c r="G10" s="48">
        <v>1</v>
      </c>
      <c r="H10" s="48"/>
      <c r="I10" s="48"/>
      <c r="J10" s="48"/>
      <c r="K10" s="48"/>
      <c r="L10" s="48"/>
      <c r="M10" s="48"/>
      <c r="N10" s="48"/>
      <c r="O10" s="48"/>
      <c r="P10" s="48">
        <v>1</v>
      </c>
      <c r="Q10" s="48"/>
      <c r="R10" s="48"/>
      <c r="S10" s="48"/>
      <c r="T10" s="48"/>
      <c r="U10" s="48"/>
      <c r="V10" s="48"/>
      <c r="W10" s="49"/>
      <c r="X10" s="49"/>
      <c r="Y10" s="49"/>
      <c r="Z10" s="49"/>
      <c r="AA10" s="49"/>
      <c r="AB10" s="49">
        <v>1</v>
      </c>
      <c r="AC10" s="49"/>
      <c r="AD10" s="49"/>
      <c r="AE10" s="49"/>
      <c r="AF10" s="49"/>
      <c r="AG10" s="49"/>
      <c r="AH10" s="49"/>
      <c r="AI10" s="49"/>
      <c r="AJ10" s="49">
        <v>1</v>
      </c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>
        <f t="shared" si="0"/>
        <v>4</v>
      </c>
    </row>
    <row r="11" spans="1:66" x14ac:dyDescent="0.25">
      <c r="A11" s="47" t="s">
        <v>50</v>
      </c>
      <c r="B11" s="46" t="s">
        <v>42</v>
      </c>
      <c r="C11" s="48"/>
      <c r="D11" s="48"/>
      <c r="E11" s="48"/>
      <c r="F11" s="48">
        <v>1</v>
      </c>
      <c r="G11" s="48"/>
      <c r="H11" s="48"/>
      <c r="I11" s="48"/>
      <c r="J11" s="48"/>
      <c r="K11" s="48"/>
      <c r="L11" s="48"/>
      <c r="M11" s="48"/>
      <c r="N11" s="48"/>
      <c r="O11" s="48"/>
      <c r="P11" s="48">
        <v>1</v>
      </c>
      <c r="Q11" s="48"/>
      <c r="R11" s="48"/>
      <c r="S11" s="48"/>
      <c r="T11" s="48"/>
      <c r="U11" s="48"/>
      <c r="V11" s="48"/>
      <c r="W11" s="49"/>
      <c r="X11" s="49"/>
      <c r="Y11" s="49"/>
      <c r="Z11" s="49"/>
      <c r="AA11" s="49">
        <v>1</v>
      </c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>
        <v>1</v>
      </c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>
        <v>1</v>
      </c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>
        <f t="shared" si="0"/>
        <v>5</v>
      </c>
    </row>
    <row r="12" spans="1:66" x14ac:dyDescent="0.25">
      <c r="A12" s="47" t="s">
        <v>51</v>
      </c>
      <c r="B12" s="46" t="s">
        <v>42</v>
      </c>
      <c r="C12" s="48">
        <v>1</v>
      </c>
      <c r="D12" s="48"/>
      <c r="E12" s="48"/>
      <c r="F12" s="48"/>
      <c r="G12" s="48"/>
      <c r="H12" s="48"/>
      <c r="I12" s="48"/>
      <c r="J12" s="48"/>
      <c r="K12" s="48"/>
      <c r="L12" s="48"/>
      <c r="M12" s="48">
        <v>1</v>
      </c>
      <c r="N12" s="48"/>
      <c r="O12" s="48"/>
      <c r="P12" s="48"/>
      <c r="Q12" s="48"/>
      <c r="R12" s="48"/>
      <c r="S12" s="48"/>
      <c r="T12" s="48"/>
      <c r="U12" s="48"/>
      <c r="V12" s="48"/>
      <c r="W12" s="49"/>
      <c r="X12" s="49">
        <v>1</v>
      </c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>
        <v>1</v>
      </c>
      <c r="AT12" s="49"/>
      <c r="AU12" s="49"/>
      <c r="AV12" s="49"/>
      <c r="AW12" s="49"/>
      <c r="AX12" s="49"/>
      <c r="AY12" s="49"/>
      <c r="AZ12" s="49"/>
      <c r="BA12" s="49">
        <v>1</v>
      </c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>
        <f t="shared" si="0"/>
        <v>5</v>
      </c>
    </row>
    <row r="13" spans="1:66" x14ac:dyDescent="0.25">
      <c r="A13" s="47" t="s">
        <v>52</v>
      </c>
      <c r="B13" s="46" t="s">
        <v>42</v>
      </c>
      <c r="C13" s="48"/>
      <c r="D13" s="48"/>
      <c r="E13" s="48">
        <v>1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>
        <v>1</v>
      </c>
      <c r="R13" s="48"/>
      <c r="S13" s="48"/>
      <c r="T13" s="48"/>
      <c r="U13" s="48"/>
      <c r="V13" s="48"/>
      <c r="W13" s="49"/>
      <c r="X13" s="49"/>
      <c r="Y13" s="49">
        <v>1</v>
      </c>
      <c r="Z13" s="49"/>
      <c r="AA13" s="49"/>
      <c r="AB13" s="49"/>
      <c r="AC13" s="49"/>
      <c r="AD13" s="49"/>
      <c r="AE13" s="49"/>
      <c r="AF13" s="49"/>
      <c r="AG13" s="49">
        <v>1</v>
      </c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>
        <v>1</v>
      </c>
      <c r="AS13" s="49"/>
      <c r="AT13" s="49"/>
      <c r="AU13" s="49"/>
      <c r="AV13" s="49"/>
      <c r="AW13" s="49"/>
      <c r="AX13" s="49"/>
      <c r="AY13" s="49"/>
      <c r="AZ13" s="49"/>
      <c r="BA13" s="49">
        <v>1</v>
      </c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>
        <f t="shared" si="0"/>
        <v>6</v>
      </c>
    </row>
    <row r="14" spans="1:66" x14ac:dyDescent="0.25">
      <c r="A14" s="47" t="s">
        <v>53</v>
      </c>
      <c r="B14" s="46" t="s">
        <v>42</v>
      </c>
      <c r="C14" s="48"/>
      <c r="D14" s="48"/>
      <c r="E14" s="48"/>
      <c r="F14" s="48"/>
      <c r="G14" s="48">
        <v>1</v>
      </c>
      <c r="H14" s="48"/>
      <c r="I14" s="48"/>
      <c r="J14" s="48"/>
      <c r="K14" s="48"/>
      <c r="L14" s="48"/>
      <c r="M14" s="48"/>
      <c r="N14" s="48"/>
      <c r="O14" s="48"/>
      <c r="P14" s="48">
        <v>1</v>
      </c>
      <c r="Q14" s="48"/>
      <c r="R14" s="48"/>
      <c r="S14" s="48"/>
      <c r="T14" s="48"/>
      <c r="U14" s="48"/>
      <c r="V14" s="48"/>
      <c r="W14" s="49"/>
      <c r="X14" s="49">
        <v>1</v>
      </c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>
        <v>1</v>
      </c>
      <c r="AL14" s="49"/>
      <c r="AM14" s="49"/>
      <c r="AN14" s="49"/>
      <c r="AO14" s="49"/>
      <c r="AP14" s="49"/>
      <c r="AQ14" s="49"/>
      <c r="AR14" s="49"/>
      <c r="AS14" s="49">
        <v>1</v>
      </c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>
        <f t="shared" si="0"/>
        <v>5</v>
      </c>
    </row>
    <row r="15" spans="1:66" x14ac:dyDescent="0.25">
      <c r="A15" s="47" t="s">
        <v>54</v>
      </c>
      <c r="B15" s="46" t="s">
        <v>42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>
        <f t="shared" si="0"/>
        <v>0</v>
      </c>
    </row>
    <row r="16" spans="1:66" x14ac:dyDescent="0.25">
      <c r="A16" s="47" t="s">
        <v>55</v>
      </c>
      <c r="B16" s="46" t="s">
        <v>42</v>
      </c>
      <c r="C16" s="48"/>
      <c r="D16" s="48">
        <v>1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>
        <v>1</v>
      </c>
      <c r="R16" s="48"/>
      <c r="S16" s="48"/>
      <c r="T16" s="48"/>
      <c r="U16" s="48"/>
      <c r="V16" s="48"/>
      <c r="W16" s="49"/>
      <c r="X16" s="49"/>
      <c r="Y16" s="49"/>
      <c r="Z16" s="49"/>
      <c r="AA16" s="49"/>
      <c r="AB16" s="49"/>
      <c r="AC16" s="49"/>
      <c r="AD16" s="49"/>
      <c r="AE16" s="49">
        <v>1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>
        <v>1</v>
      </c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>
        <f t="shared" si="0"/>
        <v>4</v>
      </c>
    </row>
    <row r="17" spans="1:68" x14ac:dyDescent="0.25">
      <c r="A17" s="47" t="s">
        <v>56</v>
      </c>
      <c r="B17" s="46" t="s">
        <v>42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>
        <v>1</v>
      </c>
      <c r="O17" s="48"/>
      <c r="P17" s="48"/>
      <c r="Q17" s="48"/>
      <c r="R17" s="48"/>
      <c r="S17" s="48"/>
      <c r="T17" s="48"/>
      <c r="U17" s="48"/>
      <c r="V17" s="48"/>
      <c r="W17" s="49"/>
      <c r="X17" s="49"/>
      <c r="Y17" s="49">
        <v>1</v>
      </c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>
        <v>1</v>
      </c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>
        <f t="shared" si="0"/>
        <v>3</v>
      </c>
    </row>
    <row r="18" spans="1:68" x14ac:dyDescent="0.25">
      <c r="A18" s="47" t="s">
        <v>57</v>
      </c>
      <c r="B18" s="46" t="s">
        <v>42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9"/>
      <c r="X18" s="49"/>
      <c r="Y18" s="49">
        <v>1</v>
      </c>
      <c r="Z18" s="49"/>
      <c r="AA18" s="49"/>
      <c r="AB18" s="49"/>
      <c r="AC18" s="49"/>
      <c r="AD18" s="49"/>
      <c r="AE18" s="49"/>
      <c r="AF18" s="49"/>
      <c r="AG18" s="49"/>
      <c r="AH18" s="49">
        <v>1</v>
      </c>
      <c r="AI18" s="49"/>
      <c r="AJ18" s="49"/>
      <c r="AK18" s="49"/>
      <c r="AL18" s="49"/>
      <c r="AM18" s="49"/>
      <c r="AN18" s="49"/>
      <c r="AO18" s="49"/>
      <c r="AP18" s="49"/>
      <c r="AQ18" s="49"/>
      <c r="AR18" s="49">
        <v>1</v>
      </c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>
        <f t="shared" si="0"/>
        <v>3</v>
      </c>
    </row>
    <row r="19" spans="1:68" x14ac:dyDescent="0.25">
      <c r="A19" s="47" t="s">
        <v>58</v>
      </c>
      <c r="B19" s="46" t="s">
        <v>42</v>
      </c>
      <c r="C19" s="48">
        <v>1</v>
      </c>
      <c r="D19" s="48"/>
      <c r="E19" s="48"/>
      <c r="F19" s="48"/>
      <c r="G19" s="48"/>
      <c r="H19" s="48"/>
      <c r="I19" s="48"/>
      <c r="J19" s="48"/>
      <c r="K19" s="48"/>
      <c r="L19" s="48"/>
      <c r="M19" s="48">
        <v>1</v>
      </c>
      <c r="N19" s="48"/>
      <c r="O19" s="48"/>
      <c r="P19" s="48"/>
      <c r="Q19" s="48"/>
      <c r="R19" s="48"/>
      <c r="S19" s="48"/>
      <c r="T19" s="48"/>
      <c r="U19" s="48"/>
      <c r="V19" s="48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>
        <v>1</v>
      </c>
      <c r="AH19" s="49"/>
      <c r="AI19" s="49"/>
      <c r="AJ19" s="49"/>
      <c r="AK19" s="49"/>
      <c r="AL19" s="49">
        <v>1</v>
      </c>
      <c r="AM19" s="49"/>
      <c r="AN19" s="49"/>
      <c r="AO19" s="49"/>
      <c r="AP19" s="49"/>
      <c r="AQ19" s="49">
        <v>1</v>
      </c>
      <c r="AR19" s="49"/>
      <c r="AS19" s="49"/>
      <c r="AT19" s="49"/>
      <c r="AU19" s="49"/>
      <c r="AV19" s="49">
        <v>1</v>
      </c>
      <c r="AW19" s="49"/>
      <c r="AX19" s="49"/>
      <c r="AY19" s="49"/>
      <c r="AZ19" s="49"/>
      <c r="BA19" s="49">
        <v>1</v>
      </c>
      <c r="BB19" s="49"/>
      <c r="BC19" s="49"/>
      <c r="BD19" s="49"/>
      <c r="BE19" s="49"/>
      <c r="BF19" s="49">
        <v>1</v>
      </c>
      <c r="BG19" s="49"/>
      <c r="BH19" s="49"/>
      <c r="BI19" s="49"/>
      <c r="BJ19" s="49"/>
      <c r="BK19" s="49"/>
      <c r="BL19" s="49"/>
      <c r="BM19" s="49"/>
      <c r="BN19" s="49">
        <f t="shared" si="0"/>
        <v>8</v>
      </c>
    </row>
    <row r="20" spans="1:68" x14ac:dyDescent="0.25">
      <c r="A20" s="47" t="s">
        <v>59</v>
      </c>
      <c r="B20" s="46" t="s">
        <v>42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>
        <v>1</v>
      </c>
      <c r="O20" s="48"/>
      <c r="P20" s="48"/>
      <c r="Q20" s="48"/>
      <c r="R20" s="48"/>
      <c r="S20" s="48"/>
      <c r="T20" s="48"/>
      <c r="U20" s="48"/>
      <c r="V20" s="48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>
        <v>1</v>
      </c>
      <c r="AM20" s="49"/>
      <c r="AN20" s="49"/>
      <c r="AO20" s="49"/>
      <c r="AP20" s="49"/>
      <c r="AQ20" s="49"/>
      <c r="AR20" s="49"/>
      <c r="AS20" s="49"/>
      <c r="AT20" s="49"/>
      <c r="AU20" s="49"/>
      <c r="AV20" s="49">
        <v>1</v>
      </c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>
        <f t="shared" si="0"/>
        <v>3</v>
      </c>
    </row>
    <row r="21" spans="1:68" x14ac:dyDescent="0.25">
      <c r="A21" s="47" t="s">
        <v>60</v>
      </c>
      <c r="B21" s="46" t="s">
        <v>42</v>
      </c>
      <c r="C21" s="48">
        <v>1</v>
      </c>
      <c r="D21" s="48"/>
      <c r="E21" s="48"/>
      <c r="F21" s="48"/>
      <c r="G21" s="48"/>
      <c r="H21" s="48"/>
      <c r="I21" s="48"/>
      <c r="J21" s="48"/>
      <c r="K21" s="48"/>
      <c r="L21" s="48"/>
      <c r="M21" s="48">
        <v>1</v>
      </c>
      <c r="N21" s="48"/>
      <c r="O21" s="48"/>
      <c r="P21" s="48"/>
      <c r="Q21" s="48"/>
      <c r="R21" s="48"/>
      <c r="S21" s="48"/>
      <c r="T21" s="48"/>
      <c r="U21" s="48"/>
      <c r="V21" s="48"/>
      <c r="W21" s="49">
        <v>1</v>
      </c>
      <c r="X21" s="49"/>
      <c r="Y21" s="49"/>
      <c r="Z21" s="49"/>
      <c r="AA21" s="49"/>
      <c r="AB21" s="49"/>
      <c r="AC21" s="49"/>
      <c r="AD21" s="49"/>
      <c r="AE21" s="49"/>
      <c r="AF21" s="49"/>
      <c r="AG21" s="49">
        <v>1</v>
      </c>
      <c r="AH21" s="49"/>
      <c r="AI21" s="49"/>
      <c r="AJ21" s="49"/>
      <c r="AK21" s="49"/>
      <c r="AL21" s="49"/>
      <c r="AM21" s="49"/>
      <c r="AN21" s="49"/>
      <c r="AO21" s="49"/>
      <c r="AP21" s="49"/>
      <c r="AQ21" s="49">
        <v>1</v>
      </c>
      <c r="AR21" s="49"/>
      <c r="AS21" s="49"/>
      <c r="AT21" s="49"/>
      <c r="AU21" s="49"/>
      <c r="AV21" s="49"/>
      <c r="AW21" s="49"/>
      <c r="AX21" s="49"/>
      <c r="AY21" s="49"/>
      <c r="AZ21" s="49"/>
      <c r="BA21" s="49">
        <v>1</v>
      </c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>
        <f t="shared" si="0"/>
        <v>6</v>
      </c>
    </row>
    <row r="22" spans="1:68" x14ac:dyDescent="0.25">
      <c r="A22" s="47" t="s">
        <v>61</v>
      </c>
      <c r="B22" s="46" t="s">
        <v>42</v>
      </c>
      <c r="C22" s="48"/>
      <c r="D22" s="48"/>
      <c r="E22" s="48">
        <v>1</v>
      </c>
      <c r="F22" s="48"/>
      <c r="G22" s="48"/>
      <c r="H22" s="48"/>
      <c r="I22" s="48"/>
      <c r="J22" s="48"/>
      <c r="K22" s="48"/>
      <c r="L22" s="48"/>
      <c r="M22" s="48"/>
      <c r="N22" s="48"/>
      <c r="O22" s="48">
        <v>1</v>
      </c>
      <c r="P22" s="48"/>
      <c r="Q22" s="48"/>
      <c r="R22" s="48"/>
      <c r="S22" s="48"/>
      <c r="T22" s="48"/>
      <c r="U22" s="48"/>
      <c r="V22" s="48"/>
      <c r="W22" s="49"/>
      <c r="X22" s="49"/>
      <c r="Y22" s="49">
        <v>1</v>
      </c>
      <c r="Z22" s="49"/>
      <c r="AA22" s="49"/>
      <c r="AB22" s="49"/>
      <c r="AC22" s="49"/>
      <c r="AD22" s="49"/>
      <c r="AE22" s="49"/>
      <c r="AF22" s="49"/>
      <c r="AG22" s="49"/>
      <c r="AH22" s="49"/>
      <c r="AI22" s="49">
        <v>1</v>
      </c>
      <c r="AJ22" s="49"/>
      <c r="AK22" s="49"/>
      <c r="AL22" s="49"/>
      <c r="AM22" s="49"/>
      <c r="AN22" s="49"/>
      <c r="AO22" s="49"/>
      <c r="AP22" s="49"/>
      <c r="AQ22" s="49"/>
      <c r="AR22" s="49"/>
      <c r="AS22" s="49">
        <v>1</v>
      </c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>
        <f t="shared" si="0"/>
        <v>5</v>
      </c>
    </row>
    <row r="23" spans="1:68" x14ac:dyDescent="0.25">
      <c r="A23" s="47" t="s">
        <v>62</v>
      </c>
      <c r="B23" s="46" t="s">
        <v>42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>
        <v>1</v>
      </c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>
        <v>1</v>
      </c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>
        <f t="shared" si="0"/>
        <v>2</v>
      </c>
    </row>
    <row r="24" spans="1:68" x14ac:dyDescent="0.25">
      <c r="A24" s="47" t="s">
        <v>63</v>
      </c>
      <c r="B24" s="46" t="s">
        <v>42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>
        <v>1</v>
      </c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>
        <v>1</v>
      </c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>
        <f t="shared" si="0"/>
        <v>2</v>
      </c>
    </row>
    <row r="25" spans="1:68" x14ac:dyDescent="0.25">
      <c r="A25" s="47" t="s">
        <v>64</v>
      </c>
      <c r="B25" s="46" t="s">
        <v>42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>
        <v>1</v>
      </c>
      <c r="AV25" s="49"/>
      <c r="AW25" s="49"/>
      <c r="AX25" s="49"/>
      <c r="AY25" s="49"/>
      <c r="AZ25" s="49"/>
      <c r="BA25" s="49"/>
      <c r="BB25" s="49"/>
      <c r="BC25" s="49">
        <v>1</v>
      </c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>
        <f t="shared" si="0"/>
        <v>2</v>
      </c>
    </row>
    <row r="26" spans="1:68" x14ac:dyDescent="0.25">
      <c r="A26" s="47" t="s">
        <v>65</v>
      </c>
      <c r="B26" s="46" t="s">
        <v>42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>
        <v>1</v>
      </c>
      <c r="N26" s="48"/>
      <c r="O26" s="48"/>
      <c r="P26" s="48"/>
      <c r="Q26" s="48"/>
      <c r="R26" s="48"/>
      <c r="S26" s="48"/>
      <c r="T26" s="48"/>
      <c r="U26" s="48"/>
      <c r="V26" s="48"/>
      <c r="W26" s="49">
        <v>1</v>
      </c>
      <c r="X26" s="49"/>
      <c r="Y26" s="49"/>
      <c r="Z26" s="49"/>
      <c r="AA26" s="49"/>
      <c r="AB26" s="49"/>
      <c r="AC26" s="49"/>
      <c r="AD26" s="49"/>
      <c r="AE26" s="49"/>
      <c r="AF26" s="49"/>
      <c r="AG26" s="49">
        <v>1</v>
      </c>
      <c r="AH26" s="49"/>
      <c r="AI26" s="49"/>
      <c r="AJ26" s="49"/>
      <c r="AK26" s="49"/>
      <c r="AL26" s="49"/>
      <c r="AM26" s="49"/>
      <c r="AN26" s="49"/>
      <c r="AO26" s="49"/>
      <c r="AP26" s="49"/>
      <c r="AQ26" s="49">
        <v>1</v>
      </c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>
        <v>1</v>
      </c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>
        <f t="shared" si="0"/>
        <v>5</v>
      </c>
    </row>
    <row r="27" spans="1:68" x14ac:dyDescent="0.25">
      <c r="A27" s="47" t="s">
        <v>66</v>
      </c>
      <c r="B27" s="46" t="s">
        <v>42</v>
      </c>
      <c r="C27" s="48"/>
      <c r="D27" s="48"/>
      <c r="E27" s="48"/>
      <c r="F27" s="48">
        <v>1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>
        <v>1</v>
      </c>
      <c r="S27" s="48"/>
      <c r="T27" s="48"/>
      <c r="U27" s="48"/>
      <c r="V27" s="48"/>
      <c r="W27" s="49"/>
      <c r="X27" s="49"/>
      <c r="Y27" s="49"/>
      <c r="Z27" s="49"/>
      <c r="AA27" s="49"/>
      <c r="AB27" s="49">
        <v>1</v>
      </c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>
        <v>1</v>
      </c>
      <c r="AN27" s="49"/>
      <c r="AO27" s="49"/>
      <c r="AP27" s="49"/>
      <c r="AQ27" s="49"/>
      <c r="AR27" s="49"/>
      <c r="AS27" s="49"/>
      <c r="AT27" s="49"/>
      <c r="AU27" s="49"/>
      <c r="AV27" s="49"/>
      <c r="AW27" s="49">
        <v>1</v>
      </c>
      <c r="AX27" s="49"/>
      <c r="AY27" s="49"/>
      <c r="AZ27" s="49"/>
      <c r="BA27" s="49"/>
      <c r="BB27" s="49">
        <v>1</v>
      </c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>
        <f t="shared" si="0"/>
        <v>6</v>
      </c>
    </row>
    <row r="28" spans="1:68" x14ac:dyDescent="0.25">
      <c r="A28" s="47" t="s">
        <v>67</v>
      </c>
      <c r="B28" s="46" t="s">
        <v>42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>
        <v>1</v>
      </c>
      <c r="O28" s="48"/>
      <c r="P28" s="48"/>
      <c r="Q28" s="48"/>
      <c r="R28" s="48"/>
      <c r="S28" s="48"/>
      <c r="T28" s="48"/>
      <c r="U28" s="48"/>
      <c r="V28" s="48"/>
      <c r="W28" s="49"/>
      <c r="X28" s="49">
        <v>1</v>
      </c>
      <c r="Y28" s="49"/>
      <c r="Z28" s="49"/>
      <c r="AA28" s="49"/>
      <c r="AB28" s="49"/>
      <c r="AC28" s="49"/>
      <c r="AD28" s="49"/>
      <c r="AE28" s="49"/>
      <c r="AF28" s="49"/>
      <c r="AG28" s="49">
        <v>1</v>
      </c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>
        <v>1</v>
      </c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>
        <f t="shared" si="0"/>
        <v>4</v>
      </c>
    </row>
    <row r="30" spans="1:68" x14ac:dyDescent="0.25">
      <c r="BO30" s="52">
        <v>1</v>
      </c>
      <c r="BP30" s="52" t="s">
        <v>68</v>
      </c>
    </row>
    <row r="31" spans="1:68" x14ac:dyDescent="0.25">
      <c r="BO31" s="52">
        <v>0</v>
      </c>
      <c r="BP31" s="53" t="s">
        <v>69</v>
      </c>
    </row>
  </sheetData>
  <mergeCells count="1">
    <mergeCell ref="A1:BM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BC5BE-8706-4BEB-9EEA-9B54CDE0F5F7}">
  <dimension ref="A1:CI27"/>
  <sheetViews>
    <sheetView zoomScaleNormal="100" workbookViewId="0">
      <selection activeCell="A21" sqref="A21"/>
    </sheetView>
  </sheetViews>
  <sheetFormatPr defaultColWidth="2.5703125" defaultRowHeight="18" customHeight="1" x14ac:dyDescent="0.25"/>
  <cols>
    <col min="1" max="1" width="12.140625" customWidth="1"/>
    <col min="2" max="2" width="7.42578125" customWidth="1"/>
    <col min="3" max="22" width="2.85546875" hidden="1" customWidth="1"/>
    <col min="23" max="66" width="2.85546875" customWidth="1"/>
  </cols>
  <sheetData>
    <row r="1" spans="1:87" ht="30.6" customHeight="1" x14ac:dyDescent="0.25">
      <c r="A1" s="44" t="s">
        <v>39</v>
      </c>
      <c r="B1" s="44" t="s">
        <v>40</v>
      </c>
      <c r="C1" s="45">
        <v>1960</v>
      </c>
      <c r="D1" s="45">
        <v>1961</v>
      </c>
      <c r="E1" s="45">
        <v>1962</v>
      </c>
      <c r="F1" s="45">
        <v>1963</v>
      </c>
      <c r="G1" s="45">
        <v>1964</v>
      </c>
      <c r="H1" s="45">
        <v>1965</v>
      </c>
      <c r="I1" s="45">
        <v>1966</v>
      </c>
      <c r="J1" s="45">
        <v>1967</v>
      </c>
      <c r="K1" s="45">
        <v>1968</v>
      </c>
      <c r="L1" s="45">
        <v>1969</v>
      </c>
      <c r="M1" s="45">
        <v>1970</v>
      </c>
      <c r="N1" s="45">
        <v>1971</v>
      </c>
      <c r="O1" s="45">
        <v>1972</v>
      </c>
      <c r="P1" s="45">
        <v>1973</v>
      </c>
      <c r="Q1" s="45">
        <v>1974</v>
      </c>
      <c r="R1" s="45">
        <v>1975</v>
      </c>
      <c r="S1" s="45">
        <v>1976</v>
      </c>
      <c r="T1" s="45">
        <v>1977</v>
      </c>
      <c r="U1" s="45">
        <v>1978</v>
      </c>
      <c r="V1" s="45">
        <v>1979</v>
      </c>
      <c r="W1" s="45">
        <v>1980</v>
      </c>
      <c r="X1" s="45">
        <v>1981</v>
      </c>
      <c r="Y1" s="45">
        <v>1982</v>
      </c>
      <c r="Z1" s="45">
        <v>1983</v>
      </c>
      <c r="AA1" s="45">
        <v>1984</v>
      </c>
      <c r="AB1" s="45">
        <v>1985</v>
      </c>
      <c r="AC1" s="45">
        <v>1986</v>
      </c>
      <c r="AD1" s="45">
        <v>1987</v>
      </c>
      <c r="AE1" s="45">
        <v>1988</v>
      </c>
      <c r="AF1" s="45">
        <v>1989</v>
      </c>
      <c r="AG1" s="45">
        <v>1990</v>
      </c>
      <c r="AH1" s="45">
        <v>1991</v>
      </c>
      <c r="AI1" s="45">
        <v>1992</v>
      </c>
      <c r="AJ1" s="45">
        <v>1993</v>
      </c>
      <c r="AK1" s="45">
        <v>1994</v>
      </c>
      <c r="AL1" s="45">
        <v>1995</v>
      </c>
      <c r="AM1" s="45">
        <v>1996</v>
      </c>
      <c r="AN1" s="45">
        <v>1997</v>
      </c>
      <c r="AO1" s="45">
        <v>1998</v>
      </c>
      <c r="AP1" s="45">
        <v>1999</v>
      </c>
      <c r="AQ1" s="45">
        <v>2000</v>
      </c>
      <c r="AR1" s="45">
        <v>2001</v>
      </c>
      <c r="AS1" s="45">
        <v>2002</v>
      </c>
      <c r="AT1" s="45">
        <v>2003</v>
      </c>
      <c r="AU1" s="45">
        <v>2004</v>
      </c>
      <c r="AV1" s="45">
        <v>2005</v>
      </c>
      <c r="AW1" s="45">
        <v>2006</v>
      </c>
      <c r="AX1" s="45">
        <v>2007</v>
      </c>
      <c r="AY1" s="45">
        <v>2008</v>
      </c>
      <c r="AZ1" s="45">
        <v>2009</v>
      </c>
      <c r="BA1" s="45">
        <v>2010</v>
      </c>
      <c r="BB1" s="45">
        <v>2011</v>
      </c>
      <c r="BC1" s="45">
        <v>2012</v>
      </c>
      <c r="BD1" s="45">
        <v>2013</v>
      </c>
      <c r="BE1" s="45">
        <v>2014</v>
      </c>
      <c r="BF1" s="45">
        <v>2015</v>
      </c>
      <c r="BG1" s="45">
        <v>2016</v>
      </c>
      <c r="BH1" s="45">
        <v>2017</v>
      </c>
      <c r="BI1" s="45">
        <v>2018</v>
      </c>
      <c r="BJ1" s="45">
        <v>2019</v>
      </c>
      <c r="BK1" s="45">
        <v>2020</v>
      </c>
      <c r="BL1" s="45">
        <v>2021</v>
      </c>
      <c r="BM1" s="45">
        <v>2022</v>
      </c>
      <c r="BN1" s="45">
        <v>2023</v>
      </c>
      <c r="BO1" s="39"/>
    </row>
    <row r="2" spans="1:87" ht="19.350000000000001" customHeight="1" x14ac:dyDescent="0.25">
      <c r="A2" s="47" t="s">
        <v>41</v>
      </c>
      <c r="B2" s="46" t="s">
        <v>70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>
        <v>1</v>
      </c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>
        <v>1</v>
      </c>
      <c r="AI2" s="49"/>
      <c r="AJ2" s="49"/>
      <c r="AK2" s="49"/>
      <c r="AL2" s="49"/>
      <c r="AM2" s="49"/>
      <c r="AN2" s="49"/>
      <c r="AO2" s="49"/>
      <c r="AP2" s="49"/>
      <c r="AQ2" s="49"/>
      <c r="AR2" s="49">
        <v>1</v>
      </c>
      <c r="AS2" s="49"/>
      <c r="AT2" s="49"/>
      <c r="AU2" s="49"/>
      <c r="AV2" s="49"/>
      <c r="AW2" s="49"/>
      <c r="AX2" s="49"/>
      <c r="AY2" s="49"/>
      <c r="AZ2" s="49"/>
      <c r="BA2" s="49">
        <v>1</v>
      </c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39"/>
      <c r="BN2" s="39"/>
      <c r="BO2" s="49">
        <v>4</v>
      </c>
    </row>
    <row r="3" spans="1:87" ht="18" customHeight="1" x14ac:dyDescent="0.25">
      <c r="A3" s="47" t="s">
        <v>43</v>
      </c>
      <c r="B3" s="46" t="s">
        <v>70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>
        <v>1</v>
      </c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39"/>
      <c r="BN3" s="39"/>
      <c r="BO3" s="49">
        <v>4</v>
      </c>
      <c r="BU3" s="126" t="s">
        <v>71</v>
      </c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</row>
    <row r="4" spans="1:87" ht="18" customHeight="1" x14ac:dyDescent="0.25">
      <c r="A4" s="47" t="s">
        <v>44</v>
      </c>
      <c r="B4" s="46" t="s">
        <v>70</v>
      </c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9">
        <v>1</v>
      </c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>
        <v>1</v>
      </c>
      <c r="AI4" s="49"/>
      <c r="AJ4" s="49"/>
      <c r="AK4" s="49"/>
      <c r="AL4" s="49"/>
      <c r="AM4" s="49"/>
      <c r="AN4" s="49"/>
      <c r="AO4" s="49"/>
      <c r="AP4" s="49"/>
      <c r="AQ4" s="49">
        <v>1</v>
      </c>
      <c r="AR4" s="49"/>
      <c r="AS4" s="49"/>
      <c r="AT4" s="49"/>
      <c r="AU4" s="49"/>
      <c r="AV4" s="49"/>
      <c r="AW4" s="49"/>
      <c r="AX4" s="49"/>
      <c r="AY4" s="49"/>
      <c r="AZ4" s="49"/>
      <c r="BA4" s="49">
        <v>1</v>
      </c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39"/>
      <c r="BN4" s="39"/>
      <c r="BO4" s="49">
        <v>4</v>
      </c>
      <c r="BU4" s="127" t="s">
        <v>72</v>
      </c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</row>
    <row r="5" spans="1:87" ht="18" customHeight="1" x14ac:dyDescent="0.25">
      <c r="A5" s="47" t="s">
        <v>45</v>
      </c>
      <c r="B5" s="46" t="s">
        <v>70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>
        <v>1</v>
      </c>
      <c r="AJ5" s="49"/>
      <c r="AK5" s="49"/>
      <c r="AL5" s="49"/>
      <c r="AM5" s="49"/>
      <c r="AN5" s="49"/>
      <c r="AO5" s="49"/>
      <c r="AP5" s="49"/>
      <c r="AQ5" s="49"/>
      <c r="AR5" s="49">
        <v>1</v>
      </c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>
        <v>1</v>
      </c>
      <c r="BD5" s="49"/>
      <c r="BE5" s="49"/>
      <c r="BF5" s="49"/>
      <c r="BG5" s="49"/>
      <c r="BH5" s="49"/>
      <c r="BI5" s="49"/>
      <c r="BJ5" s="49"/>
      <c r="BK5" s="49"/>
      <c r="BL5" s="49"/>
      <c r="BM5" s="39"/>
      <c r="BN5" s="39"/>
      <c r="BO5" s="49">
        <v>4</v>
      </c>
      <c r="BU5" s="128" t="s">
        <v>73</v>
      </c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</row>
    <row r="6" spans="1:87" ht="18" customHeight="1" x14ac:dyDescent="0.25">
      <c r="A6" s="47" t="s">
        <v>46</v>
      </c>
      <c r="B6" s="46" t="s">
        <v>70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9">
        <v>1</v>
      </c>
      <c r="X6" s="49"/>
      <c r="Y6" s="49"/>
      <c r="Z6" s="49"/>
      <c r="AA6" s="49"/>
      <c r="AB6" s="49"/>
      <c r="AC6" s="49"/>
      <c r="AD6" s="49"/>
      <c r="AE6" s="49"/>
      <c r="AF6" s="49"/>
      <c r="AG6" s="54">
        <v>0</v>
      </c>
      <c r="AH6" s="49">
        <v>1</v>
      </c>
      <c r="AI6" s="49"/>
      <c r="AJ6" s="49"/>
      <c r="AK6" s="49"/>
      <c r="AL6" s="49"/>
      <c r="AM6" s="49"/>
      <c r="AN6" s="49"/>
      <c r="AO6" s="49"/>
      <c r="AP6" s="49"/>
      <c r="AQ6" s="50">
        <v>1</v>
      </c>
      <c r="AR6" s="49"/>
      <c r="AS6" s="49"/>
      <c r="AT6" s="49"/>
      <c r="AU6" s="49"/>
      <c r="AV6" s="49"/>
      <c r="AW6" s="49"/>
      <c r="AX6" s="49"/>
      <c r="AY6" s="49"/>
      <c r="AZ6" s="49"/>
      <c r="BA6" s="50">
        <v>1</v>
      </c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>
        <v>1</v>
      </c>
      <c r="BM6" s="39"/>
      <c r="BN6" s="39"/>
      <c r="BO6" s="49">
        <v>4</v>
      </c>
      <c r="BU6" s="129" t="s">
        <v>74</v>
      </c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</row>
    <row r="7" spans="1:87" ht="18" customHeight="1" x14ac:dyDescent="0.25">
      <c r="A7" s="47" t="s">
        <v>47</v>
      </c>
      <c r="B7" s="46" t="s">
        <v>70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9">
        <v>1</v>
      </c>
      <c r="X7" s="49"/>
      <c r="Y7" s="49"/>
      <c r="Z7" s="49"/>
      <c r="AA7" s="49"/>
      <c r="AB7" s="49"/>
      <c r="AC7" s="49"/>
      <c r="AD7" s="49"/>
      <c r="AE7" s="49"/>
      <c r="AF7" s="49"/>
      <c r="AG7" s="54">
        <v>0</v>
      </c>
      <c r="AH7" s="49"/>
      <c r="AI7" s="49"/>
      <c r="AJ7" s="49"/>
      <c r="AK7" s="49"/>
      <c r="AL7" s="49"/>
      <c r="AM7" s="49"/>
      <c r="AN7" s="49"/>
      <c r="AO7" s="49"/>
      <c r="AP7" s="49"/>
      <c r="AQ7" s="54">
        <v>0</v>
      </c>
      <c r="AR7" s="49"/>
      <c r="AS7" s="49"/>
      <c r="AT7" s="49"/>
      <c r="AU7" s="49"/>
      <c r="AV7" s="49"/>
      <c r="AW7" s="49"/>
      <c r="AX7" s="49"/>
      <c r="AY7" s="49"/>
      <c r="AZ7" s="49"/>
      <c r="BA7" s="54">
        <v>0</v>
      </c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39"/>
      <c r="BN7" s="39"/>
      <c r="BO7" s="49">
        <v>4</v>
      </c>
    </row>
    <row r="8" spans="1:87" ht="18" customHeight="1" x14ac:dyDescent="0.25">
      <c r="A8" s="47" t="s">
        <v>48</v>
      </c>
      <c r="B8" s="46" t="s">
        <v>70</v>
      </c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9"/>
      <c r="X8" s="49"/>
      <c r="Y8" s="54">
        <v>0</v>
      </c>
      <c r="Z8" s="49"/>
      <c r="AA8" s="49"/>
      <c r="AB8" s="49"/>
      <c r="AC8" s="49"/>
      <c r="AD8" s="49"/>
      <c r="AE8" s="49"/>
      <c r="AF8" s="49"/>
      <c r="AG8" s="49"/>
      <c r="AH8" s="49"/>
      <c r="AI8" s="54">
        <v>0</v>
      </c>
      <c r="AJ8" s="49"/>
      <c r="AK8" s="49"/>
      <c r="AL8" s="49"/>
      <c r="AM8" s="49"/>
      <c r="AN8" s="49"/>
      <c r="AO8" s="49"/>
      <c r="AP8" s="49"/>
      <c r="AQ8" s="49"/>
      <c r="AR8" s="49"/>
      <c r="AS8" s="54">
        <v>0</v>
      </c>
      <c r="AT8" s="49"/>
      <c r="AU8" s="49"/>
      <c r="AV8" s="49"/>
      <c r="AW8" s="49"/>
      <c r="AX8" s="49"/>
      <c r="AY8" s="49"/>
      <c r="AZ8" s="49"/>
      <c r="BA8" s="49"/>
      <c r="BB8" s="49"/>
      <c r="BC8" s="54">
        <v>0</v>
      </c>
      <c r="BD8" s="49"/>
      <c r="BE8" s="49"/>
      <c r="BF8" s="49"/>
      <c r="BG8" s="49"/>
      <c r="BH8" s="54">
        <v>1</v>
      </c>
      <c r="BI8" s="49"/>
      <c r="BJ8" s="49"/>
      <c r="BK8" s="49"/>
      <c r="BL8" s="49"/>
      <c r="BM8" s="39"/>
      <c r="BN8" s="39"/>
      <c r="BO8" s="49">
        <v>4</v>
      </c>
    </row>
    <row r="9" spans="1:87" ht="18" customHeight="1" x14ac:dyDescent="0.25">
      <c r="A9" s="47" t="s">
        <v>49</v>
      </c>
      <c r="B9" s="46" t="s">
        <v>70</v>
      </c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9"/>
      <c r="X9" s="49"/>
      <c r="Y9" s="49"/>
      <c r="Z9" s="49"/>
      <c r="AA9" s="49"/>
      <c r="AB9" s="49">
        <v>1</v>
      </c>
      <c r="AC9" s="49"/>
      <c r="AD9" s="49"/>
      <c r="AE9" s="49"/>
      <c r="AF9" s="49"/>
      <c r="AG9" s="49"/>
      <c r="AH9" s="49"/>
      <c r="AI9" s="49"/>
      <c r="AJ9" s="49">
        <v>1</v>
      </c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>
        <v>1</v>
      </c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7">
        <v>0</v>
      </c>
      <c r="BJ9" s="49"/>
      <c r="BK9" s="49"/>
      <c r="BL9" s="49"/>
      <c r="BM9" s="39"/>
      <c r="BN9" s="39"/>
      <c r="BO9" s="49">
        <v>4</v>
      </c>
    </row>
    <row r="10" spans="1:87" ht="18" customHeight="1" x14ac:dyDescent="0.25">
      <c r="A10" s="47" t="s">
        <v>50</v>
      </c>
      <c r="B10" s="46" t="s">
        <v>70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9"/>
      <c r="X10" s="49"/>
      <c r="Y10" s="49"/>
      <c r="Z10" s="49"/>
      <c r="AA10" s="49">
        <v>1</v>
      </c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>
        <v>1</v>
      </c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54">
        <v>0</v>
      </c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39"/>
      <c r="BN10" s="39"/>
      <c r="BO10" s="49">
        <v>4</v>
      </c>
    </row>
    <row r="11" spans="1:87" ht="18" customHeight="1" x14ac:dyDescent="0.25">
      <c r="A11" s="47" t="s">
        <v>51</v>
      </c>
      <c r="B11" s="46" t="s">
        <v>70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9"/>
      <c r="X11" s="49">
        <v>1</v>
      </c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>
        <v>1</v>
      </c>
      <c r="AK11" s="49"/>
      <c r="AL11" s="49"/>
      <c r="AM11" s="49"/>
      <c r="AN11" s="49"/>
      <c r="AO11" s="49"/>
      <c r="AP11" s="49"/>
      <c r="AQ11" s="49"/>
      <c r="AR11" s="49"/>
      <c r="AS11" s="54">
        <v>0</v>
      </c>
      <c r="AT11" s="49"/>
      <c r="AU11" s="49"/>
      <c r="AV11" s="49"/>
      <c r="AW11" s="49"/>
      <c r="AX11" s="49"/>
      <c r="AY11" s="49"/>
      <c r="AZ11" s="49"/>
      <c r="BA11" s="49">
        <v>1</v>
      </c>
      <c r="BB11" s="49"/>
      <c r="BC11" s="49"/>
      <c r="BD11" s="54">
        <v>0</v>
      </c>
      <c r="BE11" s="49"/>
      <c r="BF11" s="49"/>
      <c r="BG11" s="49"/>
      <c r="BH11" s="49"/>
      <c r="BI11" s="49"/>
      <c r="BJ11" s="49"/>
      <c r="BK11" s="49"/>
      <c r="BL11" s="49"/>
      <c r="BM11" s="39"/>
      <c r="BN11" s="39"/>
      <c r="BO11" s="49">
        <v>4</v>
      </c>
    </row>
    <row r="12" spans="1:87" ht="18" customHeight="1" x14ac:dyDescent="0.25">
      <c r="A12" s="47" t="s">
        <v>52</v>
      </c>
      <c r="B12" s="46" t="s">
        <v>70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9"/>
      <c r="X12" s="49"/>
      <c r="Y12" s="49">
        <v>1</v>
      </c>
      <c r="Z12" s="49"/>
      <c r="AA12" s="49"/>
      <c r="AB12" s="49"/>
      <c r="AC12" s="49"/>
      <c r="AD12" s="49"/>
      <c r="AE12" s="49"/>
      <c r="AF12" s="49"/>
      <c r="AG12" s="49">
        <v>1</v>
      </c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54">
        <v>0</v>
      </c>
      <c r="AS12" s="49"/>
      <c r="AT12" s="49"/>
      <c r="AU12" s="49"/>
      <c r="AV12" s="49"/>
      <c r="AW12" s="49"/>
      <c r="AX12" s="49"/>
      <c r="AY12" s="49"/>
      <c r="AZ12" s="49"/>
      <c r="BA12" s="54">
        <v>0</v>
      </c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39"/>
      <c r="BN12" s="39"/>
      <c r="BO12" s="49">
        <v>4</v>
      </c>
    </row>
    <row r="13" spans="1:87" ht="18" customHeight="1" x14ac:dyDescent="0.25">
      <c r="A13" s="47" t="s">
        <v>53</v>
      </c>
      <c r="B13" s="46" t="s">
        <v>70</v>
      </c>
      <c r="C13" s="48"/>
      <c r="D13" s="48"/>
      <c r="E13" s="48"/>
      <c r="F13" s="48"/>
      <c r="G13" s="48">
        <v>1</v>
      </c>
      <c r="H13" s="48"/>
      <c r="I13" s="48"/>
      <c r="J13" s="48"/>
      <c r="K13" s="48"/>
      <c r="L13" s="48"/>
      <c r="M13" s="48"/>
      <c r="N13" s="48"/>
      <c r="O13" s="48"/>
      <c r="P13" s="48">
        <v>1</v>
      </c>
      <c r="Q13" s="48"/>
      <c r="R13" s="48"/>
      <c r="S13" s="48"/>
      <c r="T13" s="48"/>
      <c r="U13" s="48"/>
      <c r="V13" s="48"/>
      <c r="W13" s="49"/>
      <c r="X13" s="49">
        <v>1</v>
      </c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>
        <v>1</v>
      </c>
      <c r="AL13" s="49"/>
      <c r="AM13" s="49"/>
      <c r="AN13" s="49"/>
      <c r="AO13" s="49"/>
      <c r="AP13" s="49"/>
      <c r="AQ13" s="49"/>
      <c r="AR13" s="49"/>
      <c r="AS13" s="49">
        <v>1</v>
      </c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54">
        <v>0</v>
      </c>
      <c r="BJ13" s="49"/>
      <c r="BK13" s="49"/>
      <c r="BL13" s="49"/>
      <c r="BM13" s="39"/>
      <c r="BN13" s="39"/>
      <c r="BO13" s="49">
        <v>4</v>
      </c>
    </row>
    <row r="14" spans="1:87" ht="18" customHeight="1" x14ac:dyDescent="0.25">
      <c r="A14" s="47" t="s">
        <v>54</v>
      </c>
      <c r="B14" s="46" t="s">
        <v>70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54">
        <v>0</v>
      </c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54">
        <v>0</v>
      </c>
      <c r="AT14" s="49"/>
      <c r="AU14" s="49"/>
      <c r="AV14" s="49"/>
      <c r="AW14" s="49"/>
      <c r="AX14" s="49"/>
      <c r="AY14" s="49"/>
      <c r="AZ14" s="49"/>
      <c r="BA14" s="49"/>
      <c r="BB14" s="49"/>
      <c r="BC14" s="54">
        <v>0</v>
      </c>
      <c r="BD14" s="49"/>
      <c r="BE14" s="49"/>
      <c r="BF14" s="49"/>
      <c r="BG14" s="49"/>
      <c r="BH14" s="49"/>
      <c r="BI14" s="49"/>
      <c r="BJ14" s="49"/>
      <c r="BK14" s="49"/>
      <c r="BL14" s="49"/>
      <c r="BM14" s="39"/>
      <c r="BN14" s="39"/>
      <c r="BO14" s="49">
        <v>4</v>
      </c>
    </row>
    <row r="15" spans="1:87" ht="18" customHeight="1" x14ac:dyDescent="0.25">
      <c r="A15" s="47" t="s">
        <v>55</v>
      </c>
      <c r="B15" s="46" t="s">
        <v>70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9"/>
      <c r="X15" s="49"/>
      <c r="Y15" s="49"/>
      <c r="Z15" s="49"/>
      <c r="AA15" s="49"/>
      <c r="AB15" s="49"/>
      <c r="AC15" s="49"/>
      <c r="AD15" s="49"/>
      <c r="AE15" s="49">
        <v>1</v>
      </c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54">
        <v>0</v>
      </c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39"/>
      <c r="BN15" s="39"/>
      <c r="BO15" s="49">
        <v>4</v>
      </c>
    </row>
    <row r="16" spans="1:87" ht="18" customHeight="1" x14ac:dyDescent="0.25">
      <c r="A16" s="47" t="s">
        <v>56</v>
      </c>
      <c r="B16" s="46" t="s">
        <v>70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9"/>
      <c r="X16" s="49"/>
      <c r="Y16" s="49">
        <v>1</v>
      </c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>
        <v>1</v>
      </c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39"/>
      <c r="BN16" s="39"/>
      <c r="BO16" s="49">
        <v>4</v>
      </c>
    </row>
    <row r="17" spans="1:67" ht="18" customHeight="1" x14ac:dyDescent="0.25">
      <c r="A17" s="47" t="s">
        <v>57</v>
      </c>
      <c r="B17" s="46" t="s">
        <v>70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9"/>
      <c r="X17" s="49"/>
      <c r="Y17" s="49">
        <v>1</v>
      </c>
      <c r="Z17" s="49"/>
      <c r="AA17" s="49"/>
      <c r="AB17" s="49"/>
      <c r="AC17" s="49"/>
      <c r="AD17" s="49"/>
      <c r="AE17" s="49"/>
      <c r="AF17" s="49"/>
      <c r="AG17" s="49"/>
      <c r="AH17" s="49">
        <v>1</v>
      </c>
      <c r="AI17" s="49"/>
      <c r="AJ17" s="49"/>
      <c r="AK17" s="49"/>
      <c r="AL17" s="49"/>
      <c r="AM17" s="49"/>
      <c r="AN17" s="49"/>
      <c r="AO17" s="49"/>
      <c r="AP17" s="49"/>
      <c r="AQ17" s="49"/>
      <c r="AR17" s="54">
        <v>0</v>
      </c>
      <c r="AS17" s="49"/>
      <c r="AT17" s="49"/>
      <c r="AU17" s="49"/>
      <c r="AV17" s="49"/>
      <c r="AW17" s="49"/>
      <c r="AX17" s="49"/>
      <c r="AY17" s="49"/>
      <c r="AZ17" s="49"/>
      <c r="BA17" s="49"/>
      <c r="BB17" s="54">
        <v>1</v>
      </c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39"/>
      <c r="BN17" s="39"/>
      <c r="BO17" s="49">
        <v>4</v>
      </c>
    </row>
    <row r="18" spans="1:67" ht="18" customHeight="1" x14ac:dyDescent="0.25">
      <c r="A18" s="47" t="s">
        <v>58</v>
      </c>
      <c r="B18" s="46" t="s">
        <v>70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9">
        <v>1</v>
      </c>
      <c r="X18" s="49"/>
      <c r="Y18" s="49"/>
      <c r="Z18" s="49"/>
      <c r="AA18" s="49"/>
      <c r="AB18" s="49"/>
      <c r="AC18" s="49"/>
      <c r="AD18" s="49"/>
      <c r="AE18" s="49"/>
      <c r="AF18" s="49"/>
      <c r="AG18" s="54">
        <v>0</v>
      </c>
      <c r="AH18" s="49"/>
      <c r="AI18" s="49"/>
      <c r="AJ18" s="49"/>
      <c r="AK18" s="49"/>
      <c r="AL18" s="51">
        <v>1</v>
      </c>
      <c r="AM18" s="49"/>
      <c r="AN18" s="49"/>
      <c r="AO18" s="49"/>
      <c r="AP18" s="49"/>
      <c r="AQ18" s="54">
        <v>0</v>
      </c>
      <c r="AR18" s="49"/>
      <c r="AS18" s="49"/>
      <c r="AT18" s="49"/>
      <c r="AU18" s="49"/>
      <c r="AV18" s="51">
        <v>1</v>
      </c>
      <c r="AW18" s="49"/>
      <c r="AX18" s="49"/>
      <c r="AY18" s="49"/>
      <c r="AZ18" s="49"/>
      <c r="BA18" s="54">
        <v>1</v>
      </c>
      <c r="BB18" s="49"/>
      <c r="BC18" s="49"/>
      <c r="BD18" s="49"/>
      <c r="BE18" s="49"/>
      <c r="BF18" s="51">
        <v>1</v>
      </c>
      <c r="BG18" s="49"/>
      <c r="BH18" s="49"/>
      <c r="BI18" s="49"/>
      <c r="BJ18" s="49"/>
      <c r="BK18" s="56">
        <v>1</v>
      </c>
      <c r="BL18" s="49"/>
      <c r="BM18" s="39"/>
      <c r="BN18" s="39"/>
      <c r="BO18" s="49">
        <v>4</v>
      </c>
    </row>
    <row r="19" spans="1:67" ht="18" customHeight="1" x14ac:dyDescent="0.25">
      <c r="A19" s="47" t="s">
        <v>59</v>
      </c>
      <c r="B19" s="46" t="s">
        <v>70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>
        <v>1</v>
      </c>
      <c r="AM19" s="49"/>
      <c r="AN19" s="49"/>
      <c r="AO19" s="49"/>
      <c r="AP19" s="49"/>
      <c r="AQ19" s="49"/>
      <c r="AR19" s="49"/>
      <c r="AS19" s="49"/>
      <c r="AT19" s="49"/>
      <c r="AU19" s="49"/>
      <c r="AV19" s="54">
        <v>1</v>
      </c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39"/>
      <c r="BN19" s="39"/>
      <c r="BO19" s="49">
        <v>4</v>
      </c>
    </row>
    <row r="20" spans="1:67" ht="18" customHeight="1" x14ac:dyDescent="0.25">
      <c r="A20" s="47" t="s">
        <v>60</v>
      </c>
      <c r="B20" s="46" t="s">
        <v>70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9">
        <v>1</v>
      </c>
      <c r="X20" s="49"/>
      <c r="Y20" s="49"/>
      <c r="Z20" s="49"/>
      <c r="AA20" s="49"/>
      <c r="AB20" s="49"/>
      <c r="AC20" s="49"/>
      <c r="AD20" s="49"/>
      <c r="AE20" s="49"/>
      <c r="AF20" s="49"/>
      <c r="AG20" s="54">
        <v>0</v>
      </c>
      <c r="AH20" s="49"/>
      <c r="AI20" s="49"/>
      <c r="AJ20" s="49"/>
      <c r="AK20" s="49"/>
      <c r="AL20" s="49"/>
      <c r="AM20" s="49"/>
      <c r="AN20" s="49"/>
      <c r="AO20" s="49"/>
      <c r="AP20" s="49"/>
      <c r="AQ20" s="54">
        <v>0</v>
      </c>
      <c r="AR20" s="49"/>
      <c r="AS20" s="49"/>
      <c r="AT20" s="49"/>
      <c r="AU20" s="49"/>
      <c r="AV20" s="49"/>
      <c r="AW20" s="49"/>
      <c r="AX20" s="49"/>
      <c r="AY20" s="49"/>
      <c r="AZ20" s="49"/>
      <c r="BA20" s="54">
        <v>1</v>
      </c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39"/>
      <c r="BN20" s="39"/>
      <c r="BO20" s="49">
        <v>4</v>
      </c>
    </row>
    <row r="21" spans="1:67" ht="18" customHeight="1" x14ac:dyDescent="0.25">
      <c r="A21" s="47" t="s">
        <v>61</v>
      </c>
      <c r="B21" s="46" t="s">
        <v>70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9"/>
      <c r="X21" s="49"/>
      <c r="Y21" s="49">
        <v>1</v>
      </c>
      <c r="Z21" s="49"/>
      <c r="AA21" s="49"/>
      <c r="AB21" s="49"/>
      <c r="AC21" s="49"/>
      <c r="AD21" s="49"/>
      <c r="AE21" s="49"/>
      <c r="AF21" s="49"/>
      <c r="AG21" s="49"/>
      <c r="AH21" s="49"/>
      <c r="AI21" s="54">
        <v>0</v>
      </c>
      <c r="AJ21" s="49"/>
      <c r="AK21" s="49"/>
      <c r="AL21" s="49"/>
      <c r="AM21" s="49"/>
      <c r="AN21" s="49"/>
      <c r="AO21" s="49"/>
      <c r="AP21" s="49"/>
      <c r="AQ21" s="49"/>
      <c r="AR21" s="49"/>
      <c r="AS21" s="54">
        <v>1</v>
      </c>
      <c r="AT21" s="49"/>
      <c r="AU21" s="49"/>
      <c r="AV21" s="49"/>
      <c r="AW21" s="49"/>
      <c r="AX21" s="49"/>
      <c r="AY21" s="49"/>
      <c r="AZ21" s="49"/>
      <c r="BA21" s="49"/>
      <c r="BB21" s="49"/>
      <c r="BC21" s="54">
        <v>1</v>
      </c>
      <c r="BD21" s="49"/>
      <c r="BE21" s="49"/>
      <c r="BF21" s="49"/>
      <c r="BG21" s="49"/>
      <c r="BH21" s="49"/>
      <c r="BI21" s="49"/>
      <c r="BJ21" s="49"/>
      <c r="BK21" s="49"/>
      <c r="BL21" s="49"/>
      <c r="BM21" s="39"/>
      <c r="BN21" s="39"/>
      <c r="BO21" s="49">
        <v>4</v>
      </c>
    </row>
    <row r="22" spans="1:67" ht="18" customHeight="1" x14ac:dyDescent="0.25">
      <c r="A22" s="47" t="s">
        <v>62</v>
      </c>
      <c r="B22" s="46" t="s">
        <v>70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9"/>
      <c r="X22" s="54">
        <v>0</v>
      </c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4">
        <v>0</v>
      </c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54">
        <v>1</v>
      </c>
      <c r="AW22" s="49"/>
      <c r="AX22" s="54">
        <v>1</v>
      </c>
      <c r="AY22" s="49"/>
      <c r="AZ22" s="49"/>
      <c r="BA22" s="49"/>
      <c r="BB22" s="49"/>
      <c r="BC22" s="49"/>
      <c r="BD22" s="49"/>
      <c r="BE22" s="49"/>
      <c r="BF22" s="49"/>
      <c r="BG22" s="49"/>
      <c r="BH22" s="54">
        <v>1</v>
      </c>
      <c r="BI22" s="49"/>
      <c r="BJ22" s="49"/>
      <c r="BK22" s="49"/>
      <c r="BL22" s="49"/>
      <c r="BM22" s="39"/>
      <c r="BN22" s="39"/>
      <c r="BO22" s="49">
        <v>4</v>
      </c>
    </row>
    <row r="23" spans="1:67" ht="18" customHeight="1" x14ac:dyDescent="0.25">
      <c r="A23" s="47" t="s">
        <v>63</v>
      </c>
      <c r="B23" s="46" t="s">
        <v>70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>
        <v>1</v>
      </c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54">
        <v>1</v>
      </c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39"/>
      <c r="BN23" s="39"/>
      <c r="BO23" s="49">
        <v>4</v>
      </c>
    </row>
    <row r="24" spans="1:67" ht="18" customHeight="1" x14ac:dyDescent="0.25">
      <c r="A24" s="47" t="s">
        <v>64</v>
      </c>
      <c r="B24" s="46" t="s">
        <v>70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9">
        <v>1</v>
      </c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>
        <v>1</v>
      </c>
      <c r="AU24" s="49">
        <v>1</v>
      </c>
      <c r="AV24" s="49"/>
      <c r="AW24" s="49"/>
      <c r="AX24" s="49"/>
      <c r="AY24" s="49"/>
      <c r="AZ24" s="49"/>
      <c r="BA24" s="49"/>
      <c r="BB24" s="49"/>
      <c r="BC24" s="49">
        <v>1</v>
      </c>
      <c r="BD24" s="49"/>
      <c r="BE24" s="49"/>
      <c r="BF24" s="49"/>
      <c r="BG24" s="49"/>
      <c r="BH24" s="49"/>
      <c r="BI24" s="49"/>
      <c r="BJ24" s="49"/>
      <c r="BK24" s="49"/>
      <c r="BL24" s="49"/>
      <c r="BM24" s="39"/>
      <c r="BN24" s="39"/>
      <c r="BO24" s="49">
        <v>4</v>
      </c>
    </row>
    <row r="25" spans="1:67" ht="18" customHeight="1" x14ac:dyDescent="0.25">
      <c r="A25" s="47" t="s">
        <v>65</v>
      </c>
      <c r="B25" s="46" t="s">
        <v>70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9">
        <v>1</v>
      </c>
      <c r="X25" s="49"/>
      <c r="Y25" s="49"/>
      <c r="Z25" s="49"/>
      <c r="AA25" s="49"/>
      <c r="AB25" s="49"/>
      <c r="AC25" s="49"/>
      <c r="AD25" s="49"/>
      <c r="AE25" s="49"/>
      <c r="AF25" s="49"/>
      <c r="AG25" s="49">
        <v>1</v>
      </c>
      <c r="AH25" s="49"/>
      <c r="AI25" s="49"/>
      <c r="AJ25" s="49"/>
      <c r="AK25" s="49"/>
      <c r="AL25" s="49"/>
      <c r="AM25" s="49"/>
      <c r="AN25" s="49"/>
      <c r="AO25" s="49"/>
      <c r="AP25" s="49"/>
      <c r="AQ25" s="49">
        <v>1</v>
      </c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54">
        <v>1</v>
      </c>
      <c r="BC25" s="49"/>
      <c r="BD25" s="49"/>
      <c r="BE25" s="49"/>
      <c r="BF25" s="49"/>
      <c r="BG25" s="49"/>
      <c r="BH25" s="49"/>
      <c r="BI25" s="49"/>
      <c r="BJ25" s="49"/>
      <c r="BK25" s="49"/>
      <c r="BL25" s="49"/>
      <c r="BM25" s="39"/>
      <c r="BN25" s="39"/>
      <c r="BO25" s="49">
        <v>4</v>
      </c>
    </row>
    <row r="26" spans="1:67" ht="18" customHeight="1" x14ac:dyDescent="0.25">
      <c r="A26" s="47" t="s">
        <v>66</v>
      </c>
      <c r="B26" s="46" t="s">
        <v>70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9"/>
      <c r="X26" s="49"/>
      <c r="Y26" s="49"/>
      <c r="Z26" s="49"/>
      <c r="AA26" s="49"/>
      <c r="AB26" s="49">
        <v>1</v>
      </c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>
        <v>1</v>
      </c>
      <c r="AN26" s="49"/>
      <c r="AO26" s="49"/>
      <c r="AP26" s="49"/>
      <c r="AQ26" s="49"/>
      <c r="AR26" s="49"/>
      <c r="AS26" s="49"/>
      <c r="AT26" s="49"/>
      <c r="AU26" s="49">
        <v>1</v>
      </c>
      <c r="AV26" s="49"/>
      <c r="AW26" s="49"/>
      <c r="AX26" s="49"/>
      <c r="AY26" s="49"/>
      <c r="AZ26" s="49"/>
      <c r="BA26" s="49"/>
      <c r="BB26" s="54">
        <v>1</v>
      </c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39"/>
      <c r="BN26" s="39"/>
      <c r="BO26" s="49">
        <v>4</v>
      </c>
    </row>
    <row r="27" spans="1:67" ht="18" customHeight="1" x14ac:dyDescent="0.25">
      <c r="A27" s="47" t="s">
        <v>67</v>
      </c>
      <c r="B27" s="46" t="s">
        <v>70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9"/>
      <c r="X27" s="49">
        <v>1</v>
      </c>
      <c r="Y27" s="49"/>
      <c r="Z27" s="49"/>
      <c r="AA27" s="49"/>
      <c r="AB27" s="49"/>
      <c r="AC27" s="49"/>
      <c r="AD27" s="49"/>
      <c r="AE27" s="49"/>
      <c r="AF27" s="49"/>
      <c r="AG27" s="49">
        <v>1</v>
      </c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>
        <v>1</v>
      </c>
      <c r="AS27" s="49"/>
      <c r="AT27" s="49"/>
      <c r="AU27" s="49"/>
      <c r="AV27" s="49"/>
      <c r="AW27" s="49"/>
      <c r="AX27" s="49"/>
      <c r="AY27" s="49"/>
      <c r="AZ27" s="49"/>
      <c r="BA27" s="49"/>
      <c r="BB27" s="49">
        <v>1</v>
      </c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39"/>
      <c r="BN27" s="39"/>
      <c r="BO27" s="49">
        <v>4</v>
      </c>
    </row>
  </sheetData>
  <mergeCells count="4">
    <mergeCell ref="BU3:CI3"/>
    <mergeCell ref="BU4:CI4"/>
    <mergeCell ref="BU5:CI5"/>
    <mergeCell ref="BU6:CI6"/>
  </mergeCells>
  <hyperlinks>
    <hyperlink ref="BK18" r:id="rId1" display="https://www.inegi.org.mx/programas/ccpv/2020/?ps=microdatos" xr:uid="{2BC9D82A-3F9F-4855-98E8-2DC4D10210F4}"/>
    <hyperlink ref="BI9" r:id="rId2" display="https://microdatos.dane.gov.co/index.php/catalog/643/get_microdata" xr:uid="{D7A30CF7-85BD-415E-9B78-B3FF79790E8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27C0-CF2E-48A4-9B15-9F95B32A3E2E}">
  <dimension ref="A1:CI27"/>
  <sheetViews>
    <sheetView tabSelected="1" zoomScaleNormal="100" workbookViewId="0">
      <selection activeCell="A7" sqref="A7:XFD7"/>
    </sheetView>
  </sheetViews>
  <sheetFormatPr defaultColWidth="2.5703125" defaultRowHeight="18" customHeight="1" x14ac:dyDescent="0.25"/>
  <cols>
    <col min="1" max="1" width="12.140625" customWidth="1"/>
    <col min="2" max="2" width="13.42578125" customWidth="1"/>
    <col min="3" max="66" width="2.85546875" customWidth="1"/>
    <col min="73" max="73" width="5.7109375" customWidth="1"/>
    <col min="87" max="87" width="5.28515625" customWidth="1"/>
  </cols>
  <sheetData>
    <row r="1" spans="1:87" ht="30.6" customHeight="1" x14ac:dyDescent="0.25">
      <c r="A1" s="44" t="s">
        <v>39</v>
      </c>
      <c r="B1" s="44" t="s">
        <v>40</v>
      </c>
      <c r="C1" s="45">
        <v>1960</v>
      </c>
      <c r="D1" s="45">
        <v>1961</v>
      </c>
      <c r="E1" s="45">
        <v>1962</v>
      </c>
      <c r="F1" s="45">
        <v>1963</v>
      </c>
      <c r="G1" s="45">
        <v>1964</v>
      </c>
      <c r="H1" s="45">
        <v>1965</v>
      </c>
      <c r="I1" s="45">
        <v>1966</v>
      </c>
      <c r="J1" s="45">
        <v>1967</v>
      </c>
      <c r="K1" s="45">
        <v>1968</v>
      </c>
      <c r="L1" s="45">
        <v>1969</v>
      </c>
      <c r="M1" s="45">
        <v>1970</v>
      </c>
      <c r="N1" s="45">
        <v>1971</v>
      </c>
      <c r="O1" s="45">
        <v>1972</v>
      </c>
      <c r="P1" s="45">
        <v>1973</v>
      </c>
      <c r="Q1" s="45">
        <v>1974</v>
      </c>
      <c r="R1" s="45">
        <v>1975</v>
      </c>
      <c r="S1" s="45">
        <v>1976</v>
      </c>
      <c r="T1" s="45">
        <v>1977</v>
      </c>
      <c r="U1" s="45">
        <v>1978</v>
      </c>
      <c r="V1" s="45">
        <v>1979</v>
      </c>
      <c r="W1" s="45">
        <v>1980</v>
      </c>
      <c r="X1" s="45">
        <v>1981</v>
      </c>
      <c r="Y1" s="45">
        <v>1982</v>
      </c>
      <c r="Z1" s="45">
        <v>1983</v>
      </c>
      <c r="AA1" s="45">
        <v>1984</v>
      </c>
      <c r="AB1" s="45">
        <v>1985</v>
      </c>
      <c r="AC1" s="45">
        <v>1986</v>
      </c>
      <c r="AD1" s="45">
        <v>1987</v>
      </c>
      <c r="AE1" s="45">
        <v>1988</v>
      </c>
      <c r="AF1" s="45">
        <v>1989</v>
      </c>
      <c r="AG1" s="45">
        <v>1990</v>
      </c>
      <c r="AH1" s="45">
        <v>1991</v>
      </c>
      <c r="AI1" s="45">
        <v>1992</v>
      </c>
      <c r="AJ1" s="45">
        <v>1993</v>
      </c>
      <c r="AK1" s="45">
        <v>1994</v>
      </c>
      <c r="AL1" s="45">
        <v>1995</v>
      </c>
      <c r="AM1" s="45">
        <v>1996</v>
      </c>
      <c r="AN1" s="45">
        <v>1997</v>
      </c>
      <c r="AO1" s="45">
        <v>1998</v>
      </c>
      <c r="AP1" s="45">
        <v>1999</v>
      </c>
      <c r="AQ1" s="45">
        <v>2000</v>
      </c>
      <c r="AR1" s="45">
        <v>2001</v>
      </c>
      <c r="AS1" s="45">
        <v>2002</v>
      </c>
      <c r="AT1" s="45">
        <v>2003</v>
      </c>
      <c r="AU1" s="45">
        <v>2004</v>
      </c>
      <c r="AV1" s="45">
        <v>2005</v>
      </c>
      <c r="AW1" s="45">
        <v>2006</v>
      </c>
      <c r="AX1" s="45">
        <v>2007</v>
      </c>
      <c r="AY1" s="45">
        <v>2008</v>
      </c>
      <c r="AZ1" s="45">
        <v>2009</v>
      </c>
      <c r="BA1" s="45">
        <v>2010</v>
      </c>
      <c r="BB1" s="45">
        <v>2011</v>
      </c>
      <c r="BC1" s="45">
        <v>2012</v>
      </c>
      <c r="BD1" s="45">
        <v>2013</v>
      </c>
      <c r="BE1" s="45">
        <v>2014</v>
      </c>
      <c r="BF1" s="45">
        <v>2015</v>
      </c>
      <c r="BG1" s="45">
        <v>2016</v>
      </c>
      <c r="BH1" s="45">
        <v>2017</v>
      </c>
      <c r="BI1" s="45">
        <v>2018</v>
      </c>
      <c r="BJ1" s="45">
        <v>2019</v>
      </c>
      <c r="BK1" s="45">
        <v>2020</v>
      </c>
      <c r="BL1" s="45">
        <v>2021</v>
      </c>
      <c r="BM1" s="45">
        <v>2022</v>
      </c>
      <c r="BN1" s="45">
        <v>2023</v>
      </c>
      <c r="BO1" s="39"/>
    </row>
    <row r="2" spans="1:87" ht="19.350000000000001" customHeight="1" x14ac:dyDescent="0.25">
      <c r="A2" s="47" t="s">
        <v>41</v>
      </c>
      <c r="B2" s="46" t="s">
        <v>42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>
        <v>1</v>
      </c>
      <c r="N2" s="58"/>
      <c r="O2" s="58"/>
      <c r="P2" s="58"/>
      <c r="Q2" s="58"/>
      <c r="R2" s="58"/>
      <c r="S2" s="58"/>
      <c r="T2" s="58"/>
      <c r="U2" s="58"/>
      <c r="V2" s="58"/>
      <c r="W2" s="59">
        <v>1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>
        <v>1</v>
      </c>
      <c r="AI2" s="59"/>
      <c r="AJ2" s="59"/>
      <c r="AK2" s="59"/>
      <c r="AL2" s="59"/>
      <c r="AM2" s="59"/>
      <c r="AN2" s="59"/>
      <c r="AO2" s="59"/>
      <c r="AP2" s="59"/>
      <c r="AQ2" s="59"/>
      <c r="AR2" s="59">
        <v>1</v>
      </c>
      <c r="AS2" s="59"/>
      <c r="AT2" s="59"/>
      <c r="AU2" s="59"/>
      <c r="AV2" s="59"/>
      <c r="AW2" s="59"/>
      <c r="AX2" s="59"/>
      <c r="AY2" s="59"/>
      <c r="AZ2" s="59"/>
      <c r="BA2" s="59">
        <v>1</v>
      </c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60"/>
      <c r="BN2" s="60"/>
      <c r="BO2" s="49"/>
    </row>
    <row r="3" spans="1:87" ht="18" customHeight="1" x14ac:dyDescent="0.25">
      <c r="A3" s="47" t="s">
        <v>43</v>
      </c>
      <c r="B3" s="61" t="s">
        <v>77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60"/>
      <c r="BN3" s="60"/>
      <c r="BO3" s="49"/>
    </row>
    <row r="4" spans="1:87" ht="18" customHeight="1" x14ac:dyDescent="0.25">
      <c r="A4" s="47" t="s">
        <v>44</v>
      </c>
      <c r="B4" s="61" t="s">
        <v>77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60"/>
      <c r="BN4" s="60"/>
      <c r="BO4" s="49"/>
    </row>
    <row r="5" spans="1:87" ht="18" customHeight="1" x14ac:dyDescent="0.25">
      <c r="A5" s="47" t="s">
        <v>45</v>
      </c>
      <c r="B5" s="46" t="s">
        <v>42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>
        <v>1</v>
      </c>
      <c r="T5" s="58"/>
      <c r="U5" s="58"/>
      <c r="V5" s="58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>
        <v>1</v>
      </c>
      <c r="AJ5" s="59"/>
      <c r="AK5" s="59"/>
      <c r="AL5" s="59"/>
      <c r="AM5" s="59"/>
      <c r="AN5" s="59"/>
      <c r="AO5" s="59"/>
      <c r="AP5" s="59"/>
      <c r="AQ5" s="59"/>
      <c r="AR5" s="59">
        <v>1</v>
      </c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>
        <v>1</v>
      </c>
      <c r="BD5" s="59"/>
      <c r="BE5" s="59"/>
      <c r="BF5" s="59"/>
      <c r="BG5" s="59"/>
      <c r="BH5" s="59"/>
      <c r="BI5" s="59"/>
      <c r="BJ5" s="59"/>
      <c r="BK5" s="59"/>
      <c r="BL5" s="59"/>
      <c r="BM5" s="60"/>
      <c r="BN5" s="60"/>
      <c r="BO5" s="49"/>
    </row>
    <row r="6" spans="1:87" ht="18" customHeight="1" x14ac:dyDescent="0.25">
      <c r="A6" s="47" t="s">
        <v>46</v>
      </c>
      <c r="B6" s="46" t="s">
        <v>42</v>
      </c>
      <c r="C6" s="58">
        <v>1</v>
      </c>
      <c r="D6" s="58"/>
      <c r="E6" s="58"/>
      <c r="F6" s="58"/>
      <c r="G6" s="58"/>
      <c r="H6" s="58"/>
      <c r="I6" s="58"/>
      <c r="J6" s="58"/>
      <c r="K6" s="58"/>
      <c r="L6" s="58"/>
      <c r="M6" s="58">
        <v>1</v>
      </c>
      <c r="N6" s="58"/>
      <c r="O6" s="58"/>
      <c r="P6" s="58"/>
      <c r="Q6" s="58"/>
      <c r="R6" s="58"/>
      <c r="S6" s="58"/>
      <c r="T6" s="58"/>
      <c r="U6" s="58"/>
      <c r="V6" s="58"/>
      <c r="W6" s="59">
        <v>1</v>
      </c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>
        <v>1</v>
      </c>
      <c r="AI6" s="59"/>
      <c r="AJ6" s="59"/>
      <c r="AK6" s="59"/>
      <c r="AL6" s="59"/>
      <c r="AM6" s="59"/>
      <c r="AN6" s="59"/>
      <c r="AO6" s="59"/>
      <c r="AP6" s="59"/>
      <c r="AQ6" s="59">
        <v>1</v>
      </c>
      <c r="AR6" s="59"/>
      <c r="AS6" s="59"/>
      <c r="AT6" s="59"/>
      <c r="AU6" s="59"/>
      <c r="AV6" s="59"/>
      <c r="AW6" s="59"/>
      <c r="AX6" s="59"/>
      <c r="AY6" s="59"/>
      <c r="AZ6" s="59"/>
      <c r="BA6" s="59">
        <v>1</v>
      </c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60"/>
      <c r="BN6" s="60"/>
      <c r="BO6" s="49"/>
    </row>
    <row r="7" spans="1:87" ht="18" customHeight="1" x14ac:dyDescent="0.25">
      <c r="A7" s="47" t="s">
        <v>47</v>
      </c>
      <c r="B7" s="67" t="s">
        <v>70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62">
        <v>0</v>
      </c>
      <c r="AH7" s="59"/>
      <c r="AI7" s="59"/>
      <c r="AJ7" s="59"/>
      <c r="AK7" s="59"/>
      <c r="AL7" s="59"/>
      <c r="AM7" s="59"/>
      <c r="AN7" s="59"/>
      <c r="AO7" s="59"/>
      <c r="AP7" s="59"/>
      <c r="AQ7" s="62">
        <v>0</v>
      </c>
      <c r="AR7" s="59"/>
      <c r="AS7" s="59"/>
      <c r="AT7" s="59"/>
      <c r="AU7" s="59"/>
      <c r="AV7" s="59"/>
      <c r="AW7" s="59"/>
      <c r="AX7" s="59"/>
      <c r="AY7" s="59"/>
      <c r="AZ7" s="59"/>
      <c r="BA7" s="62">
        <v>0</v>
      </c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60"/>
      <c r="BN7" s="60"/>
      <c r="BO7" s="49"/>
    </row>
    <row r="8" spans="1:87" ht="18" customHeight="1" x14ac:dyDescent="0.25">
      <c r="A8" s="47" t="s">
        <v>48</v>
      </c>
      <c r="B8" s="68" t="s">
        <v>42</v>
      </c>
      <c r="C8" s="58">
        <v>1</v>
      </c>
      <c r="D8" s="58"/>
      <c r="E8" s="58"/>
      <c r="F8" s="58"/>
      <c r="G8" s="58"/>
      <c r="H8" s="58"/>
      <c r="I8" s="58"/>
      <c r="J8" s="58"/>
      <c r="K8" s="58"/>
      <c r="L8" s="58"/>
      <c r="M8" s="58">
        <v>1</v>
      </c>
      <c r="N8" s="58"/>
      <c r="O8" s="58"/>
      <c r="P8" s="58"/>
      <c r="Q8" s="58"/>
      <c r="R8" s="58"/>
      <c r="S8" s="58"/>
      <c r="T8" s="58"/>
      <c r="U8" s="58"/>
      <c r="V8" s="58"/>
      <c r="W8" s="59"/>
      <c r="X8" s="59"/>
      <c r="Y8" s="59">
        <v>1</v>
      </c>
      <c r="Z8" s="59"/>
      <c r="AA8" s="59"/>
      <c r="AB8" s="59"/>
      <c r="AC8" s="59"/>
      <c r="AD8" s="59"/>
      <c r="AE8" s="59"/>
      <c r="AF8" s="59"/>
      <c r="AG8" s="59"/>
      <c r="AH8" s="59"/>
      <c r="AI8" s="59">
        <v>1</v>
      </c>
      <c r="AJ8" s="59"/>
      <c r="AK8" s="59"/>
      <c r="AL8" s="59"/>
      <c r="AM8" s="59"/>
      <c r="AN8" s="59"/>
      <c r="AO8" s="59"/>
      <c r="AP8" s="59"/>
      <c r="AQ8" s="59"/>
      <c r="AR8" s="59"/>
      <c r="AS8" s="59">
        <v>1</v>
      </c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>
        <v>1</v>
      </c>
      <c r="BI8" s="59"/>
      <c r="BJ8" s="59"/>
      <c r="BK8" s="59"/>
      <c r="BL8" s="59"/>
      <c r="BM8" s="60"/>
      <c r="BN8" s="60"/>
      <c r="BO8" s="49"/>
    </row>
    <row r="9" spans="1:87" ht="18" customHeight="1" x14ac:dyDescent="0.25">
      <c r="A9" s="47" t="s">
        <v>49</v>
      </c>
      <c r="B9" s="46" t="s">
        <v>79</v>
      </c>
      <c r="C9" s="58"/>
      <c r="D9" s="58"/>
      <c r="E9" s="58"/>
      <c r="F9" s="58"/>
      <c r="G9" s="58">
        <v>1</v>
      </c>
      <c r="H9" s="58"/>
      <c r="I9" s="58"/>
      <c r="J9" s="58"/>
      <c r="K9" s="58"/>
      <c r="L9" s="58"/>
      <c r="M9" s="58"/>
      <c r="N9" s="58"/>
      <c r="O9" s="58"/>
      <c r="P9" s="58">
        <v>1</v>
      </c>
      <c r="Q9" s="58"/>
      <c r="R9" s="58"/>
      <c r="S9" s="58"/>
      <c r="T9" s="58"/>
      <c r="U9" s="58"/>
      <c r="V9" s="58"/>
      <c r="W9" s="59"/>
      <c r="X9" s="59"/>
      <c r="Y9" s="59"/>
      <c r="Z9" s="59"/>
      <c r="AA9" s="59"/>
      <c r="AB9" s="59">
        <v>1</v>
      </c>
      <c r="AC9" s="59"/>
      <c r="AD9" s="59"/>
      <c r="AE9" s="59"/>
      <c r="AF9" s="59"/>
      <c r="AG9" s="59"/>
      <c r="AH9" s="59"/>
      <c r="AI9" s="59"/>
      <c r="AJ9" s="59">
        <v>1</v>
      </c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>
        <v>1</v>
      </c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63">
        <v>1</v>
      </c>
      <c r="BJ9" s="59"/>
      <c r="BK9" s="59"/>
      <c r="BL9" s="59"/>
      <c r="BM9" s="60"/>
      <c r="BN9" s="60"/>
      <c r="BO9" s="49"/>
      <c r="BU9">
        <v>1</v>
      </c>
      <c r="BV9" s="131" t="s">
        <v>68</v>
      </c>
      <c r="BW9" s="131"/>
      <c r="BX9" s="131"/>
      <c r="BY9" s="131"/>
      <c r="BZ9" s="131"/>
      <c r="CA9" s="131"/>
      <c r="CB9" s="131"/>
      <c r="CC9" s="131"/>
      <c r="CD9" s="131"/>
      <c r="CE9" s="131"/>
      <c r="CF9" s="131"/>
      <c r="CG9" s="131"/>
      <c r="CH9" s="131"/>
      <c r="CI9" s="131"/>
    </row>
    <row r="10" spans="1:87" ht="18" customHeight="1" x14ac:dyDescent="0.25">
      <c r="A10" s="47" t="s">
        <v>50</v>
      </c>
      <c r="B10" s="46" t="s">
        <v>42</v>
      </c>
      <c r="C10" s="58"/>
      <c r="D10" s="58"/>
      <c r="E10" s="58"/>
      <c r="F10" s="58">
        <v>1</v>
      </c>
      <c r="G10" s="58"/>
      <c r="H10" s="58"/>
      <c r="I10" s="58"/>
      <c r="J10" s="58"/>
      <c r="K10" s="58"/>
      <c r="L10" s="58"/>
      <c r="M10" s="58"/>
      <c r="N10" s="58"/>
      <c r="O10" s="58"/>
      <c r="P10" s="58">
        <v>1</v>
      </c>
      <c r="Q10" s="58"/>
      <c r="R10" s="58"/>
      <c r="S10" s="58"/>
      <c r="T10" s="58"/>
      <c r="U10" s="58"/>
      <c r="V10" s="58"/>
      <c r="W10" s="59"/>
      <c r="X10" s="59"/>
      <c r="Y10" s="59"/>
      <c r="Z10" s="59"/>
      <c r="AA10" s="59">
        <v>1</v>
      </c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>
        <v>1</v>
      </c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>
        <v>1</v>
      </c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60"/>
      <c r="BN10" s="60"/>
      <c r="BO10" s="49"/>
      <c r="BU10">
        <v>0</v>
      </c>
      <c r="BV10" s="131" t="s">
        <v>75</v>
      </c>
      <c r="BW10" s="131"/>
      <c r="BX10" s="131"/>
      <c r="BY10" s="131"/>
      <c r="BZ10" s="131"/>
      <c r="CA10" s="131"/>
      <c r="CB10" s="131"/>
      <c r="CC10" s="131"/>
      <c r="CD10" s="131"/>
      <c r="CE10" s="131"/>
      <c r="CF10" s="131"/>
      <c r="CG10" s="131"/>
      <c r="CH10" s="131"/>
      <c r="CI10" s="131"/>
    </row>
    <row r="11" spans="1:87" ht="18" customHeight="1" x14ac:dyDescent="0.25">
      <c r="A11" s="47" t="s">
        <v>51</v>
      </c>
      <c r="B11" s="46" t="s">
        <v>42</v>
      </c>
      <c r="C11" s="58">
        <v>1</v>
      </c>
      <c r="D11" s="58"/>
      <c r="E11" s="58"/>
      <c r="F11" s="58"/>
      <c r="G11" s="58"/>
      <c r="H11" s="58"/>
      <c r="I11" s="58"/>
      <c r="J11" s="58"/>
      <c r="K11" s="58"/>
      <c r="L11" s="58"/>
      <c r="M11" s="58">
        <v>1</v>
      </c>
      <c r="N11" s="58"/>
      <c r="O11" s="58"/>
      <c r="P11" s="58"/>
      <c r="Q11" s="58"/>
      <c r="R11" s="58"/>
      <c r="S11" s="58"/>
      <c r="T11" s="58"/>
      <c r="U11" s="58"/>
      <c r="V11" s="58"/>
      <c r="W11" s="59"/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>
        <v>1</v>
      </c>
      <c r="AT11" s="59"/>
      <c r="AU11" s="59"/>
      <c r="AV11" s="59"/>
      <c r="AW11" s="59"/>
      <c r="AX11" s="59"/>
      <c r="AY11" s="59"/>
      <c r="AZ11" s="59"/>
      <c r="BA11" s="59">
        <v>1</v>
      </c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60"/>
      <c r="BN11" s="60"/>
      <c r="BO11" s="49"/>
      <c r="BU11" s="131" t="s">
        <v>76</v>
      </c>
      <c r="BV11" s="131"/>
      <c r="BW11" s="131"/>
      <c r="BX11" s="131"/>
      <c r="BY11" s="131"/>
      <c r="BZ11" s="131"/>
      <c r="CA11" s="131"/>
      <c r="CB11" s="131"/>
      <c r="CC11" s="131"/>
      <c r="CD11" s="131"/>
      <c r="CE11" s="131"/>
      <c r="CF11" s="131"/>
      <c r="CG11" s="131"/>
      <c r="CH11" s="131"/>
      <c r="CI11" s="131"/>
    </row>
    <row r="12" spans="1:87" ht="18" customHeight="1" x14ac:dyDescent="0.25">
      <c r="A12" s="64" t="s">
        <v>52</v>
      </c>
      <c r="B12" s="46" t="s">
        <v>42</v>
      </c>
      <c r="C12" s="58"/>
      <c r="D12" s="58"/>
      <c r="E12" s="58">
        <v>1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>
        <v>1</v>
      </c>
      <c r="R12" s="58"/>
      <c r="S12" s="58"/>
      <c r="T12" s="58"/>
      <c r="U12" s="58"/>
      <c r="V12" s="58"/>
      <c r="W12" s="59"/>
      <c r="X12" s="59"/>
      <c r="Y12" s="59">
        <v>1</v>
      </c>
      <c r="Z12" s="59"/>
      <c r="AA12" s="59"/>
      <c r="AB12" s="59"/>
      <c r="AC12" s="59"/>
      <c r="AD12" s="59"/>
      <c r="AE12" s="59"/>
      <c r="AF12" s="59"/>
      <c r="AG12" s="59">
        <v>1</v>
      </c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>
        <v>1</v>
      </c>
      <c r="AS12" s="59"/>
      <c r="AT12" s="59"/>
      <c r="AU12" s="59"/>
      <c r="AV12" s="59"/>
      <c r="AW12" s="59"/>
      <c r="AX12" s="59"/>
      <c r="AY12" s="59"/>
      <c r="AZ12" s="59"/>
      <c r="BA12" s="59">
        <v>1</v>
      </c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60"/>
      <c r="BN12" s="60"/>
      <c r="BO12" s="49"/>
      <c r="BU12" s="132" t="s">
        <v>99</v>
      </c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</row>
    <row r="13" spans="1:87" ht="18" customHeight="1" x14ac:dyDescent="0.25">
      <c r="A13" s="47" t="s">
        <v>53</v>
      </c>
      <c r="B13" s="46" t="s">
        <v>78</v>
      </c>
      <c r="C13" s="58"/>
      <c r="D13" s="58"/>
      <c r="E13" s="58"/>
      <c r="F13" s="58">
        <v>1</v>
      </c>
      <c r="G13" s="58"/>
      <c r="H13" s="58"/>
      <c r="I13" s="58"/>
      <c r="J13" s="58"/>
      <c r="K13" s="58"/>
      <c r="L13" s="58"/>
      <c r="M13" s="58"/>
      <c r="N13" s="58"/>
      <c r="O13" s="58"/>
      <c r="P13" s="58">
        <v>1</v>
      </c>
      <c r="Q13" s="58"/>
      <c r="R13" s="58"/>
      <c r="S13" s="58"/>
      <c r="T13" s="58"/>
      <c r="U13" s="58"/>
      <c r="V13" s="58"/>
      <c r="W13" s="59"/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>
        <v>1</v>
      </c>
      <c r="AL13" s="59"/>
      <c r="AM13" s="59"/>
      <c r="AN13" s="59"/>
      <c r="AO13" s="59"/>
      <c r="AP13" s="59"/>
      <c r="AQ13" s="59"/>
      <c r="AR13" s="59"/>
      <c r="AS13" s="59">
        <v>1</v>
      </c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62">
        <v>1</v>
      </c>
      <c r="BJ13" s="59"/>
      <c r="BK13" s="59"/>
      <c r="BL13" s="59"/>
      <c r="BM13" s="60"/>
      <c r="BN13" s="60"/>
      <c r="BO13" s="49"/>
      <c r="BU13" s="129" t="s">
        <v>74</v>
      </c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</row>
    <row r="14" spans="1:87" ht="18" customHeight="1" x14ac:dyDescent="0.25">
      <c r="A14" s="47" t="s">
        <v>54</v>
      </c>
      <c r="B14" s="67" t="s">
        <v>70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62">
        <v>0</v>
      </c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62">
        <v>0</v>
      </c>
      <c r="AT14" s="59"/>
      <c r="AU14" s="59"/>
      <c r="AV14" s="59"/>
      <c r="AW14" s="59"/>
      <c r="AX14" s="59"/>
      <c r="AY14" s="59"/>
      <c r="AZ14" s="59"/>
      <c r="BA14" s="59"/>
      <c r="BB14" s="59"/>
      <c r="BC14" s="62">
        <v>0</v>
      </c>
      <c r="BD14" s="59"/>
      <c r="BE14" s="59"/>
      <c r="BF14" s="59"/>
      <c r="BG14" s="59"/>
      <c r="BH14" s="59"/>
      <c r="BI14" s="59"/>
      <c r="BJ14" s="59"/>
      <c r="BK14" s="59"/>
      <c r="BL14" s="59"/>
      <c r="BM14" s="60"/>
      <c r="BN14" s="60"/>
      <c r="BO14" s="49"/>
      <c r="BU14" s="130" t="s">
        <v>81</v>
      </c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</row>
    <row r="15" spans="1:87" ht="18" customHeight="1" x14ac:dyDescent="0.25">
      <c r="A15" s="64" t="s">
        <v>55</v>
      </c>
      <c r="B15" s="46" t="s">
        <v>100</v>
      </c>
      <c r="C15" s="58"/>
      <c r="D15" s="58">
        <v>1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>
        <v>1</v>
      </c>
      <c r="R15" s="58"/>
      <c r="S15" s="58"/>
      <c r="T15" s="58"/>
      <c r="U15" s="58"/>
      <c r="V15" s="58"/>
      <c r="W15" s="59"/>
      <c r="X15" s="59"/>
      <c r="Y15" s="59"/>
      <c r="Z15" s="59"/>
      <c r="AA15" s="59"/>
      <c r="AB15" s="59"/>
      <c r="AC15" s="59"/>
      <c r="AD15" s="59"/>
      <c r="AE15" s="59">
        <v>1</v>
      </c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>
        <v>1</v>
      </c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65">
        <v>0</v>
      </c>
      <c r="BE15" s="59"/>
      <c r="BF15" s="59"/>
      <c r="BG15" s="59"/>
      <c r="BH15" s="59"/>
      <c r="BI15" s="59"/>
      <c r="BJ15" s="59"/>
      <c r="BK15" s="59"/>
      <c r="BL15" s="59"/>
      <c r="BM15" s="60"/>
      <c r="BN15" s="60"/>
      <c r="BO15" s="49"/>
      <c r="BU15">
        <f>COUNTIF(C2:BO27,BC21)</f>
        <v>9</v>
      </c>
      <c r="BV15" t="s">
        <v>82</v>
      </c>
    </row>
    <row r="16" spans="1:87" ht="18" customHeight="1" x14ac:dyDescent="0.25">
      <c r="A16" s="47" t="s">
        <v>56</v>
      </c>
      <c r="B16" s="46" t="s">
        <v>42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>
        <v>1</v>
      </c>
      <c r="O16" s="58"/>
      <c r="P16" s="58"/>
      <c r="Q16" s="58"/>
      <c r="R16" s="58"/>
      <c r="S16" s="58"/>
      <c r="T16" s="58"/>
      <c r="U16" s="58"/>
      <c r="V16" s="58"/>
      <c r="W16" s="59"/>
      <c r="X16" s="59"/>
      <c r="Y16" s="59">
        <v>1</v>
      </c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>
        <v>1</v>
      </c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60"/>
      <c r="BN16" s="60"/>
      <c r="BO16" s="49"/>
      <c r="BU16">
        <f>COUNTIF(BA2:BO27,BC21)</f>
        <v>4</v>
      </c>
      <c r="BV16" t="s">
        <v>83</v>
      </c>
    </row>
    <row r="17" spans="1:67" ht="18" customHeight="1" x14ac:dyDescent="0.25">
      <c r="A17" s="47" t="s">
        <v>57</v>
      </c>
      <c r="B17" s="68" t="s">
        <v>78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9"/>
      <c r="X17" s="59"/>
      <c r="Y17" s="59">
        <v>1</v>
      </c>
      <c r="Z17" s="59"/>
      <c r="AA17" s="59"/>
      <c r="AB17" s="59"/>
      <c r="AC17" s="59"/>
      <c r="AD17" s="59"/>
      <c r="AE17" s="59"/>
      <c r="AF17" s="59"/>
      <c r="AG17" s="59"/>
      <c r="AH17" s="59">
        <v>1</v>
      </c>
      <c r="AI17" s="59"/>
      <c r="AJ17" s="59"/>
      <c r="AK17" s="59"/>
      <c r="AL17" s="59"/>
      <c r="AM17" s="59"/>
      <c r="AN17" s="59"/>
      <c r="AO17" s="59"/>
      <c r="AP17" s="59"/>
      <c r="AQ17" s="59"/>
      <c r="AR17" s="59">
        <v>1</v>
      </c>
      <c r="AS17" s="59"/>
      <c r="AT17" s="59"/>
      <c r="AU17" s="59"/>
      <c r="AV17" s="59"/>
      <c r="AW17" s="59"/>
      <c r="AX17" s="59"/>
      <c r="AY17" s="59"/>
      <c r="AZ17" s="59"/>
      <c r="BA17" s="59"/>
      <c r="BB17" s="62">
        <v>1</v>
      </c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60"/>
      <c r="BN17" s="60"/>
      <c r="BO17" s="49"/>
    </row>
    <row r="18" spans="1:67" ht="18" customHeight="1" x14ac:dyDescent="0.25">
      <c r="A18" s="47" t="s">
        <v>58</v>
      </c>
      <c r="B18" s="46" t="s">
        <v>80</v>
      </c>
      <c r="C18" s="58">
        <v>1</v>
      </c>
      <c r="D18" s="58"/>
      <c r="E18" s="58"/>
      <c r="F18" s="58"/>
      <c r="G18" s="58"/>
      <c r="H18" s="58"/>
      <c r="I18" s="58"/>
      <c r="J18" s="58"/>
      <c r="K18" s="58"/>
      <c r="L18" s="58"/>
      <c r="M18" s="58">
        <v>1</v>
      </c>
      <c r="N18" s="58"/>
      <c r="O18" s="58"/>
      <c r="P18" s="58"/>
      <c r="Q18" s="58"/>
      <c r="R18" s="58"/>
      <c r="S18" s="58"/>
      <c r="T18" s="58"/>
      <c r="U18" s="58"/>
      <c r="V18" s="58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>
        <v>1</v>
      </c>
      <c r="AH18" s="59"/>
      <c r="AI18" s="59"/>
      <c r="AJ18" s="59"/>
      <c r="AK18" s="59"/>
      <c r="AL18" s="59">
        <v>1</v>
      </c>
      <c r="AM18" s="59"/>
      <c r="AN18" s="59"/>
      <c r="AO18" s="59"/>
      <c r="AP18" s="59"/>
      <c r="AQ18" s="59">
        <v>1</v>
      </c>
      <c r="AR18" s="59"/>
      <c r="AS18" s="59"/>
      <c r="AT18" s="59"/>
      <c r="AU18" s="59"/>
      <c r="AV18" s="59">
        <v>1</v>
      </c>
      <c r="AW18" s="59"/>
      <c r="AX18" s="59"/>
      <c r="AY18" s="59"/>
      <c r="AZ18" s="59"/>
      <c r="BA18" s="59">
        <v>1</v>
      </c>
      <c r="BB18" s="59"/>
      <c r="BC18" s="59"/>
      <c r="BD18" s="59"/>
      <c r="BE18" s="59"/>
      <c r="BF18" s="59">
        <v>1</v>
      </c>
      <c r="BG18" s="59"/>
      <c r="BH18" s="59"/>
      <c r="BI18" s="59"/>
      <c r="BJ18" s="59"/>
      <c r="BK18" s="63">
        <v>1</v>
      </c>
      <c r="BL18" s="59"/>
      <c r="BM18" s="60"/>
      <c r="BN18" s="60"/>
      <c r="BO18" s="49"/>
    </row>
    <row r="19" spans="1:67" ht="18" customHeight="1" x14ac:dyDescent="0.25">
      <c r="A19" s="47" t="s">
        <v>59</v>
      </c>
      <c r="B19" s="46" t="s">
        <v>42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>
        <v>1</v>
      </c>
      <c r="O19" s="58"/>
      <c r="P19" s="58"/>
      <c r="Q19" s="58"/>
      <c r="R19" s="58"/>
      <c r="S19" s="58"/>
      <c r="T19" s="58"/>
      <c r="U19" s="58"/>
      <c r="V19" s="58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>
        <v>1</v>
      </c>
      <c r="AM19" s="59"/>
      <c r="AN19" s="59"/>
      <c r="AO19" s="59"/>
      <c r="AP19" s="59"/>
      <c r="AQ19" s="59"/>
      <c r="AR19" s="59"/>
      <c r="AS19" s="59"/>
      <c r="AT19" s="59"/>
      <c r="AU19" s="59"/>
      <c r="AV19" s="59">
        <v>1</v>
      </c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60"/>
      <c r="BN19" s="60"/>
      <c r="BO19" s="49"/>
    </row>
    <row r="20" spans="1:67" ht="18" customHeight="1" x14ac:dyDescent="0.25">
      <c r="A20" s="47" t="s">
        <v>60</v>
      </c>
      <c r="B20" s="46" t="s">
        <v>42</v>
      </c>
      <c r="C20" s="58">
        <v>1</v>
      </c>
      <c r="D20" s="58"/>
      <c r="E20" s="58"/>
      <c r="F20" s="58"/>
      <c r="G20" s="58"/>
      <c r="H20" s="58"/>
      <c r="I20" s="58"/>
      <c r="J20" s="58"/>
      <c r="K20" s="58"/>
      <c r="L20" s="58"/>
      <c r="M20" s="58">
        <v>1</v>
      </c>
      <c r="N20" s="58"/>
      <c r="O20" s="58"/>
      <c r="P20" s="58"/>
      <c r="Q20" s="58"/>
      <c r="R20" s="58"/>
      <c r="S20" s="58"/>
      <c r="T20" s="58"/>
      <c r="U20" s="58"/>
      <c r="V20" s="58"/>
      <c r="W20" s="59">
        <v>1</v>
      </c>
      <c r="X20" s="59"/>
      <c r="Y20" s="59"/>
      <c r="Z20" s="59"/>
      <c r="AA20" s="59"/>
      <c r="AB20" s="59"/>
      <c r="AC20" s="59"/>
      <c r="AD20" s="59"/>
      <c r="AE20" s="59"/>
      <c r="AF20" s="59"/>
      <c r="AG20" s="59">
        <v>1</v>
      </c>
      <c r="AH20" s="59"/>
      <c r="AI20" s="59"/>
      <c r="AJ20" s="59"/>
      <c r="AK20" s="59"/>
      <c r="AL20" s="59"/>
      <c r="AM20" s="59"/>
      <c r="AN20" s="59"/>
      <c r="AO20" s="59"/>
      <c r="AP20" s="59"/>
      <c r="AQ20" s="59">
        <v>1</v>
      </c>
      <c r="AR20" s="59"/>
      <c r="AS20" s="59"/>
      <c r="AT20" s="59"/>
      <c r="AU20" s="59"/>
      <c r="AV20" s="59"/>
      <c r="AW20" s="59"/>
      <c r="AX20" s="59"/>
      <c r="AY20" s="59"/>
      <c r="AZ20" s="59"/>
      <c r="BA20" s="59">
        <v>1</v>
      </c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60"/>
      <c r="BN20" s="60"/>
      <c r="BO20" s="49"/>
    </row>
    <row r="21" spans="1:67" ht="18" customHeight="1" x14ac:dyDescent="0.25">
      <c r="A21" s="47" t="s">
        <v>61</v>
      </c>
      <c r="B21" s="46" t="s">
        <v>80</v>
      </c>
      <c r="C21" s="58"/>
      <c r="D21" s="58"/>
      <c r="E21" s="58">
        <v>1</v>
      </c>
      <c r="F21" s="58"/>
      <c r="G21" s="58"/>
      <c r="H21" s="58"/>
      <c r="I21" s="58"/>
      <c r="J21" s="58"/>
      <c r="K21" s="58"/>
      <c r="L21" s="58"/>
      <c r="M21" s="58"/>
      <c r="N21" s="58"/>
      <c r="O21" s="58">
        <v>1</v>
      </c>
      <c r="P21" s="58"/>
      <c r="Q21" s="58"/>
      <c r="R21" s="58"/>
      <c r="S21" s="58"/>
      <c r="T21" s="58"/>
      <c r="U21" s="58"/>
      <c r="V21" s="58"/>
      <c r="W21" s="59"/>
      <c r="X21" s="59"/>
      <c r="Y21" s="59">
        <v>1</v>
      </c>
      <c r="Z21" s="59"/>
      <c r="AA21" s="59"/>
      <c r="AB21" s="59"/>
      <c r="AC21" s="59"/>
      <c r="AD21" s="59"/>
      <c r="AE21" s="59"/>
      <c r="AF21" s="59"/>
      <c r="AG21" s="59"/>
      <c r="AH21" s="59"/>
      <c r="AI21" s="59">
        <v>1</v>
      </c>
      <c r="AJ21" s="59"/>
      <c r="AK21" s="59"/>
      <c r="AL21" s="59"/>
      <c r="AM21" s="59"/>
      <c r="AN21" s="59"/>
      <c r="AO21" s="59"/>
      <c r="AP21" s="59"/>
      <c r="AQ21" s="59"/>
      <c r="AR21" s="59"/>
      <c r="AS21" s="59">
        <v>1</v>
      </c>
      <c r="AT21" s="59"/>
      <c r="AU21" s="59"/>
      <c r="AV21" s="59"/>
      <c r="AW21" s="59"/>
      <c r="AX21" s="59"/>
      <c r="AY21" s="59"/>
      <c r="AZ21" s="59"/>
      <c r="BA21" s="59"/>
      <c r="BB21" s="59"/>
      <c r="BC21" s="65">
        <v>0</v>
      </c>
      <c r="BD21" s="59"/>
      <c r="BE21" s="59"/>
      <c r="BF21" s="59"/>
      <c r="BG21" s="59"/>
      <c r="BH21" s="59"/>
      <c r="BI21" s="59"/>
      <c r="BJ21" s="59"/>
      <c r="BK21" s="59"/>
      <c r="BL21" s="59"/>
      <c r="BM21" s="60"/>
      <c r="BN21" s="60"/>
      <c r="BO21" s="49"/>
    </row>
    <row r="22" spans="1:67" ht="18" customHeight="1" x14ac:dyDescent="0.25">
      <c r="A22" s="47" t="s">
        <v>62</v>
      </c>
      <c r="B22" s="46" t="s">
        <v>78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9"/>
      <c r="X22" s="62">
        <v>0</v>
      </c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>
        <v>1</v>
      </c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>
        <v>1</v>
      </c>
      <c r="AY22" s="59"/>
      <c r="AZ22" s="59"/>
      <c r="BA22" s="59"/>
      <c r="BB22" s="59"/>
      <c r="BC22" s="59"/>
      <c r="BD22" s="59"/>
      <c r="BE22" s="59"/>
      <c r="BF22" s="59"/>
      <c r="BG22" s="59"/>
      <c r="BH22" s="62">
        <v>1</v>
      </c>
      <c r="BI22" s="59"/>
      <c r="BJ22" s="59"/>
      <c r="BK22" s="59"/>
      <c r="BL22" s="59"/>
      <c r="BM22" s="60"/>
      <c r="BN22" s="60"/>
      <c r="BO22" s="49"/>
    </row>
    <row r="23" spans="1:67" ht="18" customHeight="1" x14ac:dyDescent="0.25">
      <c r="A23" s="64" t="s">
        <v>63</v>
      </c>
      <c r="B23" s="46" t="s">
        <v>42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>
        <v>1</v>
      </c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>
        <v>1</v>
      </c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60"/>
      <c r="BN23" s="60"/>
      <c r="BO23" s="49"/>
    </row>
    <row r="24" spans="1:67" ht="18" customHeight="1" x14ac:dyDescent="0.25">
      <c r="A24" s="64" t="s">
        <v>64</v>
      </c>
      <c r="B24" s="46" t="s">
        <v>42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>
        <v>1</v>
      </c>
      <c r="AV24" s="59"/>
      <c r="AW24" s="59"/>
      <c r="AX24" s="59"/>
      <c r="AY24" s="59"/>
      <c r="AZ24" s="59"/>
      <c r="BA24" s="59"/>
      <c r="BB24" s="59"/>
      <c r="BC24" s="59">
        <v>1</v>
      </c>
      <c r="BD24" s="59"/>
      <c r="BE24" s="59"/>
      <c r="BF24" s="59"/>
      <c r="BG24" s="59"/>
      <c r="BH24" s="59"/>
      <c r="BI24" s="59"/>
      <c r="BJ24" s="59"/>
      <c r="BK24" s="59"/>
      <c r="BL24" s="59"/>
      <c r="BM24" s="60"/>
      <c r="BN24" s="60"/>
      <c r="BO24" s="49"/>
    </row>
    <row r="25" spans="1:67" ht="18" customHeight="1" x14ac:dyDescent="0.25">
      <c r="A25" s="64" t="s">
        <v>65</v>
      </c>
      <c r="B25" s="46" t="s">
        <v>42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>
        <v>1</v>
      </c>
      <c r="N25" s="58"/>
      <c r="O25" s="58"/>
      <c r="P25" s="58"/>
      <c r="Q25" s="58"/>
      <c r="R25" s="58"/>
      <c r="S25" s="58"/>
      <c r="T25" s="58"/>
      <c r="U25" s="58"/>
      <c r="V25" s="58"/>
      <c r="W25" s="59">
        <v>1</v>
      </c>
      <c r="X25" s="59"/>
      <c r="Y25" s="59"/>
      <c r="Z25" s="59"/>
      <c r="AA25" s="59"/>
      <c r="AB25" s="59"/>
      <c r="AC25" s="59"/>
      <c r="AD25" s="59"/>
      <c r="AE25" s="59"/>
      <c r="AF25" s="59"/>
      <c r="AG25" s="59">
        <v>1</v>
      </c>
      <c r="AH25" s="59"/>
      <c r="AI25" s="59"/>
      <c r="AJ25" s="59"/>
      <c r="AK25" s="59"/>
      <c r="AL25" s="59"/>
      <c r="AM25" s="59"/>
      <c r="AN25" s="59"/>
      <c r="AO25" s="59"/>
      <c r="AP25" s="59"/>
      <c r="AQ25" s="59">
        <v>1</v>
      </c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>
        <v>1</v>
      </c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60"/>
      <c r="BN25" s="60"/>
      <c r="BO25" s="49"/>
    </row>
    <row r="26" spans="1:67" ht="18" customHeight="1" x14ac:dyDescent="0.25">
      <c r="A26" s="47" t="s">
        <v>66</v>
      </c>
      <c r="B26" s="46" t="s">
        <v>42</v>
      </c>
      <c r="C26" s="58"/>
      <c r="D26" s="58"/>
      <c r="E26" s="58"/>
      <c r="F26" s="58">
        <v>1</v>
      </c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>
        <v>1</v>
      </c>
      <c r="S26" s="58"/>
      <c r="T26" s="58"/>
      <c r="U26" s="58"/>
      <c r="V26" s="58"/>
      <c r="W26" s="59"/>
      <c r="X26" s="59"/>
      <c r="Y26" s="59"/>
      <c r="Z26" s="59"/>
      <c r="AA26" s="59"/>
      <c r="AB26" s="59">
        <v>1</v>
      </c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>
        <v>1</v>
      </c>
      <c r="AN26" s="59"/>
      <c r="AO26" s="59"/>
      <c r="AP26" s="59"/>
      <c r="AQ26" s="59"/>
      <c r="AR26" s="59"/>
      <c r="AS26" s="59"/>
      <c r="AT26" s="59"/>
      <c r="AU26" s="59"/>
      <c r="AV26" s="59"/>
      <c r="AW26" s="59">
        <v>1</v>
      </c>
      <c r="AX26" s="59"/>
      <c r="AY26" s="59"/>
      <c r="AZ26" s="59"/>
      <c r="BA26" s="59"/>
      <c r="BB26" s="59">
        <v>1</v>
      </c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60"/>
      <c r="BN26" s="60"/>
      <c r="BO26" s="49"/>
    </row>
    <row r="27" spans="1:67" ht="18" customHeight="1" x14ac:dyDescent="0.25">
      <c r="A27" s="47" t="s">
        <v>67</v>
      </c>
      <c r="B27" s="46" t="s">
        <v>42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>
        <v>1</v>
      </c>
      <c r="O27" s="58"/>
      <c r="P27" s="58"/>
      <c r="Q27" s="58"/>
      <c r="R27" s="58"/>
      <c r="S27" s="58"/>
      <c r="T27" s="58"/>
      <c r="U27" s="58"/>
      <c r="V27" s="58"/>
      <c r="W27" s="59"/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59">
        <v>1</v>
      </c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>
        <v>1</v>
      </c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60"/>
      <c r="BN27" s="60"/>
      <c r="BO27" s="49"/>
    </row>
  </sheetData>
  <mergeCells count="6">
    <mergeCell ref="BU14:CI14"/>
    <mergeCell ref="BV9:CI9"/>
    <mergeCell ref="BV10:CI10"/>
    <mergeCell ref="BU11:CI11"/>
    <mergeCell ref="BU13:CI13"/>
    <mergeCell ref="BU12:CI12"/>
  </mergeCells>
  <hyperlinks>
    <hyperlink ref="A12" r:id="rId1" xr:uid="{E0DF63DF-F3F0-4BB2-A153-6AB79836B1A2}"/>
    <hyperlink ref="A15" r:id="rId2" location=":~:text=The%20Honduras%202013%20Census%20(GIS,over%202.3%20million%20data%20points." xr:uid="{66F0620C-6625-4A44-92A1-B35D46D104A0}"/>
    <hyperlink ref="BI9" r:id="rId3" display="https://microdatos.dane.gov.co/index.php/catalog/643/get_microdata" xr:uid="{9524F32B-F6D6-485C-A1FC-16EA58C44CEC}"/>
    <hyperlink ref="A23" r:id="rId4" xr:uid="{E3B88E35-B5F0-4D69-AE2E-001CEF899976}"/>
    <hyperlink ref="A24" r:id="rId5" xr:uid="{D1B8BBFE-4ACB-4AFF-967C-D910318FC11A}"/>
    <hyperlink ref="A25" r:id="rId6" xr:uid="{90AFF3C8-95CC-4561-BEA2-D784ACD1A881}"/>
    <hyperlink ref="BK18" r:id="rId7" display="https://www.inegi.org.mx/programas/ccpv/2020/?ps=microdatos" xr:uid="{AE674E71-50DC-44DE-8EF7-BBF8635B9AB6}"/>
  </hyperlinks>
  <pageMargins left="0.7" right="0.7" top="0.75" bottom="0.75" header="0.3" footer="0.3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159D-0DD0-4493-B8FD-A688F5DC4CB6}">
  <dimension ref="A1:J11"/>
  <sheetViews>
    <sheetView zoomScaleNormal="100" workbookViewId="0">
      <selection activeCell="F3" sqref="F3:J4"/>
    </sheetView>
  </sheetViews>
  <sheetFormatPr defaultColWidth="9" defaultRowHeight="12.75" x14ac:dyDescent="0.25"/>
  <cols>
    <col min="1" max="1" width="22.140625" style="36" customWidth="1"/>
    <col min="2" max="4" width="9" style="36"/>
    <col min="5" max="5" width="11" style="36" customWidth="1"/>
    <col min="6" max="6" width="11.7109375" style="36" customWidth="1"/>
    <col min="7" max="8" width="10" style="36" customWidth="1"/>
    <col min="9" max="9" width="16.28515625" style="36" customWidth="1"/>
    <col min="10" max="10" width="0.28515625" style="36" customWidth="1"/>
    <col min="11" max="16384" width="9" style="36"/>
  </cols>
  <sheetData>
    <row r="1" spans="1:10" ht="16.899999999999999" customHeight="1" x14ac:dyDescent="0.25">
      <c r="A1" s="133" t="s">
        <v>94</v>
      </c>
      <c r="B1" s="133"/>
      <c r="C1" s="133"/>
      <c r="D1" s="133"/>
      <c r="E1" s="133"/>
      <c r="F1" s="133"/>
      <c r="G1" s="133"/>
      <c r="H1" s="133"/>
      <c r="I1" s="133"/>
      <c r="J1" s="133"/>
    </row>
    <row r="2" spans="1:10" ht="18.75" customHeight="1" x14ac:dyDescent="0.25">
      <c r="A2" s="66"/>
      <c r="B2" s="134" t="s">
        <v>84</v>
      </c>
      <c r="C2" s="134"/>
      <c r="D2" s="134" t="s">
        <v>85</v>
      </c>
      <c r="E2" s="134"/>
      <c r="F2" s="134" t="s">
        <v>1</v>
      </c>
      <c r="G2" s="134"/>
      <c r="H2" s="134"/>
      <c r="I2" s="134"/>
      <c r="J2" s="134"/>
    </row>
    <row r="3" spans="1:10" ht="25.5" x14ac:dyDescent="0.25">
      <c r="A3" s="55" t="s">
        <v>86</v>
      </c>
      <c r="B3" s="55" t="s">
        <v>6</v>
      </c>
      <c r="C3" s="55" t="s">
        <v>87</v>
      </c>
      <c r="D3" s="55" t="s">
        <v>6</v>
      </c>
      <c r="E3" s="55" t="s">
        <v>34</v>
      </c>
      <c r="F3" s="117" t="s">
        <v>88</v>
      </c>
      <c r="G3" s="117"/>
      <c r="H3" s="117"/>
      <c r="I3" s="117"/>
      <c r="J3" s="117"/>
    </row>
    <row r="4" spans="1:10" x14ac:dyDescent="0.25">
      <c r="A4" s="55" t="s">
        <v>89</v>
      </c>
      <c r="B4" s="55">
        <v>3</v>
      </c>
      <c r="C4" s="55">
        <v>4</v>
      </c>
      <c r="D4" s="55">
        <v>4</v>
      </c>
      <c r="E4" s="55">
        <v>7</v>
      </c>
      <c r="F4" s="117"/>
      <c r="G4" s="117"/>
      <c r="H4" s="117"/>
      <c r="I4" s="117"/>
      <c r="J4" s="117"/>
    </row>
    <row r="6" spans="1:10" x14ac:dyDescent="0.25">
      <c r="A6" s="133" t="s">
        <v>97</v>
      </c>
      <c r="B6" s="133"/>
      <c r="C6" s="133"/>
      <c r="D6" s="133"/>
      <c r="E6" s="133"/>
      <c r="F6" s="133"/>
      <c r="G6" s="133"/>
      <c r="H6" s="133"/>
      <c r="I6" s="133"/>
      <c r="J6" s="133"/>
    </row>
    <row r="7" spans="1:10" ht="41.65" customHeight="1" x14ac:dyDescent="0.25">
      <c r="A7" s="30"/>
      <c r="B7" s="30" t="s">
        <v>96</v>
      </c>
      <c r="C7" s="133" t="s">
        <v>26</v>
      </c>
      <c r="D7" s="133"/>
      <c r="E7" s="30" t="s">
        <v>27</v>
      </c>
      <c r="F7" s="30" t="s">
        <v>98</v>
      </c>
      <c r="G7" s="30" t="s">
        <v>29</v>
      </c>
      <c r="H7" s="30" t="s">
        <v>90</v>
      </c>
      <c r="I7" s="30" t="s">
        <v>91</v>
      </c>
      <c r="J7" s="30" t="s">
        <v>30</v>
      </c>
    </row>
    <row r="8" spans="1:10" ht="27" customHeight="1" x14ac:dyDescent="0.25">
      <c r="A8" s="117" t="s">
        <v>95</v>
      </c>
      <c r="B8" s="117">
        <f>Total!BU15</f>
        <v>9</v>
      </c>
      <c r="C8" s="117" t="s">
        <v>92</v>
      </c>
      <c r="D8" s="117"/>
      <c r="E8" s="55" t="s">
        <v>6</v>
      </c>
      <c r="F8" s="55">
        <f>C4</f>
        <v>4</v>
      </c>
      <c r="G8" s="55">
        <f>B8*F8</f>
        <v>36</v>
      </c>
      <c r="H8" s="55">
        <f>G8*8</f>
        <v>288</v>
      </c>
      <c r="I8" s="55">
        <f>G8*8/1278</f>
        <v>0.22535211267605634</v>
      </c>
      <c r="J8" s="31">
        <f>G8*300</f>
        <v>10800</v>
      </c>
    </row>
    <row r="9" spans="1:10" ht="27.4" customHeight="1" x14ac:dyDescent="0.25">
      <c r="A9" s="117"/>
      <c r="B9" s="117"/>
      <c r="C9" s="117"/>
      <c r="D9" s="117"/>
      <c r="E9" s="55" t="s">
        <v>34</v>
      </c>
      <c r="F9" s="55">
        <f>E4</f>
        <v>7</v>
      </c>
      <c r="G9" s="55">
        <f>B8*F9</f>
        <v>63</v>
      </c>
      <c r="H9" s="55">
        <f t="shared" ref="H9:H11" si="0">G9*8</f>
        <v>504</v>
      </c>
      <c r="I9" s="55">
        <f t="shared" ref="I9:I11" si="1">G9*8/1278</f>
        <v>0.39436619718309857</v>
      </c>
      <c r="J9" s="31">
        <f>G9*300</f>
        <v>18900</v>
      </c>
    </row>
    <row r="10" spans="1:10" ht="42.75" customHeight="1" x14ac:dyDescent="0.25">
      <c r="A10" s="117" t="s">
        <v>93</v>
      </c>
      <c r="B10" s="117">
        <f>B8/5</f>
        <v>1.8</v>
      </c>
      <c r="C10" s="117" t="s">
        <v>92</v>
      </c>
      <c r="D10" s="117"/>
      <c r="E10" s="55" t="s">
        <v>6</v>
      </c>
      <c r="F10" s="55">
        <f>C4</f>
        <v>4</v>
      </c>
      <c r="G10" s="55">
        <f>B10*F10</f>
        <v>7.2</v>
      </c>
      <c r="H10" s="55">
        <f t="shared" si="0"/>
        <v>57.6</v>
      </c>
      <c r="I10" s="55">
        <f t="shared" si="1"/>
        <v>4.507042253521127E-2</v>
      </c>
      <c r="J10" s="31">
        <f>G10*300</f>
        <v>2160</v>
      </c>
    </row>
    <row r="11" spans="1:10" x14ac:dyDescent="0.25">
      <c r="A11" s="117"/>
      <c r="B11" s="117"/>
      <c r="C11" s="117"/>
      <c r="D11" s="117"/>
      <c r="E11" s="55" t="s">
        <v>34</v>
      </c>
      <c r="F11" s="55">
        <f>E4</f>
        <v>7</v>
      </c>
      <c r="G11" s="55">
        <f>B10*F11</f>
        <v>12.6</v>
      </c>
      <c r="H11" s="55">
        <f t="shared" si="0"/>
        <v>100.8</v>
      </c>
      <c r="I11" s="55">
        <f t="shared" si="1"/>
        <v>7.887323943661971E-2</v>
      </c>
      <c r="J11" s="31">
        <f>G11*300</f>
        <v>3780</v>
      </c>
    </row>
  </sheetData>
  <mergeCells count="13">
    <mergeCell ref="A6:J6"/>
    <mergeCell ref="A1:J1"/>
    <mergeCell ref="B2:C2"/>
    <mergeCell ref="D2:E2"/>
    <mergeCell ref="F2:J2"/>
    <mergeCell ref="F3:J4"/>
    <mergeCell ref="C7:D7"/>
    <mergeCell ref="A8:A9"/>
    <mergeCell ref="B8:B9"/>
    <mergeCell ref="C8:D9"/>
    <mergeCell ref="A10:A11"/>
    <mergeCell ref="B10:B11"/>
    <mergeCell ref="C10:D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DCE73-993C-41C7-8F20-AB25B752BB0C}">
  <dimension ref="A1:P11"/>
  <sheetViews>
    <sheetView showGridLines="0" workbookViewId="0">
      <selection activeCell="L9" sqref="L9"/>
    </sheetView>
  </sheetViews>
  <sheetFormatPr defaultRowHeight="15" x14ac:dyDescent="0.25"/>
  <cols>
    <col min="1" max="1" width="12.140625" customWidth="1"/>
    <col min="2" max="12" width="2.85546875" customWidth="1"/>
    <col min="13" max="13" width="12.28515625" customWidth="1"/>
    <col min="16" max="16" width="28.5703125" customWidth="1"/>
  </cols>
  <sheetData>
    <row r="1" spans="1:16" ht="30.75" x14ac:dyDescent="0.25">
      <c r="A1" s="69" t="s">
        <v>39</v>
      </c>
      <c r="B1" s="70">
        <v>2010</v>
      </c>
      <c r="C1" s="70">
        <v>2011</v>
      </c>
      <c r="D1" s="70">
        <v>2012</v>
      </c>
      <c r="E1" s="70">
        <v>2013</v>
      </c>
      <c r="F1" s="70">
        <v>2014</v>
      </c>
      <c r="G1" s="70">
        <v>2015</v>
      </c>
      <c r="H1" s="70">
        <v>2016</v>
      </c>
      <c r="I1" s="70">
        <v>2017</v>
      </c>
      <c r="J1" s="70">
        <v>2018</v>
      </c>
      <c r="K1" s="70">
        <v>2019</v>
      </c>
      <c r="L1" s="70">
        <v>2020</v>
      </c>
      <c r="M1" s="73" t="s">
        <v>101</v>
      </c>
    </row>
    <row r="2" spans="1:16" x14ac:dyDescent="0.25">
      <c r="A2" s="71" t="s">
        <v>47</v>
      </c>
      <c r="B2" s="75">
        <v>0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4" t="s">
        <v>111</v>
      </c>
    </row>
    <row r="3" spans="1:16" x14ac:dyDescent="0.25">
      <c r="A3" s="71" t="s">
        <v>48</v>
      </c>
      <c r="B3" s="72"/>
      <c r="C3" s="72"/>
      <c r="D3" s="72"/>
      <c r="E3" s="72"/>
      <c r="F3" s="72"/>
      <c r="G3" s="72"/>
      <c r="H3" s="72"/>
      <c r="I3" s="91">
        <v>1</v>
      </c>
      <c r="J3" s="72"/>
      <c r="K3" s="72"/>
      <c r="L3" s="72"/>
      <c r="M3" s="74" t="s">
        <v>103</v>
      </c>
    </row>
    <row r="4" spans="1:16" ht="14.1" customHeight="1" x14ac:dyDescent="0.25">
      <c r="A4" s="71" t="s">
        <v>49</v>
      </c>
      <c r="B4" s="72"/>
      <c r="C4" s="72"/>
      <c r="D4" s="72"/>
      <c r="E4" s="72"/>
      <c r="F4" s="72"/>
      <c r="G4" s="72"/>
      <c r="H4" s="72"/>
      <c r="I4" s="72"/>
      <c r="J4" s="75">
        <v>0</v>
      </c>
      <c r="K4" s="72"/>
      <c r="L4" s="72"/>
      <c r="M4" s="74" t="s">
        <v>103</v>
      </c>
      <c r="O4" s="76"/>
      <c r="P4" s="80" t="s">
        <v>110</v>
      </c>
    </row>
    <row r="5" spans="1:16" ht="14.1" customHeight="1" x14ac:dyDescent="0.25">
      <c r="A5" s="71" t="s">
        <v>53</v>
      </c>
      <c r="B5" s="72"/>
      <c r="C5" s="72"/>
      <c r="D5" s="72"/>
      <c r="E5" s="72"/>
      <c r="F5" s="72"/>
      <c r="G5" s="72"/>
      <c r="H5" s="72"/>
      <c r="I5" s="72"/>
      <c r="J5" s="91">
        <v>1</v>
      </c>
      <c r="K5" s="72"/>
      <c r="L5" s="72"/>
      <c r="M5" s="74" t="s">
        <v>104</v>
      </c>
      <c r="O5" s="77"/>
      <c r="P5" s="80" t="s">
        <v>109</v>
      </c>
    </row>
    <row r="6" spans="1:16" ht="14.1" customHeight="1" x14ac:dyDescent="0.25">
      <c r="A6" s="71" t="s">
        <v>54</v>
      </c>
      <c r="B6" s="72"/>
      <c r="C6" s="72"/>
      <c r="D6" s="75">
        <v>0</v>
      </c>
      <c r="E6" s="72"/>
      <c r="F6" s="72"/>
      <c r="G6" s="72"/>
      <c r="H6" s="72"/>
      <c r="I6" s="72"/>
      <c r="J6" s="72"/>
      <c r="K6" s="72"/>
      <c r="L6" s="72"/>
      <c r="M6" s="74" t="s">
        <v>102</v>
      </c>
      <c r="O6" s="78"/>
      <c r="P6" s="80" t="s">
        <v>108</v>
      </c>
    </row>
    <row r="7" spans="1:16" x14ac:dyDescent="0.25">
      <c r="A7" s="71" t="s">
        <v>55</v>
      </c>
      <c r="B7" s="72"/>
      <c r="C7" s="72"/>
      <c r="D7" s="72"/>
      <c r="E7" s="79">
        <v>0</v>
      </c>
      <c r="F7" s="72"/>
      <c r="G7" s="72"/>
      <c r="H7" s="72"/>
      <c r="I7" s="72"/>
      <c r="J7" s="72"/>
      <c r="K7" s="72"/>
      <c r="L7" s="72"/>
      <c r="M7" s="74" t="s">
        <v>105</v>
      </c>
    </row>
    <row r="8" spans="1:16" x14ac:dyDescent="0.25">
      <c r="A8" s="71" t="s">
        <v>57</v>
      </c>
      <c r="B8" s="72"/>
      <c r="C8" s="91">
        <v>1</v>
      </c>
      <c r="D8" s="72"/>
      <c r="E8" s="72"/>
      <c r="F8" s="72"/>
      <c r="G8" s="72"/>
      <c r="H8" s="72"/>
      <c r="I8" s="72"/>
      <c r="J8" s="72"/>
      <c r="K8" s="72"/>
      <c r="L8" s="72"/>
      <c r="M8" s="74" t="s">
        <v>106</v>
      </c>
    </row>
    <row r="9" spans="1:16" x14ac:dyDescent="0.25">
      <c r="A9" s="71" t="s">
        <v>58</v>
      </c>
      <c r="B9" s="72">
        <v>1</v>
      </c>
      <c r="C9" s="72"/>
      <c r="D9" s="72"/>
      <c r="E9" s="72"/>
      <c r="F9" s="72"/>
      <c r="G9" s="72">
        <v>1</v>
      </c>
      <c r="H9" s="72"/>
      <c r="I9" s="72"/>
      <c r="J9" s="72"/>
      <c r="K9" s="72"/>
      <c r="L9" s="91">
        <v>1</v>
      </c>
      <c r="M9" s="74" t="s">
        <v>107</v>
      </c>
    </row>
    <row r="10" spans="1:16" x14ac:dyDescent="0.25">
      <c r="A10" s="71" t="s">
        <v>61</v>
      </c>
      <c r="B10" s="72"/>
      <c r="C10" s="72"/>
      <c r="D10" s="79">
        <v>0</v>
      </c>
      <c r="E10" s="72"/>
      <c r="F10" s="72"/>
      <c r="G10" s="72"/>
      <c r="H10" s="72"/>
      <c r="I10" s="72"/>
      <c r="J10" s="72"/>
      <c r="K10" s="72"/>
      <c r="L10" s="72"/>
      <c r="M10" s="74" t="s">
        <v>105</v>
      </c>
    </row>
    <row r="11" spans="1:16" x14ac:dyDescent="0.25">
      <c r="A11" s="71" t="s">
        <v>62</v>
      </c>
      <c r="B11" s="72"/>
      <c r="C11" s="72"/>
      <c r="D11" s="72"/>
      <c r="E11" s="72"/>
      <c r="F11" s="72"/>
      <c r="G11" s="72"/>
      <c r="H11" s="72"/>
      <c r="I11" s="91">
        <v>1</v>
      </c>
      <c r="J11" s="72"/>
      <c r="K11" s="72"/>
      <c r="L11" s="72"/>
      <c r="M11" s="74" t="s">
        <v>107</v>
      </c>
    </row>
  </sheetData>
  <hyperlinks>
    <hyperlink ref="A7" r:id="rId1" location=":~:text=The%20Honduras%202013%20Census%20(GIS,over%202.3%20million%20data%20points." xr:uid="{5667A740-4E02-4D9E-9861-CA0F817AEF4C}"/>
    <hyperlink ref="J4" r:id="rId2" display="https://microdatos.dane.gov.co/index.php/catalog/643/get_microdata" xr:uid="{2031D3ED-BBDE-46D7-B9E7-749B850F084A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8BC9-BF69-4221-B13D-CA48AF210CFF}">
  <dimension ref="A1:J27"/>
  <sheetViews>
    <sheetView workbookViewId="0">
      <selection activeCell="A27" sqref="A27:F27"/>
    </sheetView>
  </sheetViews>
  <sheetFormatPr defaultRowHeight="15" x14ac:dyDescent="0.25"/>
  <cols>
    <col min="1" max="1" width="15.42578125" style="82" customWidth="1"/>
    <col min="2" max="2" width="15.42578125" style="98" customWidth="1"/>
    <col min="3" max="10" width="15.42578125" style="82" customWidth="1"/>
  </cols>
  <sheetData>
    <row r="1" spans="1:10" ht="36" x14ac:dyDescent="0.25">
      <c r="A1" s="83" t="s">
        <v>39</v>
      </c>
      <c r="B1" s="83" t="s">
        <v>145</v>
      </c>
      <c r="C1" s="84" t="s">
        <v>120</v>
      </c>
      <c r="D1" s="84" t="s">
        <v>126</v>
      </c>
      <c r="E1" s="84" t="s">
        <v>69</v>
      </c>
      <c r="F1" s="84" t="s">
        <v>112</v>
      </c>
      <c r="G1" s="84" t="s">
        <v>135</v>
      </c>
      <c r="H1" s="84" t="s">
        <v>113</v>
      </c>
      <c r="I1" s="84" t="s">
        <v>114</v>
      </c>
      <c r="J1" s="85" t="s">
        <v>115</v>
      </c>
    </row>
    <row r="2" spans="1:10" ht="60" x14ac:dyDescent="0.25">
      <c r="A2" s="86" t="s">
        <v>41</v>
      </c>
      <c r="B2" s="95" t="s">
        <v>42</v>
      </c>
      <c r="C2" s="81">
        <v>2022</v>
      </c>
      <c r="D2" s="81">
        <v>2010</v>
      </c>
      <c r="E2" s="81">
        <v>2022</v>
      </c>
      <c r="F2" s="81" t="s">
        <v>134</v>
      </c>
      <c r="G2" s="94" t="s">
        <v>117</v>
      </c>
      <c r="H2" s="81" t="s">
        <v>118</v>
      </c>
      <c r="I2" s="81" t="s">
        <v>139</v>
      </c>
      <c r="J2" s="87"/>
    </row>
    <row r="3" spans="1:10" ht="36" x14ac:dyDescent="0.25">
      <c r="A3" s="86" t="s">
        <v>43</v>
      </c>
      <c r="B3" s="95" t="s">
        <v>70</v>
      </c>
      <c r="C3" s="81">
        <v>2021</v>
      </c>
      <c r="D3" s="81" t="s">
        <v>136</v>
      </c>
      <c r="E3" s="81"/>
      <c r="F3" s="81" t="s">
        <v>137</v>
      </c>
      <c r="G3" s="81"/>
      <c r="H3" s="81"/>
      <c r="I3" s="81"/>
      <c r="J3" s="87"/>
    </row>
    <row r="4" spans="1:10" ht="36" x14ac:dyDescent="0.25">
      <c r="A4" s="86" t="s">
        <v>44</v>
      </c>
      <c r="B4" s="95" t="s">
        <v>70</v>
      </c>
      <c r="C4" s="81">
        <v>2022</v>
      </c>
      <c r="D4" s="81" t="s">
        <v>136</v>
      </c>
      <c r="E4" s="81"/>
      <c r="F4" s="81" t="s">
        <v>137</v>
      </c>
      <c r="G4" s="81"/>
      <c r="H4" s="81"/>
      <c r="I4" s="81"/>
      <c r="J4" s="87"/>
    </row>
    <row r="5" spans="1:10" ht="48" x14ac:dyDescent="0.25">
      <c r="A5" s="86" t="s">
        <v>45</v>
      </c>
      <c r="B5" s="95" t="s">
        <v>42</v>
      </c>
      <c r="C5" s="81">
        <v>2022</v>
      </c>
      <c r="D5" s="81">
        <v>2012</v>
      </c>
      <c r="E5" s="81">
        <v>2022</v>
      </c>
      <c r="F5" s="81" t="s">
        <v>134</v>
      </c>
      <c r="G5" s="94" t="s">
        <v>117</v>
      </c>
      <c r="H5" s="81"/>
      <c r="I5" s="81" t="s">
        <v>138</v>
      </c>
      <c r="J5" s="87"/>
    </row>
    <row r="6" spans="1:10" ht="60" x14ac:dyDescent="0.25">
      <c r="A6" s="86" t="s">
        <v>46</v>
      </c>
      <c r="B6" s="95" t="s">
        <v>42</v>
      </c>
      <c r="C6" s="81">
        <v>2022</v>
      </c>
      <c r="D6" s="81">
        <v>2010</v>
      </c>
      <c r="E6" s="81">
        <v>2022</v>
      </c>
      <c r="F6" s="81" t="s">
        <v>134</v>
      </c>
      <c r="G6" s="81" t="s">
        <v>150</v>
      </c>
      <c r="H6" s="81"/>
      <c r="I6" s="81" t="s">
        <v>139</v>
      </c>
      <c r="J6" s="87"/>
    </row>
    <row r="7" spans="1:10" ht="48" x14ac:dyDescent="0.25">
      <c r="A7" s="86" t="s">
        <v>47</v>
      </c>
      <c r="B7" s="95" t="s">
        <v>70</v>
      </c>
      <c r="C7" s="81">
        <v>2021</v>
      </c>
      <c r="D7" s="81" t="s">
        <v>136</v>
      </c>
      <c r="E7" s="81">
        <v>2022</v>
      </c>
      <c r="F7" s="81" t="s">
        <v>140</v>
      </c>
      <c r="G7" s="81"/>
      <c r="H7" s="81" t="s">
        <v>118</v>
      </c>
      <c r="I7" s="81"/>
      <c r="J7" s="87"/>
    </row>
    <row r="8" spans="1:10" ht="48" x14ac:dyDescent="0.25">
      <c r="A8" s="86" t="s">
        <v>48</v>
      </c>
      <c r="B8" s="95" t="s">
        <v>42</v>
      </c>
      <c r="C8" s="81">
        <v>2017</v>
      </c>
      <c r="D8" s="81">
        <v>2017</v>
      </c>
      <c r="E8" s="81">
        <v>2028</v>
      </c>
      <c r="F8" s="81" t="s">
        <v>141</v>
      </c>
      <c r="G8" s="81" t="s">
        <v>150</v>
      </c>
      <c r="H8" s="81" t="s">
        <v>142</v>
      </c>
      <c r="I8" s="81"/>
      <c r="J8" s="87"/>
    </row>
    <row r="9" spans="1:10" ht="48" x14ac:dyDescent="0.25">
      <c r="A9" s="86" t="s">
        <v>49</v>
      </c>
      <c r="B9" s="95" t="s">
        <v>42</v>
      </c>
      <c r="C9" s="81">
        <v>2018</v>
      </c>
      <c r="D9" s="81">
        <v>2005</v>
      </c>
      <c r="E9" s="81">
        <v>2029</v>
      </c>
      <c r="F9" s="81" t="s">
        <v>133</v>
      </c>
      <c r="G9" s="81" t="s">
        <v>150</v>
      </c>
      <c r="H9" s="81"/>
      <c r="I9" s="81"/>
      <c r="J9" s="87"/>
    </row>
    <row r="10" spans="1:10" ht="48" x14ac:dyDescent="0.25">
      <c r="A10" s="86" t="s">
        <v>50</v>
      </c>
      <c r="B10" s="95" t="s">
        <v>42</v>
      </c>
      <c r="C10" s="81">
        <v>2021</v>
      </c>
      <c r="D10" s="81">
        <v>2011</v>
      </c>
      <c r="E10" s="81">
        <v>2022</v>
      </c>
      <c r="F10" s="81" t="s">
        <v>143</v>
      </c>
      <c r="G10" s="81" t="s">
        <v>150</v>
      </c>
      <c r="H10" s="81"/>
      <c r="I10" s="81"/>
      <c r="J10" s="87"/>
    </row>
    <row r="11" spans="1:10" ht="48" x14ac:dyDescent="0.25">
      <c r="A11" s="86" t="s">
        <v>51</v>
      </c>
      <c r="B11" s="95" t="s">
        <v>42</v>
      </c>
      <c r="C11" s="81">
        <v>2022</v>
      </c>
      <c r="D11" s="81">
        <v>2010</v>
      </c>
      <c r="E11" s="81">
        <v>2022</v>
      </c>
      <c r="F11" s="81" t="s">
        <v>134</v>
      </c>
      <c r="G11" s="81" t="s">
        <v>150</v>
      </c>
      <c r="H11" s="81"/>
      <c r="I11" s="81"/>
      <c r="J11" s="87"/>
    </row>
    <row r="12" spans="1:10" ht="48" x14ac:dyDescent="0.25">
      <c r="A12" s="86" t="s">
        <v>52</v>
      </c>
      <c r="B12" s="95" t="s">
        <v>42</v>
      </c>
      <c r="C12" s="81">
        <v>2022</v>
      </c>
      <c r="D12" s="81">
        <v>2010</v>
      </c>
      <c r="E12" s="81">
        <v>2022</v>
      </c>
      <c r="F12" s="81" t="s">
        <v>134</v>
      </c>
      <c r="G12" s="81" t="s">
        <v>150</v>
      </c>
      <c r="H12" s="81"/>
      <c r="I12" s="81"/>
      <c r="J12" s="87"/>
    </row>
    <row r="13" spans="1:10" x14ac:dyDescent="0.25">
      <c r="A13" s="86" t="s">
        <v>53</v>
      </c>
      <c r="B13" s="95" t="s">
        <v>78</v>
      </c>
      <c r="C13" s="81">
        <v>2018</v>
      </c>
      <c r="D13" s="81">
        <v>2018</v>
      </c>
      <c r="E13" s="81">
        <v>2029</v>
      </c>
      <c r="F13" s="81" t="s">
        <v>141</v>
      </c>
      <c r="G13" s="81"/>
      <c r="H13" s="81"/>
      <c r="I13" s="81"/>
      <c r="J13" s="87"/>
    </row>
    <row r="14" spans="1:10" ht="48" x14ac:dyDescent="0.25">
      <c r="A14" s="86" t="s">
        <v>54</v>
      </c>
      <c r="B14" s="95" t="s">
        <v>42</v>
      </c>
      <c r="C14" s="81">
        <v>2022</v>
      </c>
      <c r="D14" s="81">
        <v>2012</v>
      </c>
      <c r="E14" s="81">
        <v>2022</v>
      </c>
      <c r="F14" s="81" t="s">
        <v>144</v>
      </c>
      <c r="G14" s="81" t="s">
        <v>150</v>
      </c>
      <c r="H14" s="81"/>
      <c r="I14" s="81"/>
      <c r="J14" s="87"/>
    </row>
    <row r="15" spans="1:10" ht="48" x14ac:dyDescent="0.25">
      <c r="A15" s="93" t="s">
        <v>55</v>
      </c>
      <c r="B15" s="95" t="s">
        <v>146</v>
      </c>
      <c r="C15" s="81">
        <v>2013</v>
      </c>
      <c r="D15" s="81">
        <v>2001</v>
      </c>
      <c r="E15" s="81" t="s">
        <v>124</v>
      </c>
      <c r="F15" s="92" t="s">
        <v>125</v>
      </c>
      <c r="G15" s="81" t="s">
        <v>77</v>
      </c>
      <c r="H15" s="81"/>
      <c r="I15" s="81" t="s">
        <v>123</v>
      </c>
      <c r="J15" s="87"/>
    </row>
    <row r="16" spans="1:10" ht="48" x14ac:dyDescent="0.25">
      <c r="A16" s="86" t="s">
        <v>56</v>
      </c>
      <c r="B16" s="95" t="s">
        <v>42</v>
      </c>
      <c r="C16" s="81">
        <v>2003</v>
      </c>
      <c r="D16" s="81">
        <v>2003</v>
      </c>
      <c r="E16" s="81" t="s">
        <v>124</v>
      </c>
      <c r="F16" s="81" t="s">
        <v>116</v>
      </c>
      <c r="G16" s="81" t="s">
        <v>150</v>
      </c>
      <c r="H16" s="81"/>
      <c r="I16" s="81"/>
      <c r="J16" s="87"/>
    </row>
    <row r="17" spans="1:10" ht="48" x14ac:dyDescent="0.25">
      <c r="A17" s="86" t="s">
        <v>57</v>
      </c>
      <c r="B17" s="95" t="s">
        <v>42</v>
      </c>
      <c r="C17" s="81">
        <v>2011</v>
      </c>
      <c r="D17" s="81">
        <v>2001</v>
      </c>
      <c r="E17" s="81"/>
      <c r="F17" s="81"/>
      <c r="G17" s="81" t="s">
        <v>150</v>
      </c>
      <c r="H17" s="81"/>
      <c r="I17" s="81"/>
      <c r="J17" s="87"/>
    </row>
    <row r="18" spans="1:10" ht="36" x14ac:dyDescent="0.25">
      <c r="A18" s="86" t="s">
        <v>58</v>
      </c>
      <c r="B18" s="95" t="s">
        <v>147</v>
      </c>
      <c r="C18" s="81">
        <v>2020</v>
      </c>
      <c r="D18" s="81">
        <v>2020</v>
      </c>
      <c r="E18" s="81">
        <v>2031</v>
      </c>
      <c r="F18" s="81" t="s">
        <v>116</v>
      </c>
      <c r="G18" s="81" t="s">
        <v>117</v>
      </c>
      <c r="H18" s="81" t="s">
        <v>118</v>
      </c>
      <c r="I18" s="81" t="s">
        <v>119</v>
      </c>
      <c r="J18" s="87"/>
    </row>
    <row r="19" spans="1:10" ht="48" x14ac:dyDescent="0.25">
      <c r="A19" s="86" t="s">
        <v>59</v>
      </c>
      <c r="B19" s="95" t="s">
        <v>42</v>
      </c>
      <c r="C19" s="81">
        <v>2005</v>
      </c>
      <c r="D19" s="81">
        <v>2005</v>
      </c>
      <c r="E19" s="81" t="s">
        <v>124</v>
      </c>
      <c r="F19" s="81" t="s">
        <v>116</v>
      </c>
      <c r="G19" s="81" t="s">
        <v>150</v>
      </c>
      <c r="H19" s="81"/>
      <c r="I19" s="81"/>
      <c r="J19" s="87"/>
    </row>
    <row r="20" spans="1:10" ht="48" x14ac:dyDescent="0.25">
      <c r="A20" s="86" t="s">
        <v>60</v>
      </c>
      <c r="B20" s="95" t="s">
        <v>42</v>
      </c>
      <c r="C20" s="81">
        <v>2021</v>
      </c>
      <c r="D20" s="81">
        <v>2010</v>
      </c>
      <c r="E20" s="81">
        <v>2023</v>
      </c>
      <c r="F20" s="81" t="s">
        <v>143</v>
      </c>
      <c r="G20" s="81" t="s">
        <v>150</v>
      </c>
      <c r="H20" s="81"/>
      <c r="I20" s="81" t="s">
        <v>121</v>
      </c>
      <c r="J20" s="87" t="s">
        <v>122</v>
      </c>
    </row>
    <row r="21" spans="1:10" ht="60" x14ac:dyDescent="0.25">
      <c r="A21" s="93" t="s">
        <v>61</v>
      </c>
      <c r="B21" s="95" t="s">
        <v>149</v>
      </c>
      <c r="C21" s="81">
        <v>2012</v>
      </c>
      <c r="D21" s="81">
        <v>2002</v>
      </c>
      <c r="E21" s="81">
        <v>2022</v>
      </c>
      <c r="F21" s="92" t="s">
        <v>127</v>
      </c>
      <c r="G21" s="81" t="s">
        <v>150</v>
      </c>
      <c r="H21" s="81"/>
      <c r="I21" s="81" t="s">
        <v>128</v>
      </c>
      <c r="J21" s="87" t="s">
        <v>129</v>
      </c>
    </row>
    <row r="22" spans="1:10" ht="48" x14ac:dyDescent="0.25">
      <c r="A22" s="86" t="s">
        <v>62</v>
      </c>
      <c r="B22" s="95" t="s">
        <v>148</v>
      </c>
      <c r="C22" s="81">
        <v>2017</v>
      </c>
      <c r="D22" s="81">
        <v>2017</v>
      </c>
      <c r="E22" s="81">
        <v>2027</v>
      </c>
      <c r="F22" s="81" t="s">
        <v>116</v>
      </c>
      <c r="G22" s="81" t="s">
        <v>150</v>
      </c>
      <c r="H22" s="81"/>
      <c r="I22" s="81"/>
      <c r="J22" s="87"/>
    </row>
    <row r="23" spans="1:10" ht="48" x14ac:dyDescent="0.25">
      <c r="A23" s="86" t="s">
        <v>63</v>
      </c>
      <c r="B23" s="95" t="s">
        <v>42</v>
      </c>
      <c r="C23" s="81">
        <v>2007</v>
      </c>
      <c r="D23" s="81">
        <v>2007</v>
      </c>
      <c r="E23" s="81" t="s">
        <v>124</v>
      </c>
      <c r="F23" s="81" t="s">
        <v>116</v>
      </c>
      <c r="G23" s="81" t="s">
        <v>150</v>
      </c>
      <c r="H23" s="81"/>
      <c r="I23" s="81"/>
      <c r="J23" s="87"/>
    </row>
    <row r="24" spans="1:10" ht="48" x14ac:dyDescent="0.25">
      <c r="A24" s="86" t="s">
        <v>64</v>
      </c>
      <c r="B24" s="95" t="s">
        <v>42</v>
      </c>
      <c r="C24" s="81">
        <v>2012</v>
      </c>
      <c r="D24" s="81">
        <v>2012</v>
      </c>
      <c r="E24" s="81" t="s">
        <v>124</v>
      </c>
      <c r="F24" s="81" t="s">
        <v>116</v>
      </c>
      <c r="G24" s="81" t="s">
        <v>150</v>
      </c>
      <c r="H24" s="81"/>
      <c r="I24" s="81"/>
      <c r="J24" s="87"/>
    </row>
    <row r="25" spans="1:10" ht="48" x14ac:dyDescent="0.25">
      <c r="A25" s="86" t="s">
        <v>65</v>
      </c>
      <c r="B25" s="95" t="s">
        <v>42</v>
      </c>
      <c r="C25" s="81">
        <v>2011</v>
      </c>
      <c r="D25" s="81">
        <v>2011</v>
      </c>
      <c r="E25" s="81" t="s">
        <v>124</v>
      </c>
      <c r="F25" s="81" t="s">
        <v>116</v>
      </c>
      <c r="G25" s="81" t="s">
        <v>150</v>
      </c>
      <c r="H25" s="81"/>
      <c r="I25" s="81"/>
      <c r="J25" s="87"/>
    </row>
    <row r="26" spans="1:10" ht="48" x14ac:dyDescent="0.25">
      <c r="A26" s="86" t="s">
        <v>66</v>
      </c>
      <c r="B26" s="95" t="s">
        <v>42</v>
      </c>
      <c r="C26" s="81">
        <v>2011</v>
      </c>
      <c r="D26" s="81">
        <v>2011</v>
      </c>
      <c r="E26" s="81">
        <v>2023</v>
      </c>
      <c r="F26" s="81" t="s">
        <v>116</v>
      </c>
      <c r="G26" s="81" t="s">
        <v>150</v>
      </c>
      <c r="H26" s="81"/>
      <c r="I26" s="81"/>
      <c r="J26" s="87"/>
    </row>
    <row r="27" spans="1:10" ht="48" x14ac:dyDescent="0.25">
      <c r="A27" s="88" t="s">
        <v>67</v>
      </c>
      <c r="B27" s="96" t="s">
        <v>42</v>
      </c>
      <c r="C27" s="89">
        <v>2021</v>
      </c>
      <c r="D27" s="89">
        <v>2001</v>
      </c>
      <c r="E27" s="97">
        <v>2022</v>
      </c>
      <c r="F27" s="97" t="s">
        <v>143</v>
      </c>
      <c r="G27" s="89" t="s">
        <v>150</v>
      </c>
      <c r="H27" s="89"/>
      <c r="I27" s="89"/>
      <c r="J27" s="90"/>
    </row>
  </sheetData>
  <hyperlinks>
    <hyperlink ref="G18" r:id="rId1" xr:uid="{B4D92742-E9ED-4C82-8168-D4720C48C427}"/>
    <hyperlink ref="G2" r:id="rId2" display="https://www.indec.gob.ar/indec/web/Nivel4-Tema-2-41-165" xr:uid="{33ABF05E-748E-4960-84C6-36036EBAAF6A}"/>
    <hyperlink ref="G5" r:id="rId3" xr:uid="{B23338A7-A114-4E39-8C33-B34CC7258054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99521-3D83-45C3-8E25-BD6998252F06}">
  <dimension ref="A1:E1"/>
  <sheetViews>
    <sheetView workbookViewId="0">
      <selection activeCell="G19" sqref="G19"/>
    </sheetView>
  </sheetViews>
  <sheetFormatPr defaultRowHeight="15" x14ac:dyDescent="0.25"/>
  <cols>
    <col min="1" max="5" width="12.85546875" customWidth="1"/>
  </cols>
  <sheetData>
    <row r="1" spans="1:5" ht="24" x14ac:dyDescent="0.25">
      <c r="A1" s="83" t="s">
        <v>39</v>
      </c>
      <c r="B1" s="84" t="s">
        <v>130</v>
      </c>
      <c r="C1" s="84" t="s">
        <v>132</v>
      </c>
      <c r="D1" s="84" t="s">
        <v>131</v>
      </c>
      <c r="E1" s="84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41eb0e2-a8ee-4193-9a69-ff6e1e787a8f">
      <Terms xmlns="http://schemas.microsoft.com/office/infopath/2007/PartnerControls"/>
    </lcf76f155ced4ddcb4097134ff3c332f>
    <TaxCatchAll xmlns="cdc7663a-08f0-4737-9e8c-148ce897a09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A226200FBA747BF499A3F16BD9306" ma:contentTypeVersion="16" ma:contentTypeDescription="Create a new document." ma:contentTypeScope="" ma:versionID="a802e24b83766cc1d8af855be1bd7937">
  <xsd:schema xmlns:xsd="http://www.w3.org/2001/XMLSchema" xmlns:xs="http://www.w3.org/2001/XMLSchema" xmlns:p="http://schemas.microsoft.com/office/2006/metadata/properties" xmlns:ns2="c41eb0e2-a8ee-4193-9a69-ff6e1e787a8f" xmlns:ns3="c84b764c-50f3-4666-981f-a21c15460b9f" xmlns:ns4="cdc7663a-08f0-4737-9e8c-148ce897a09c" targetNamespace="http://schemas.microsoft.com/office/2006/metadata/properties" ma:root="true" ma:fieldsID="6e8a154215ca5c893126bc8f6b108500" ns2:_="" ns3:_="" ns4:_="">
    <xsd:import namespace="c41eb0e2-a8ee-4193-9a69-ff6e1e787a8f"/>
    <xsd:import namespace="c84b764c-50f3-4666-981f-a21c15460b9f"/>
    <xsd:import namespace="cdc7663a-08f0-4737-9e8c-148ce897a0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eb0e2-a8ee-4193-9a69-ff6e1e787a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b764c-50f3-4666-981f-a21c15460b9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7663a-08f0-4737-9e8c-148ce897a09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cef391e7-5c72-4325-8ea1-c9fb63531e80}" ma:internalName="TaxCatchAll" ma:showField="CatchAllData" ma:web="c84b764c-50f3-4666-981f-a21c15460b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E317AD-0194-452F-AD08-BA6F9564B221}">
  <ds:schemaRefs>
    <ds:schemaRef ds:uri="http://schemas.microsoft.com/office/2006/metadata/properties"/>
    <ds:schemaRef ds:uri="http://schemas.microsoft.com/office/infopath/2007/PartnerControls"/>
    <ds:schemaRef ds:uri="c41eb0e2-a8ee-4193-9a69-ff6e1e787a8f"/>
    <ds:schemaRef ds:uri="cdc7663a-08f0-4737-9e8c-148ce897a09c"/>
  </ds:schemaRefs>
</ds:datastoreItem>
</file>

<file path=customXml/itemProps2.xml><?xml version="1.0" encoding="utf-8"?>
<ds:datastoreItem xmlns:ds="http://schemas.openxmlformats.org/officeDocument/2006/customXml" ds:itemID="{CAD25E63-877A-44A8-A569-9A5CB796EF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eb0e2-a8ee-4193-9a69-ff6e1e787a8f"/>
    <ds:schemaRef ds:uri="c84b764c-50f3-4666-981f-a21c15460b9f"/>
    <ds:schemaRef ds:uri="cdc7663a-08f0-4737-9e8c-148ce897a0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7E7E34-7AA7-4D63-AC54-9E4FE26A997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Costos</vt:lpstr>
      <vt:lpstr>IPUMS</vt:lpstr>
      <vt:lpstr>IDB</vt:lpstr>
      <vt:lpstr>Total</vt:lpstr>
      <vt:lpstr>Analisis costo-beneficio</vt:lpstr>
      <vt:lpstr>Plan de trabajo</vt:lpstr>
      <vt:lpstr>Actualización</vt:lpstr>
      <vt:lpstr>Restringidas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Sanchez Avalos,Roberto</dc:creator>
  <cp:keywords/>
  <dc:description/>
  <cp:lastModifiedBy>Maria Reyes Retana Torre</cp:lastModifiedBy>
  <cp:revision/>
  <dcterms:created xsi:type="dcterms:W3CDTF">2021-04-14T14:08:59Z</dcterms:created>
  <dcterms:modified xsi:type="dcterms:W3CDTF">2023-01-24T16:32:23Z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0x010100498A226200FBA747BF499A3F16BD9306</vt:lpwstr>
  </property>
  <property fmtid="{D5CDD505-2E9C-101B-9397-08002B2CF9AE}" pid="3" name="MediaServiceImageTags">
    <vt:lpwstr/>
  </property>
</Properties>
</file>