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sha\Documents\git\wp4-LLE\Detection\Software\"/>
    </mc:Choice>
  </mc:AlternateContent>
  <xr:revisionPtr revIDLastSave="0" documentId="13_ncr:1_{A640A053-A27A-4BAF-B5E2-9EF2E0A03E5B}" xr6:coauthVersionLast="47" xr6:coauthVersionMax="47" xr10:uidLastSave="{00000000-0000-0000-0000-000000000000}"/>
  <bookViews>
    <workbookView xWindow="-120" yWindow="-120" windowWidth="29040" windowHeight="15840" activeTab="1" xr2:uid="{802880A4-9E2D-4461-9DA4-1062CFA37090}"/>
  </bookViews>
  <sheets>
    <sheet name="Sheet1" sheetId="1" r:id="rId1"/>
    <sheet name="interface_calibration" sheetId="3" r:id="rId2"/>
    <sheet name="Tabelle1" sheetId="2" r:id="rId3"/>
  </sheets>
  <definedNames>
    <definedName name="ExterneDaten_1" localSheetId="1" hidden="1">interface_calibration!$A$1:$D$7</definedName>
    <definedName name="interface_calibration" localSheetId="0">Sheet1!$A$1:$D$7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E12" i="3"/>
  <c r="C16" i="3" s="1"/>
  <c r="E2" i="3"/>
  <c r="E3" i="3"/>
  <c r="E4" i="3"/>
  <c r="E5" i="3"/>
  <c r="E6" i="3"/>
  <c r="E7" i="3"/>
  <c r="G3" i="1"/>
  <c r="G4" i="1"/>
  <c r="G5" i="1"/>
  <c r="G6" i="1"/>
  <c r="G7" i="1"/>
  <c r="G2" i="1"/>
  <c r="E4" i="1"/>
  <c r="E5" i="1"/>
  <c r="E6" i="1"/>
  <c r="E7" i="1"/>
  <c r="E3" i="1"/>
  <c r="E9" i="1" s="1"/>
  <c r="C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F4CB8-D23E-4234-84A8-01B3148B93AD}" keepAlive="1" name="Abfrage - interface_calibration" description="Verbindung mit der Abfrage 'interface_calibration' in der Arbeitsmappe." type="5" refreshedVersion="7" background="1" saveData="1">
    <dbPr connection="Provider=Microsoft.Mashup.OleDb.1;Data Source=$Workbook$;Location=interface_calibration;Extended Properties=&quot;&quot;" command="SELECT * FROM [interface_calibration]"/>
  </connection>
  <connection id="2" xr16:uid="{FC80343D-F18F-48F7-8481-C8C49A506B55}" name="interface_calibration" type="6" refreshedVersion="8" background="1" saveData="1">
    <textPr codePage="850" sourceFile="C:\Users\rodr\git\wp4-LLE\Detection\software\interface_calibrati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<sst xmlns="http://schemas.openxmlformats.org/spreadsheetml/2006/main" count="22" uniqueCount="12">
  <si>
    <t>interfaceFound</t>
  </si>
  <si>
    <t>interfacePosition</t>
  </si>
  <si>
    <t>volume</t>
  </si>
  <si>
    <t>Weight</t>
  </si>
  <si>
    <t>Total Weight</t>
  </si>
  <si>
    <t>Diff</t>
  </si>
  <si>
    <t>Time pumped</t>
  </si>
  <si>
    <t>ConversionFactor</t>
  </si>
  <si>
    <t>Volume Measured</t>
  </si>
  <si>
    <t>Volume</t>
  </si>
  <si>
    <t>Average weight</t>
  </si>
  <si>
    <t>interfacePosition2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</si>
</sst>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Volume 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143.5</c:v>
                </c:pt>
                <c:pt idx="1">
                  <c:v>127</c:v>
                </c:pt>
                <c:pt idx="2">
                  <c:v>109</c:v>
                </c:pt>
                <c:pt idx="3">
                  <c:v>89</c:v>
                </c:pt>
                <c:pt idx="4">
                  <c:v>64.5</c:v>
                </c:pt>
                <c:pt idx="5">
                  <c:v>33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1879</c:v>
                </c:pt>
                <c:pt idx="1">
                  <c:v>1587</c:v>
                </c:pt>
                <c:pt idx="2">
                  <c:v>1300</c:v>
                </c:pt>
                <c:pt idx="3">
                  <c:v>1011</c:v>
                </c:pt>
                <c:pt idx="4">
                  <c:v>729</c:v>
                </c:pt>
                <c:pt idx="5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9-4548-BF98-DA4FD454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81567"/>
        <c:axId val="1418283007"/>
      </c:scatterChart>
      <c:valAx>
        <c:axId val="14182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283007"/>
        <c:crosses val="autoZero"/>
        <c:crossBetween val="midCat"/>
      </c:valAx>
      <c:valAx>
        <c:axId val="14182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28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interface_calibration!$G$1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interface_calibration!$F$2:$F$7</c:f>
              <c:numCache>
                <c:formatCode>General</c:formatCode>
                <c:ptCount val="6"/>
                <c:pt idx="0">
                  <c:v>143.5</c:v>
                </c:pt>
                <c:pt idx="1">
                  <c:v>126</c:v>
                </c:pt>
                <c:pt idx="2">
                  <c:v>107</c:v>
                </c:pt>
                <c:pt idx="3">
                  <c:v>85</c:v>
                </c:pt>
                <c:pt idx="4">
                  <c:v>58.5</c:v>
                </c:pt>
                <c:pt idx="5">
                  <c:v>22</c:v>
                </c:pt>
              </c:numCache>
            </c:numRef>
          </c:xVal>
          <c:yVal>
            <c:numRef>
              <c:f>interface_calibration!$G$2:$G$7</c:f>
              <c:numCache>
                <c:formatCode>General</c:formatCode>
                <c:ptCount val="6"/>
                <c:pt idx="0">
                  <c:v>1872</c:v>
                </c:pt>
                <c:pt idx="1">
                  <c:v>1564</c:v>
                </c:pt>
                <c:pt idx="2">
                  <c:v>1258</c:v>
                </c:pt>
                <c:pt idx="3">
                  <c:v>956</c:v>
                </c:pt>
                <c:pt idx="4">
                  <c:v>659</c:v>
                </c:pt>
                <c:pt idx="5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58F-87FF-C9C9B7A2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22367"/>
        <c:axId val="1508114879"/>
      </c:scatterChart>
      <c:valAx>
        <c:axId val="150812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114879"/>
        <c:crosses val="autoZero"/>
        <c:crossBetween val="midCat"/>
      </c:valAx>
      <c:valAx>
        <c:axId val="15081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12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6</xdr:row>
      <xdr:rowOff>80010</xdr:rowOff>
    </xdr:from>
    <xdr:to>
      <xdr:col>12</xdr:col>
      <xdr:colOff>236220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D73F1-2737-38CE-A11C-9C382680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4</xdr:row>
      <xdr:rowOff>23812</xdr:rowOff>
    </xdr:from>
    <xdr:to>
      <xdr:col>16</xdr:col>
      <xdr:colOff>257175</xdr:colOff>
      <xdr:row>18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398E6D-2FF9-4062-935A-EE085537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face_calibration" connectionId="2" xr16:uid="{97771F9A-DAC6-44C1-BDA5-CE00BD1022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51A4929-37B2-49E2-8BA8-440113819014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nterfaceFound" tableColumnId="1"/>
      <queryTableField id="2" name="interfacePosition" tableColumnId="2"/>
      <queryTableField id="3" name="volume" tableColumnId="3"/>
      <queryTableField id="4" name="Weight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D94B15-E067-4D81-B5B6-D4FDDDF8B170}" name="interface_calibration" displayName="interface_calibration_1" ref="A1:F7" tableType="queryTable" totalsRowShown="0">
  <autoFilter ref="A1:F7" xr:uid="{06D94B15-E067-4D81-B5B6-D4FDDDF8B170}"/>
  <tableColumns count="6">
    <tableColumn id="1" xr3:uid="{A76EC31B-68A4-4404-AB30-4A3B808EA6E2}" uniqueName="1" name="interfaceFound" queryTableFieldId="1"/>
    <tableColumn id="2" xr3:uid="{46FA5C17-622D-4704-AD03-8A31F60404CC}" uniqueName="2" name="interfacePosition" queryTableFieldId="2"/>
    <tableColumn id="3" xr3:uid="{25C2D350-F5E8-47BF-A12F-4938A638F5BF}" uniqueName="3" name="volume" queryTableFieldId="3"/>
    <tableColumn id="4" xr3:uid="{05005874-FCD7-40E8-BE22-79B4D733619B}" uniqueName="4" name="Weight" queryTableFieldId="4"/>
    <tableColumn id="5" xr3:uid="{207D7F6C-41B5-4C55-B029-7C550B77A998}" uniqueName="5" name="Diff" queryTableFieldId="5" dataDxfId="0">
      <calculatedColumnFormula>interface_calibration_1[[#This Row],[Weight]]-D1</calculatedColumnFormula>
    </tableColumn>
    <tableColumn id="6" xr3:uid="{1B270781-D451-4B34-8CC2-A11D588978C8}" uniqueName="6" name="interfacePosition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7B69-594F-4987-A1EE-8697EEF7E59B}">
  <dimension ref="A1:G13"/>
  <sheetViews>
    <sheetView workbookViewId="0">
      <selection activeCell="B9" sqref="B9:E13"/>
    </sheetView>
  </sheetViews>
  <sheetFormatPr baseColWidth="10" defaultColWidth="9.140625" defaultRowHeight="15" x14ac:dyDescent="0.25"/>
  <cols>
    <col min="1" max="1" width="13.42578125" bestFit="1" customWidth="1"/>
    <col min="2" max="2" width="15" bestFit="1" customWidth="1"/>
    <col min="3" max="3" width="12" bestFit="1" customWidth="1"/>
    <col min="4" max="4" width="14.85546875" bestFit="1" customWidth="1"/>
    <col min="6" max="6" width="15.85546875" bestFit="1" customWidth="1"/>
    <col min="7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</v>
      </c>
      <c r="G1" t="s">
        <v>8</v>
      </c>
    </row>
    <row r="2" spans="1:7" x14ac:dyDescent="0.25">
      <c r="A2" t="b">
        <v>1</v>
      </c>
      <c r="B2">
        <v>143.5</v>
      </c>
      <c r="C2">
        <v>1788.2931249999999</v>
      </c>
      <c r="D2">
        <v>0</v>
      </c>
      <c r="F2">
        <v>143.5</v>
      </c>
      <c r="G2">
        <f>$C$11-D2</f>
        <v>1879</v>
      </c>
    </row>
    <row r="3" spans="1:7" x14ac:dyDescent="0.25">
      <c r="A3" t="b">
        <v>1</v>
      </c>
      <c r="B3">
        <v>127</v>
      </c>
      <c r="C3">
        <v>1520.692</v>
      </c>
      <c r="D3">
        <v>292</v>
      </c>
      <c r="E3">
        <f>D3-D2</f>
        <v>292</v>
      </c>
      <c r="F3">
        <v>127</v>
      </c>
      <c r="G3">
        <f t="shared" ref="G3:G7" si="0">$C$11-D3</f>
        <v>1587</v>
      </c>
    </row>
    <row r="4" spans="1:7" x14ac:dyDescent="0.25">
      <c r="A4" t="b">
        <v>1</v>
      </c>
      <c r="B4">
        <v>109</v>
      </c>
      <c r="C4">
        <v>1255.777</v>
      </c>
      <c r="D4">
        <v>579</v>
      </c>
      <c r="E4">
        <f t="shared" ref="E4:E7" si="1">D4-D3</f>
        <v>287</v>
      </c>
      <c r="F4">
        <v>109</v>
      </c>
      <c r="G4">
        <f t="shared" si="0"/>
        <v>1300</v>
      </c>
    </row>
    <row r="5" spans="1:7" x14ac:dyDescent="0.25">
      <c r="A5" t="b">
        <v>1</v>
      </c>
      <c r="B5">
        <v>89</v>
      </c>
      <c r="C5">
        <v>994.48699999999997</v>
      </c>
      <c r="D5">
        <v>868</v>
      </c>
      <c r="E5">
        <f t="shared" si="1"/>
        <v>289</v>
      </c>
      <c r="F5">
        <v>89</v>
      </c>
      <c r="G5">
        <f t="shared" si="0"/>
        <v>1011</v>
      </c>
    </row>
    <row r="6" spans="1:7" x14ac:dyDescent="0.25">
      <c r="A6" t="b">
        <v>1</v>
      </c>
      <c r="B6">
        <v>64.5</v>
      </c>
      <c r="C6">
        <v>721.83262500000001</v>
      </c>
      <c r="D6">
        <v>1150</v>
      </c>
      <c r="E6">
        <f t="shared" si="1"/>
        <v>282</v>
      </c>
      <c r="F6">
        <v>64.5</v>
      </c>
      <c r="G6">
        <f t="shared" si="0"/>
        <v>729</v>
      </c>
    </row>
    <row r="7" spans="1:7" x14ac:dyDescent="0.25">
      <c r="A7" t="b">
        <v>1</v>
      </c>
      <c r="B7">
        <v>33</v>
      </c>
      <c r="C7">
        <v>448.01100000000002</v>
      </c>
      <c r="D7">
        <v>1432</v>
      </c>
      <c r="E7">
        <f t="shared" si="1"/>
        <v>282</v>
      </c>
      <c r="F7">
        <v>33</v>
      </c>
      <c r="G7">
        <f t="shared" si="0"/>
        <v>447</v>
      </c>
    </row>
    <row r="9" spans="1:7" x14ac:dyDescent="0.25">
      <c r="D9" t="s">
        <v>10</v>
      </c>
      <c r="E9">
        <f>AVERAGE(E3:E7)</f>
        <v>286.39999999999998</v>
      </c>
    </row>
    <row r="11" spans="1:7" x14ac:dyDescent="0.25">
      <c r="B11" t="s">
        <v>4</v>
      </c>
      <c r="C11">
        <v>1879</v>
      </c>
    </row>
    <row r="12" spans="1:7" x14ac:dyDescent="0.25">
      <c r="B12" t="s">
        <v>6</v>
      </c>
      <c r="C12">
        <v>253.52112676056299</v>
      </c>
    </row>
    <row r="13" spans="1:7" x14ac:dyDescent="0.25">
      <c r="B13" t="s">
        <v>7</v>
      </c>
      <c r="C13">
        <f>C12/E9</f>
        <v>0.88519946494609991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AF92-E660-47A5-8FCB-8FCEED393F4A}">
  <dimension ref="A1:G16"/>
  <sheetViews>
    <sheetView tabSelected="1" workbookViewId="0">
      <selection activeCell="I18" sqref="I18"/>
    </sheetView>
  </sheetViews>
  <sheetFormatPr baseColWidth="10" defaultRowHeight="15" x14ac:dyDescent="0.25"/>
  <cols>
    <col min="1" max="1" width="16.85546875" bestFit="1" customWidth="1"/>
    <col min="2" max="2" width="18.7109375" bestFit="1" customWidth="1"/>
    <col min="3" max="3" width="12" bestFit="1" customWidth="1"/>
    <col min="4" max="4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9</v>
      </c>
    </row>
    <row r="2" spans="1:7" x14ac:dyDescent="0.25">
      <c r="A2" t="b">
        <v>1</v>
      </c>
      <c r="B2">
        <v>1435</v>
      </c>
      <c r="C2">
        <v>1880.1511250000001</v>
      </c>
      <c r="D2">
        <v>0</v>
      </c>
      <c r="E2" t="e">
        <f>interface_calibration_1[[#This Row],[Weight]]-D1</f>
        <v>#VALUE!</v>
      </c>
      <c r="F2">
        <v>143.5</v>
      </c>
      <c r="G2">
        <f>$C$14-interface_calibration_1[[#This Row],[Weight]]</f>
        <v>1872</v>
      </c>
    </row>
    <row r="3" spans="1:7" x14ac:dyDescent="0.25">
      <c r="A3" t="b">
        <v>1</v>
      </c>
      <c r="B3">
        <v>1260</v>
      </c>
      <c r="C3">
        <v>1569.0719999999999</v>
      </c>
      <c r="D3">
        <v>308</v>
      </c>
      <c r="E3">
        <f>interface_calibration_1[[#This Row],[Weight]]-D2</f>
        <v>308</v>
      </c>
      <c r="F3">
        <v>126</v>
      </c>
      <c r="G3">
        <f>$C$14-interface_calibration_1[[#This Row],[Weight]]</f>
        <v>1564</v>
      </c>
    </row>
    <row r="4" spans="1:7" x14ac:dyDescent="0.25">
      <c r="A4" t="b">
        <v>1</v>
      </c>
      <c r="B4">
        <v>1070</v>
      </c>
      <c r="C4">
        <v>1267.1829</v>
      </c>
      <c r="D4">
        <v>614</v>
      </c>
      <c r="E4">
        <f>interface_calibration_1[[#This Row],[Weight]]-D3</f>
        <v>306</v>
      </c>
      <c r="F4">
        <v>107</v>
      </c>
      <c r="G4">
        <f>$C$14-interface_calibration_1[[#This Row],[Weight]]</f>
        <v>1258</v>
      </c>
    </row>
    <row r="5" spans="1:7" x14ac:dyDescent="0.25">
      <c r="A5" t="b">
        <v>1</v>
      </c>
      <c r="B5">
        <v>850</v>
      </c>
      <c r="C5">
        <v>964.26049999999998</v>
      </c>
      <c r="D5">
        <v>916</v>
      </c>
      <c r="E5">
        <f>interface_calibration_1[[#This Row],[Weight]]-D4</f>
        <v>302</v>
      </c>
      <c r="F5">
        <v>85</v>
      </c>
      <c r="G5">
        <f>$C$14-interface_calibration_1[[#This Row],[Weight]]</f>
        <v>956</v>
      </c>
    </row>
    <row r="6" spans="1:7" x14ac:dyDescent="0.25">
      <c r="A6" t="b">
        <v>1</v>
      </c>
      <c r="B6">
        <v>585</v>
      </c>
      <c r="C6">
        <v>665.82412499999998</v>
      </c>
      <c r="D6">
        <v>1213</v>
      </c>
      <c r="E6">
        <f>interface_calibration_1[[#This Row],[Weight]]-D5</f>
        <v>297</v>
      </c>
      <c r="F6">
        <v>58.5</v>
      </c>
      <c r="G6">
        <f>$C$14-interface_calibration_1[[#This Row],[Weight]]</f>
        <v>659</v>
      </c>
    </row>
    <row r="7" spans="1:7" x14ac:dyDescent="0.25">
      <c r="A7" t="b">
        <v>1</v>
      </c>
      <c r="B7">
        <v>220</v>
      </c>
      <c r="C7">
        <v>373.65440000000001</v>
      </c>
      <c r="D7">
        <v>1505</v>
      </c>
      <c r="E7">
        <f>interface_calibration_1[[#This Row],[Weight]]-D6</f>
        <v>292</v>
      </c>
      <c r="F7">
        <v>22</v>
      </c>
      <c r="G7">
        <f>$C$14-interface_calibration_1[[#This Row],[Weight]]</f>
        <v>367</v>
      </c>
    </row>
    <row r="12" spans="1:7" x14ac:dyDescent="0.25">
      <c r="D12" t="s">
        <v>10</v>
      </c>
      <c r="E12">
        <f>AVERAGE(E6:E10)</f>
        <v>294.5</v>
      </c>
    </row>
    <row r="14" spans="1:7" x14ac:dyDescent="0.25">
      <c r="B14" t="s">
        <v>4</v>
      </c>
      <c r="C14">
        <v>1872</v>
      </c>
    </row>
    <row r="15" spans="1:7" x14ac:dyDescent="0.25">
      <c r="B15" t="s">
        <v>6</v>
      </c>
      <c r="C15">
        <v>253.52112676056299</v>
      </c>
    </row>
    <row r="16" spans="1:7" x14ac:dyDescent="0.25">
      <c r="B16" t="s">
        <v>7</v>
      </c>
      <c r="C16">
        <f>C15/E12</f>
        <v>0.86085272244673339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1C8C-DD1D-4D98-8BCE-2AFF2604AFA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e W n 8 V h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H l p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a f x W 6 I g D E l Q B A A A 8 A g A A E w A c A E Z v c m 1 1 b G F z L 1 N l Y 3 R p b 2 4 x L m 0 g o h g A K K A U A A A A A A A A A A A A A A A A A A A A A A A A A A A A d Z D R a s I w F I b v h b 5 D 6 G 4 q Z A X F 7 W L S i 6 3 q H M h w 1 L E L M 0 Z s T 2 s g T S R J F R H f Z s + w F / D F d r T b d G z m J u H P f 8 7 5 / m M h d U I r k t R 3 q + s 1 v I a d c w M Z E c q B y X k K b y m X Y m b 4 w R k R C c 5 r E D x P F U g J q M R 2 G f Z 0 W p W g X D A Q E s J Y Y 7 F y N v D j G / Z s w V h 2 x 1 U G 2 J p 9 O y 0 r h G O r R e d y N O q z H r i a g S U 6 d y s k Y P 8 C h K l d + k 0 6 7 Y E U p U B D 5 F O f k l j L q l Q 2 6 l D S V 6 n O h C q i V v u q T Z F S O 0 j c W k J 0 f I a P W s F r k 9 Z B L v z h 7 m M O h h R g X Z U 7 I E P g G R g f s 0 3 4 D O 1 j o 0 u s r W U b 1 M k p m X 7 p t 1 I m y M i N j Z y p T h v f w + 4 d c x s E J Z P 1 4 t h x Y r i y u T Z l T Y 5 / Y I O z I H S z 8 X / W M d C V y j C z w x o i d S F w 9 J a S E 8 d Y W 7 F f F p o e l L v u h P v 2 B 8 t y P w 3 + 6 i 8 g i r n 7 r W + b X k O o c 0 m 6 n 1 B L A Q I t A B Q A A g A I A H l p / F Y T B I F L p Q A A A P U A A A A S A A A A A A A A A A A A A A A A A A A A A A B D b 2 5 m a W c v U G F j a 2 F n Z S 5 4 b W x Q S w E C L Q A U A A I A C A B 5 a f x W D 8 r p q 6 Q A A A D p A A A A E w A A A A A A A A A A A A A A A A D x A A A A W 0 N v b n R l b n R f V H l w Z X N d L n h t b F B L A Q I t A B Q A A g A I A H l p / F b o i A M S V A E A A D w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K A A A A A A A A p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Z h Y 2 V f Y 2 F s a W J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Z h Y 2 V f Y 2 F s a W J y Y X R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x O j E x O j U x L j Y y M D I y O D F a I i A v P j x F b n R y e S B U e X B l P S J G a W x s Q 2 9 s d W 1 u V H l w Z X M i I F Z h b H V l P S J z Q V F N R E F 3 P T 0 i I C 8 + P E V u d H J 5 I F R 5 c G U 9 I k Z p b G x D b 2 x 1 b W 5 O Y W 1 l c y I g V m F s d W U 9 I n N b J n F 1 b 3 Q 7 a W 5 0 Z X J m Y W N l R m 9 1 b m Q m c X V v d D s s J n F 1 b 3 Q 7 a W 5 0 Z X J m Y W N l U G 9 z a X R p b 2 4 m c X V v d D s s J n F 1 b 3 Q 7 d m 9 s d W 1 l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Z m F j Z V 9 j Y W x p Y n J h d G l v b i 9 H Z c O k b m R l c n R l c i B U e X A u e 2 l u d G V y Z m F j Z U Z v d W 5 k L D B 9 J n F 1 b 3 Q 7 L C Z x d W 9 0 O 1 N l Y 3 R p b 2 4 x L 2 l u d G V y Z m F j Z V 9 j Y W x p Y n J h d G l v b i 9 H Z c O k b m R l c n R l c i B U e X A u e 2 l u d G V y Z m F j Z V B v c 2 l 0 a W 9 u L D F 9 J n F 1 b 3 Q 7 L C Z x d W 9 0 O 1 N l Y 3 R p b 2 4 x L 2 l u d G V y Z m F j Z V 9 j Y W x p Y n J h d G l v b i 9 H Z c O k b m R l c n R l c i B U e X A u e 3 Z v b H V t Z S w y f S Z x d W 9 0 O y w m c X V v d D t T Z W N 0 a W 9 u M S 9 p b n R l c m Z h Y 2 V f Y 2 F s a W J y Y X R p b 2 4 v R 2 X D p G 5 k Z X J 0 Z X I g V H l w L n t X Z W l n a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0 Z X J m Y W N l X 2 N h b G l i c m F 0 a W 9 u L 0 d l w 6 R u Z G V y d G V y I F R 5 c C 5 7 a W 5 0 Z X J m Y W N l R m 9 1 b m Q s M H 0 m c X V v d D s s J n F 1 b 3 Q 7 U 2 V j d G l v b j E v a W 5 0 Z X J m Y W N l X 2 N h b G l i c m F 0 a W 9 u L 0 d l w 6 R u Z G V y d G V y I F R 5 c C 5 7 a W 5 0 Z X J m Y W N l U G 9 z a X R p b 2 4 s M X 0 m c X V v d D s s J n F 1 b 3 Q 7 U 2 V j d G l v b j E v a W 5 0 Z X J m Y W N l X 2 N h b G l i c m F 0 a W 9 u L 0 d l w 6 R u Z G V y d G V y I F R 5 c C 5 7 d m 9 s d W 1 l L D J 9 J n F 1 b 3 Q 7 L C Z x d W 9 0 O 1 N l Y 3 R p b 2 4 x L 2 l u d G V y Z m F j Z V 9 j Y W x p Y n J h d G l v b i 9 H Z c O k b m R l c n R l c i B U e X A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m Y W N l X 2 N h b G l i c m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Z m F j Z V 9 j Y W x p Y n J h d G l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Z h Y 2 V f Y 2 F s a W J y Y X R p b 2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6 O z z P / b k R C u k J m a 0 X X D C c A A A A A A g A A A A A A A 2 Y A A M A A A A A Q A A A A O S M z x K P t P A 7 T m W f U D a t 0 Y w A A A A A E g A A A o A A A A B A A A A D c E n 6 g U o 4 6 e S r w H L h F H j j 5 U A A A A D g i A V v Y d A R H E e d w F q j O v i N d A T 5 I A D l O r 2 P p 5 q J X F X p 3 8 D M L 3 Q E w z V E A n M 5 q D i r C 9 s 1 / S W K M Q S Y f a F X V r A L / 1 A Q G 2 v + j h Y 3 F A x s 5 6 o u A / a x d F A A A A J Z R p b w i H R o Y M i F 3 t l K 9 W L X K a 2 k Z < / D a t a M a s h u p > 
</file>

<file path=customXml/itemProps1.xml><?xml version="1.0" encoding="utf-8"?>
<ds:datastoreItem xmlns:ds="http://schemas.openxmlformats.org/officeDocument/2006/customXml" ds:itemID="{57F5D0DE-A8AD-492C-9C23-0AC4B70C5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interface_calibration</vt:lpstr>
      <vt:lpstr>Tabelle1</vt:lpstr>
      <vt:lpstr>Sheet1!interface_calibration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 Garcia</dc:creator>
  <cp:lastModifiedBy>Bandesha, Shahbaz Tareq</cp:lastModifiedBy>
  <dcterms:created xsi:type="dcterms:W3CDTF">2023-07-28T09:04:37Z</dcterms:created>
  <dcterms:modified xsi:type="dcterms:W3CDTF">2023-07-28T12:01:56Z</dcterms:modified>
</cp:coreProperties>
</file>