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Sheet1!$D$1:$D$7</definedName>
  </definedNames>
  <calcPr calcId="144525"/>
</workbook>
</file>

<file path=xl/sharedStrings.xml><?xml version="1.0" encoding="utf-8"?>
<sst xmlns="http://schemas.openxmlformats.org/spreadsheetml/2006/main" count="60" uniqueCount="39">
  <si>
    <t>序号</t>
  </si>
  <si>
    <t>等级</t>
  </si>
  <si>
    <t>需要材料</t>
  </si>
  <si>
    <t>数量</t>
  </si>
  <si>
    <t>所需货币</t>
  </si>
  <si>
    <t>元宝</t>
  </si>
  <si>
    <t>下级全属性加成</t>
  </si>
  <si>
    <t>当前全属性加成</t>
  </si>
  <si>
    <t>下降等级</t>
  </si>
  <si>
    <t>配置</t>
  </si>
  <si>
    <t>天精岩一转</t>
  </si>
  <si>
    <t>地狱火一转</t>
  </si>
  <si>
    <t>天精岩二转</t>
  </si>
  <si>
    <t>地狱火二转</t>
  </si>
  <si>
    <t>天精岩三转</t>
  </si>
  <si>
    <t>地狱火三转</t>
  </si>
  <si>
    <t>天精岩四转</t>
  </si>
  <si>
    <t>地狱火四转</t>
  </si>
  <si>
    <t>下级攻击倍数</t>
  </si>
  <si>
    <t>天精岩五转</t>
  </si>
  <si>
    <t>地狱火五转</t>
  </si>
  <si>
    <t>天精岩六转</t>
  </si>
  <si>
    <t>地狱火六转</t>
  </si>
  <si>
    <t>天精岩七转</t>
  </si>
  <si>
    <t>地狱火七转</t>
  </si>
  <si>
    <t>[八转]归一之精</t>
  </si>
  <si>
    <t>[八转]归一之神</t>
  </si>
  <si>
    <t>[九转]归真之精</t>
  </si>
  <si>
    <t>[九转]归真之神</t>
  </si>
  <si>
    <t>主印【精准⑥】</t>
  </si>
  <si>
    <t>主印【强化⑥】</t>
  </si>
  <si>
    <t>主印【穿杨⑥】</t>
  </si>
  <si>
    <t>主印【国色⑥】</t>
  </si>
  <si>
    <t>主印【蝶魂⑥】</t>
  </si>
  <si>
    <t>主印【复仇⑥】</t>
  </si>
  <si>
    <t>主印【强掠⑥】</t>
  </si>
  <si>
    <t>主印【身强⑥】</t>
  </si>
  <si>
    <t>主印【运筹⑥】</t>
  </si>
  <si>
    <t>主印【吸血⑥】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</si>
</sst>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0"/>
    </font>
    <font>
      <sz val="10"/>
      <color indexed="8"/>
      <name val="Arial"/>
      <charset val="0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13"/>
  <sheetViews>
    <sheetView tabSelected="1" workbookViewId="0">
      <selection activeCell="R20" sqref="R20"/>
    </sheetView>
  </sheetViews>
  <sheetFormatPr defaultColWidth="9" defaultRowHeight="13.5"/>
  <cols>
    <col min="2" max="3" width="5.375" customWidth="1"/>
    <col min="4" max="4" width="14.5" customWidth="1"/>
    <col min="5" max="5" width="4.875" customWidth="1"/>
    <col min="6" max="6" width="12.375" customWidth="1"/>
    <col min="7" max="7" width="4.875" customWidth="1"/>
    <col min="8" max="8" width="8.125" customWidth="1"/>
    <col min="9" max="9" width="9.875" customWidth="1"/>
    <col min="10" max="10" width="13.5" customWidth="1"/>
    <col min="11" max="11" width="13.875" customWidth="1"/>
    <col min="12" max="12" width="8.875" customWidth="1"/>
    <col min="14" max="14" width="25.125" customWidth="1"/>
  </cols>
  <sheetData>
    <row r="3" spans="2:14">
      <c r="B3" s="3" t="s">
        <v>0</v>
      </c>
      <c r="C3" s="3" t="s">
        <v>1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8" t="s">
        <v>8</v>
      </c>
      <c r="M3" s="9"/>
      <c r="N3" s="8" t="s">
        <v>9</v>
      </c>
    </row>
    <row r="4" ht="20" customHeight="1" spans="2:14">
      <c r="B4" s="4">
        <v>0</v>
      </c>
      <c r="C4" s="5">
        <v>60</v>
      </c>
      <c r="D4" s="1" t="s">
        <v>10</v>
      </c>
      <c r="E4" s="4">
        <v>2</v>
      </c>
      <c r="F4" s="1" t="s">
        <v>11</v>
      </c>
      <c r="G4" s="4">
        <v>2</v>
      </c>
      <c r="H4" s="4" t="s">
        <v>5</v>
      </c>
      <c r="I4" s="2">
        <v>10000</v>
      </c>
      <c r="J4" s="4">
        <v>20</v>
      </c>
      <c r="K4" s="4">
        <v>0</v>
      </c>
      <c r="L4" s="4">
        <v>5</v>
      </c>
      <c r="M4" s="10"/>
      <c r="N4" s="11" t="str">
        <f>"["&amp;B4&amp;"]
需要人物等级="&amp;C4&amp;"
需要材料="&amp;D4&amp;"*"&amp;E4&amp;"&amp;"&amp;F4&amp;"*"&amp;G4&amp;"
所需货币="&amp;H4&amp;"*"&amp;I4&amp;"
下级全属性加成="&amp;J4&amp;"
当前全属性加成="&amp;K4&amp;"
下降等级="&amp;L4&amp;""</f>
        <v>[0]
需要人物等级=60
需要材料=天精岩一转*2&amp;地狱火一转*2
所需货币=元宝*10000
下级全属性加成=20
当前全属性加成=0
下降等级=5</v>
      </c>
    </row>
    <row r="5" ht="20" customHeight="1" spans="2:14">
      <c r="B5" s="4">
        <v>1</v>
      </c>
      <c r="C5" s="5">
        <v>65</v>
      </c>
      <c r="D5" s="1" t="s">
        <v>12</v>
      </c>
      <c r="E5" s="4">
        <f>E4+1</f>
        <v>3</v>
      </c>
      <c r="F5" s="1" t="s">
        <v>13</v>
      </c>
      <c r="G5" s="4">
        <f>G4+1</f>
        <v>3</v>
      </c>
      <c r="H5" s="6" t="s">
        <v>5</v>
      </c>
      <c r="I5" s="2">
        <f>I4+I4</f>
        <v>20000</v>
      </c>
      <c r="J5" s="4">
        <f>J4+J4</f>
        <v>40</v>
      </c>
      <c r="K5" s="4">
        <f>J4</f>
        <v>20</v>
      </c>
      <c r="L5" s="4">
        <v>5</v>
      </c>
      <c r="M5" s="9"/>
      <c r="N5" s="11" t="str">
        <f>"["&amp;B5&amp;"]
需要人物等级="&amp;C5&amp;"
需要材料="&amp;D5&amp;"*"&amp;E5&amp;"&amp;"&amp;F5&amp;"*"&amp;G5&amp;"
所需货币="&amp;H5&amp;"*"&amp;I5&amp;"
下级全属性加成="&amp;J5&amp;"
当前全属性加成="&amp;K5&amp;"
下降等级="&amp;L5&amp;""</f>
        <v>[1]
需要人物等级=65
需要材料=天精岩二转*3&amp;地狱火二转*3
所需货币=元宝*20000
下级全属性加成=40
当前全属性加成=20
下降等级=5</v>
      </c>
    </row>
    <row r="6" ht="20" customHeight="1" spans="2:14">
      <c r="B6" s="4">
        <v>2</v>
      </c>
      <c r="C6" s="5">
        <v>70</v>
      </c>
      <c r="D6" s="1" t="s">
        <v>14</v>
      </c>
      <c r="E6" s="4">
        <f>E5+1</f>
        <v>4</v>
      </c>
      <c r="F6" s="1" t="s">
        <v>15</v>
      </c>
      <c r="G6" s="4">
        <f>G5+1</f>
        <v>4</v>
      </c>
      <c r="H6" s="6" t="s">
        <v>5</v>
      </c>
      <c r="I6" s="2">
        <f>I5+I5</f>
        <v>40000</v>
      </c>
      <c r="J6" s="4">
        <f>J5+J5</f>
        <v>80</v>
      </c>
      <c r="K6" s="4">
        <f>J5</f>
        <v>40</v>
      </c>
      <c r="L6" s="4">
        <v>5</v>
      </c>
      <c r="M6" s="9"/>
      <c r="N6" s="11" t="str">
        <f>"["&amp;B6&amp;"]
需要人物等级="&amp;C6&amp;"
需要材料="&amp;D6&amp;"*"&amp;E6&amp;"&amp;"&amp;F6&amp;"*"&amp;G6&amp;"
所需货币="&amp;H6&amp;"*"&amp;I6&amp;"
下级全属性加成="&amp;J6&amp;"
当前全属性加成="&amp;K6&amp;"
下降等级="&amp;L6&amp;""</f>
        <v>[2]
需要人物等级=70
需要材料=天精岩三转*4&amp;地狱火三转*4
所需货币=元宝*40000
下级全属性加成=80
当前全属性加成=40
下降等级=5</v>
      </c>
    </row>
    <row r="7" ht="20" customHeight="1" spans="2:14">
      <c r="B7" s="4">
        <v>3</v>
      </c>
      <c r="C7" s="5">
        <v>80</v>
      </c>
      <c r="D7" s="1" t="s">
        <v>16</v>
      </c>
      <c r="E7" s="4">
        <f>E6+1</f>
        <v>5</v>
      </c>
      <c r="F7" s="1" t="s">
        <v>17</v>
      </c>
      <c r="G7" s="4">
        <f>G6+1</f>
        <v>5</v>
      </c>
      <c r="H7" s="6" t="s">
        <v>5</v>
      </c>
      <c r="I7" s="2">
        <f>I6+I6</f>
        <v>80000</v>
      </c>
      <c r="J7" s="4">
        <f>J6+J6</f>
        <v>160</v>
      </c>
      <c r="K7" s="4">
        <f>J6</f>
        <v>80</v>
      </c>
      <c r="L7" s="4">
        <v>5</v>
      </c>
      <c r="M7" s="9"/>
      <c r="N7" s="11" t="str">
        <f>"["&amp;B7&amp;"]
需要人物等级="&amp;C7&amp;"
需要材料="&amp;D7&amp;"*"&amp;E7&amp;"&amp;"&amp;F7&amp;"*"&amp;G7&amp;"
所需货币="&amp;H7&amp;"*"&amp;I7&amp;"
下级全属性加成="&amp;J7&amp;"
当前全属性加成="&amp;K7&amp;"
下降等级="&amp;L7&amp;""</f>
        <v>[3]
需要人物等级=80
需要材料=天精岩四转*5&amp;地狱火四转*5
所需货币=元宝*80000
下级全属性加成=160
当前全属性加成=80
下降等级=5</v>
      </c>
    </row>
    <row r="8" ht="20" customHeight="1" spans="2:14">
      <c r="B8" s="3" t="s">
        <v>0</v>
      </c>
      <c r="C8" s="3" t="s">
        <v>1</v>
      </c>
      <c r="D8" s="3" t="s">
        <v>2</v>
      </c>
      <c r="E8" s="3" t="s">
        <v>3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18</v>
      </c>
      <c r="K8" s="3" t="s">
        <v>7</v>
      </c>
      <c r="L8" s="8" t="s">
        <v>8</v>
      </c>
      <c r="M8" s="9"/>
      <c r="N8" s="11"/>
    </row>
    <row r="9" ht="20" customHeight="1" spans="2:14">
      <c r="B9" s="4">
        <v>4</v>
      </c>
      <c r="C9" s="7">
        <f>C7+20</f>
        <v>100</v>
      </c>
      <c r="D9" s="1" t="s">
        <v>19</v>
      </c>
      <c r="E9" s="4">
        <f>E7+1</f>
        <v>6</v>
      </c>
      <c r="F9" s="1" t="s">
        <v>20</v>
      </c>
      <c r="G9" s="4">
        <f>G7+1</f>
        <v>6</v>
      </c>
      <c r="H9" s="6" t="s">
        <v>5</v>
      </c>
      <c r="I9" s="2">
        <f>I7+I7</f>
        <v>160000</v>
      </c>
      <c r="J9" s="4">
        <v>1.5</v>
      </c>
      <c r="K9" s="4">
        <f>J7</f>
        <v>160</v>
      </c>
      <c r="L9" s="4">
        <v>5</v>
      </c>
      <c r="N9" s="11" t="str">
        <f>"["&amp;B9&amp;"]
需要人物等级="&amp;C9&amp;"
需要材料="&amp;D9&amp;"*"&amp;E9&amp;"&amp;"&amp;F9&amp;"*"&amp;G9&amp;"
所需货币="&amp;H9&amp;"*"&amp;I9&amp;"
下级全属性加成="&amp;J9&amp;"
当前全属性加成="&amp;K9&amp;"
下降等级="&amp;L9&amp;""</f>
        <v>[4]
需要人物等级=100
需要材料=天精岩五转*6&amp;地狱火五转*6
所需货币=元宝*160000
下级全属性加成=1.5
当前全属性加成=160
下降等级=5</v>
      </c>
    </row>
    <row r="10" ht="20" customHeight="1" spans="2:14">
      <c r="B10" s="4">
        <v>5</v>
      </c>
      <c r="C10" s="7">
        <f>C9+20</f>
        <v>120</v>
      </c>
      <c r="D10" s="1" t="s">
        <v>21</v>
      </c>
      <c r="E10" s="4">
        <f>E9+1</f>
        <v>7</v>
      </c>
      <c r="F10" s="1" t="s">
        <v>22</v>
      </c>
      <c r="G10" s="4">
        <f>G9+1</f>
        <v>7</v>
      </c>
      <c r="H10" s="6" t="s">
        <v>5</v>
      </c>
      <c r="I10" s="2">
        <f>I9+I9</f>
        <v>320000</v>
      </c>
      <c r="J10" s="4">
        <f>J9+0.5</f>
        <v>2</v>
      </c>
      <c r="K10" s="4">
        <f>J9</f>
        <v>1.5</v>
      </c>
      <c r="L10" s="4">
        <v>5</v>
      </c>
      <c r="N10" s="11" t="str">
        <f>"["&amp;B10&amp;"]
需要人物等级="&amp;C10&amp;"
需要材料="&amp;D10&amp;"*"&amp;E10&amp;"&amp;"&amp;F10&amp;"*"&amp;G10&amp;"
所需货币="&amp;H10&amp;"*"&amp;I10&amp;"
下级全属性加成="&amp;J10&amp;"
当前全属性加成="&amp;K10&amp;"
下降等级="&amp;L10&amp;""</f>
        <v>[5]
需要人物等级=120
需要材料=天精岩六转*7&amp;地狱火六转*7
所需货币=元宝*320000
下级全属性加成=2
当前全属性加成=1.5
下降等级=5</v>
      </c>
    </row>
    <row r="11" ht="20" customHeight="1" spans="2:14">
      <c r="B11" s="4">
        <v>6</v>
      </c>
      <c r="C11" s="7">
        <f>C10+30</f>
        <v>150</v>
      </c>
      <c r="D11" s="1" t="s">
        <v>23</v>
      </c>
      <c r="E11" s="4">
        <f>E10+1</f>
        <v>8</v>
      </c>
      <c r="F11" s="1" t="s">
        <v>24</v>
      </c>
      <c r="G11" s="4">
        <f>G10+1</f>
        <v>8</v>
      </c>
      <c r="H11" s="6" t="s">
        <v>5</v>
      </c>
      <c r="I11" s="2">
        <f>I10+I10</f>
        <v>640000</v>
      </c>
      <c r="J11" s="4">
        <f>J10+0.5</f>
        <v>2.5</v>
      </c>
      <c r="K11" s="4">
        <f>J10</f>
        <v>2</v>
      </c>
      <c r="L11" s="4">
        <v>5</v>
      </c>
      <c r="N11" s="11" t="str">
        <f>"["&amp;B11&amp;"]
需要人物等级="&amp;C11&amp;"
需要材料="&amp;D11&amp;"*"&amp;E11&amp;"&amp;"&amp;F11&amp;"*"&amp;G11&amp;"
所需货币="&amp;H11&amp;"*"&amp;I11&amp;"
下级全属性加成="&amp;J11&amp;"
当前全属性加成="&amp;K11&amp;"
下降等级="&amp;L11&amp;""</f>
        <v>[6]
需要人物等级=150
需要材料=天精岩七转*8&amp;地狱火七转*8
所需货币=元宝*640000
下级全属性加成=2.5
当前全属性加成=2
下降等级=5</v>
      </c>
    </row>
    <row r="12" ht="20" customHeight="1" spans="2:14">
      <c r="B12" s="4">
        <v>7</v>
      </c>
      <c r="C12" s="7">
        <f>C11+50</f>
        <v>200</v>
      </c>
      <c r="D12" s="1" t="s">
        <v>25</v>
      </c>
      <c r="E12" s="4">
        <f>E11+1</f>
        <v>9</v>
      </c>
      <c r="F12" s="1" t="s">
        <v>26</v>
      </c>
      <c r="G12" s="4">
        <f>G11+1</f>
        <v>9</v>
      </c>
      <c r="H12" s="6" t="s">
        <v>5</v>
      </c>
      <c r="I12" s="2">
        <f>I11+I11</f>
        <v>1280000</v>
      </c>
      <c r="J12" s="4">
        <f>J11+0.5</f>
        <v>3</v>
      </c>
      <c r="K12" s="4">
        <f>J11</f>
        <v>2.5</v>
      </c>
      <c r="L12" s="4">
        <v>5</v>
      </c>
      <c r="N12" s="11" t="str">
        <f>"["&amp;B12&amp;"]
需要人物等级="&amp;C12&amp;"
需要材料="&amp;D12&amp;"*"&amp;E12&amp;"&amp;"&amp;F12&amp;"*"&amp;G12&amp;"
所需货币="&amp;H12&amp;"*"&amp;I12&amp;"
下级全属性加成="&amp;J12&amp;"
当前全属性加成="&amp;K12&amp;"
下降等级="&amp;L12&amp;""</f>
        <v>[7]
需要人物等级=200
需要材料=[八转]归一之精*9&amp;[八转]归一之神*9
所需货币=元宝*1280000
下级全属性加成=3
当前全属性加成=2.5
下降等级=5</v>
      </c>
    </row>
    <row r="13" ht="20" customHeight="1" spans="2:14">
      <c r="B13" s="4">
        <v>8</v>
      </c>
      <c r="C13" s="7">
        <v>300</v>
      </c>
      <c r="D13" s="1" t="s">
        <v>27</v>
      </c>
      <c r="E13" s="4">
        <f>E12+1</f>
        <v>10</v>
      </c>
      <c r="F13" s="1" t="s">
        <v>28</v>
      </c>
      <c r="G13" s="4">
        <f>G12+1</f>
        <v>10</v>
      </c>
      <c r="H13" s="6" t="s">
        <v>5</v>
      </c>
      <c r="I13" s="2">
        <f>I12+I12</f>
        <v>2560000</v>
      </c>
      <c r="J13" s="4">
        <f>J12+0.5</f>
        <v>3.5</v>
      </c>
      <c r="K13" s="4">
        <f>J12</f>
        <v>3</v>
      </c>
      <c r="L13" s="4">
        <v>5</v>
      </c>
      <c r="N13" s="11" t="str">
        <f>"["&amp;B13&amp;"]
需要人物等级="&amp;C13&amp;"
需要材料="&amp;D13&amp;"*"&amp;E13&amp;"&amp;"&amp;F13&amp;"*"&amp;G13&amp;"
所需货币="&amp;H13&amp;"*"&amp;I13&amp;"
下级全属性加成="&amp;J13&amp;"
当前全属性加成="&amp;K13&amp;"
下降等级="&amp;L13&amp;""</f>
        <v>[8]
需要人物等级=300
需要材料=[九转]归真之精*10&amp;[九转]归真之神*10
所需货币=元宝*2560000
下级全属性加成=3.5
当前全属性加成=3
下降等级=5</v>
      </c>
    </row>
  </sheetData>
  <sortState ref="B4:L53">
    <sortCondition ref="I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F14"/>
  <sheetViews>
    <sheetView workbookViewId="0">
      <selection activeCell="I11" sqref="I11"/>
    </sheetView>
  </sheetViews>
  <sheetFormatPr defaultColWidth="9" defaultRowHeight="13.5" outlineLevelCol="5"/>
  <cols>
    <col min="6" max="6" width="16" customWidth="1"/>
  </cols>
  <sheetData>
    <row r="5" spans="6:6">
      <c r="F5" s="1" t="s">
        <v>29</v>
      </c>
    </row>
    <row r="6" spans="6:6">
      <c r="F6" s="2" t="s">
        <v>30</v>
      </c>
    </row>
    <row r="7" spans="6:6">
      <c r="F7" s="2" t="s">
        <v>31</v>
      </c>
    </row>
    <row r="8" spans="6:6">
      <c r="F8" s="2" t="s">
        <v>32</v>
      </c>
    </row>
    <row r="9" spans="6:6">
      <c r="F9" s="2" t="s">
        <v>33</v>
      </c>
    </row>
    <row r="10" spans="6:6">
      <c r="F10" s="2" t="s">
        <v>34</v>
      </c>
    </row>
    <row r="11" spans="6:6">
      <c r="F11" s="2" t="s">
        <v>35</v>
      </c>
    </row>
    <row r="12" spans="6:6">
      <c r="F12" s="2" t="s">
        <v>36</v>
      </c>
    </row>
    <row r="13" spans="6:6">
      <c r="F13" s="2" t="s">
        <v>37</v>
      </c>
    </row>
    <row r="14" spans="6:6">
      <c r="F14" s="2" t="s">
        <v>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2021-12-07T06:51:00Z</dcterms:created>
  <dcterms:modified xsi:type="dcterms:W3CDTF">2021-12-07T11:17:43Z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C60FDC57410D4ED0A3B62CB75FB6E0A6</vt:lpwstr>
  </property>
  <property fmtid="{D5CDD505-2E9C-101B-9397-08002B2CF9AE}" pid="3" name="KSOProductBuildVer">
    <vt:lpwstr>2052-11.1.0.11115</vt:lpwstr>
  </property>
</Properties>
</file>