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Y:\Financiële administratie\Administratie 2021\Omzet per uitzendkracht\"/>
    </mc:Choice>
  </mc:AlternateContent>
  <xr:revisionPtr revIDLastSave="0" documentId="13_ncr:1_{66EB50DD-721D-491C-AC1E-8F4191C63FB6}" xr6:coauthVersionLast="46" xr6:coauthVersionMax="46" xr10:uidLastSave="{00000000-0000-0000-0000-000000000000}"/>
  <bookViews>
    <workbookView xWindow="-28920" yWindow="-120" windowWidth="29040" windowHeight="15840" xr2:uid="{0D808E7A-89EF-462E-98B4-5A823AE8A8E3}"/>
  </bookViews>
  <sheets>
    <sheet name="Cumulatief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5" i="1" l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8" i="1"/>
  <c r="AH64" i="1" l="1"/>
  <c r="AH63" i="1"/>
  <c r="AH62" i="1"/>
  <c r="AH58" i="1"/>
  <c r="AH16" i="1" s="1"/>
  <c r="AH56" i="1"/>
  <c r="AH42" i="1"/>
  <c r="AH41" i="1"/>
  <c r="AH37" i="1"/>
  <c r="AH38" i="1" s="1"/>
  <c r="AH35" i="1"/>
  <c r="AH21" i="1"/>
  <c r="AH14" i="1"/>
  <c r="AH13" i="1"/>
  <c r="AH9" i="1"/>
  <c r="AH22" i="1" s="1"/>
  <c r="AH8" i="1"/>
  <c r="AH7" i="1"/>
  <c r="AH6" i="1"/>
  <c r="AH20" i="1" s="1"/>
  <c r="AH17" i="1" l="1"/>
  <c r="AH59" i="1"/>
  <c r="B13" i="1" l="1"/>
  <c r="BA7" i="1"/>
  <c r="AZ7" i="1"/>
  <c r="AY7" i="1"/>
  <c r="AX7" i="1"/>
  <c r="AW7" i="1"/>
  <c r="AV7" i="1"/>
  <c r="AU7" i="1"/>
  <c r="AU62" i="1"/>
  <c r="BA64" i="1"/>
  <c r="AZ64" i="1"/>
  <c r="BA63" i="1"/>
  <c r="AZ63" i="1"/>
  <c r="AX63" i="1"/>
  <c r="AW63" i="1"/>
  <c r="AV14" i="1"/>
  <c r="AU63" i="1"/>
  <c r="AS63" i="1"/>
  <c r="AR64" i="1"/>
  <c r="AX8" i="1"/>
  <c r="AY63" i="1"/>
  <c r="AT63" i="1"/>
  <c r="AS7" i="1"/>
  <c r="AQ63" i="1"/>
  <c r="BA62" i="1"/>
  <c r="AZ62" i="1"/>
  <c r="AY62" i="1"/>
  <c r="AX62" i="1"/>
  <c r="AW62" i="1"/>
  <c r="AV62" i="1"/>
  <c r="AT62" i="1"/>
  <c r="AS62" i="1"/>
  <c r="AR62" i="1"/>
  <c r="AQ62" i="1"/>
  <c r="AW42" i="1"/>
  <c r="AZ41" i="1"/>
  <c r="AR41" i="1"/>
  <c r="BA35" i="1"/>
  <c r="BA37" i="1" s="1"/>
  <c r="AZ35" i="1"/>
  <c r="AZ37" i="1" s="1"/>
  <c r="AZ16" i="1" s="1"/>
  <c r="AY35" i="1"/>
  <c r="AY37" i="1" s="1"/>
  <c r="AX35" i="1"/>
  <c r="AX37" i="1" s="1"/>
  <c r="AW35" i="1"/>
  <c r="AW37" i="1" s="1"/>
  <c r="AV35" i="1"/>
  <c r="AV37" i="1" s="1"/>
  <c r="AU35" i="1"/>
  <c r="AU37" i="1" s="1"/>
  <c r="AT35" i="1"/>
  <c r="AT37" i="1" s="1"/>
  <c r="AS35" i="1"/>
  <c r="AS37" i="1" s="1"/>
  <c r="AR35" i="1"/>
  <c r="AR42" i="1" s="1"/>
  <c r="AQ35" i="1"/>
  <c r="AQ37" i="1" s="1"/>
  <c r="AS8" i="1"/>
  <c r="BA42" i="1"/>
  <c r="AV42" i="1"/>
  <c r="AU42" i="1"/>
  <c r="AT42" i="1"/>
  <c r="AS42" i="1"/>
  <c r="BA41" i="1"/>
  <c r="AY41" i="1"/>
  <c r="AX41" i="1"/>
  <c r="AW41" i="1"/>
  <c r="AV41" i="1"/>
  <c r="AU41" i="1"/>
  <c r="AT41" i="1"/>
  <c r="AS41" i="1"/>
  <c r="AR6" i="1"/>
  <c r="AQ41" i="1"/>
  <c r="BA14" i="1"/>
  <c r="AU14" i="1"/>
  <c r="AT14" i="1"/>
  <c r="AS14" i="1"/>
  <c r="BA13" i="1"/>
  <c r="AZ13" i="1"/>
  <c r="AY13" i="1"/>
  <c r="AX13" i="1"/>
  <c r="AW13" i="1"/>
  <c r="AV13" i="1"/>
  <c r="AU13" i="1"/>
  <c r="AT13" i="1"/>
  <c r="AS13" i="1"/>
  <c r="AR13" i="1"/>
  <c r="AQ13" i="1"/>
  <c r="BA9" i="1"/>
  <c r="AZ9" i="1"/>
  <c r="AY9" i="1"/>
  <c r="AX9" i="1"/>
  <c r="AW9" i="1"/>
  <c r="AV9" i="1"/>
  <c r="AU9" i="1"/>
  <c r="AT9" i="1"/>
  <c r="AS9" i="1"/>
  <c r="AR9" i="1"/>
  <c r="AQ9" i="1"/>
  <c r="BA8" i="1"/>
  <c r="AZ8" i="1"/>
  <c r="AY8" i="1"/>
  <c r="AW8" i="1"/>
  <c r="AV8" i="1"/>
  <c r="AU8" i="1"/>
  <c r="AT8" i="1"/>
  <c r="AR8" i="1"/>
  <c r="AQ8" i="1"/>
  <c r="AT7" i="1"/>
  <c r="AR7" i="1"/>
  <c r="AQ7" i="1"/>
  <c r="BA6" i="1"/>
  <c r="AZ6" i="1"/>
  <c r="AX6" i="1"/>
  <c r="AW6" i="1"/>
  <c r="AU6" i="1"/>
  <c r="AT6" i="1"/>
  <c r="AS6" i="1"/>
  <c r="AP6" i="1"/>
  <c r="AP7" i="1"/>
  <c r="AP8" i="1"/>
  <c r="AP9" i="1"/>
  <c r="AP13" i="1"/>
  <c r="AP35" i="1"/>
  <c r="AP37" i="1" s="1"/>
  <c r="AP41" i="1"/>
  <c r="AP62" i="1"/>
  <c r="AX14" i="1" l="1"/>
  <c r="AR63" i="1"/>
  <c r="AY14" i="1"/>
  <c r="AX42" i="1"/>
  <c r="AR37" i="1"/>
  <c r="AR16" i="1" s="1"/>
  <c r="AW14" i="1"/>
  <c r="AQ14" i="1"/>
  <c r="AZ14" i="1"/>
  <c r="AY42" i="1"/>
  <c r="AR14" i="1"/>
  <c r="AQ42" i="1"/>
  <c r="AZ42" i="1"/>
  <c r="AS64" i="1"/>
  <c r="AT16" i="1"/>
  <c r="AT64" i="1"/>
  <c r="AU16" i="1"/>
  <c r="AX16" i="1"/>
  <c r="BA16" i="1"/>
  <c r="AS16" i="1"/>
  <c r="AY16" i="1"/>
  <c r="AQ64" i="1"/>
  <c r="AY64" i="1"/>
  <c r="AQ16" i="1"/>
  <c r="AV6" i="1"/>
  <c r="AV16" i="1"/>
  <c r="AQ6" i="1"/>
  <c r="AY6" i="1"/>
  <c r="AV63" i="1"/>
  <c r="AP16" i="1"/>
  <c r="AP64" i="1"/>
  <c r="AP14" i="1"/>
  <c r="AP63" i="1"/>
  <c r="AP42" i="1"/>
  <c r="T9" i="1"/>
  <c r="T8" i="1"/>
  <c r="T7" i="1"/>
  <c r="T6" i="1"/>
  <c r="AU64" i="1" l="1"/>
  <c r="AW16" i="1"/>
  <c r="AW64" i="1"/>
  <c r="AX64" i="1"/>
  <c r="AV64" i="1"/>
  <c r="AO64" i="1"/>
  <c r="AN64" i="1"/>
  <c r="AN63" i="1"/>
  <c r="AO62" i="1"/>
  <c r="AN62" i="1"/>
  <c r="AO35" i="1"/>
  <c r="AO37" i="1" s="1"/>
  <c r="AN35" i="1"/>
  <c r="AN37" i="1" s="1"/>
  <c r="AO41" i="1"/>
  <c r="AN6" i="1"/>
  <c r="AO13" i="1"/>
  <c r="AN13" i="1"/>
  <c r="AO9" i="1"/>
  <c r="AN9" i="1"/>
  <c r="AO8" i="1"/>
  <c r="AN8" i="1"/>
  <c r="AN7" i="1"/>
  <c r="AO6" i="1"/>
  <c r="AN42" i="1" l="1"/>
  <c r="AN14" i="1"/>
  <c r="AO63" i="1"/>
  <c r="AO42" i="1"/>
  <c r="AN16" i="1"/>
  <c r="AO16" i="1"/>
  <c r="AO14" i="1"/>
  <c r="AN41" i="1"/>
  <c r="AO7" i="1"/>
  <c r="AM7" i="1" l="1"/>
  <c r="AJ7" i="1"/>
  <c r="AI7" i="1"/>
  <c r="AM41" i="1"/>
  <c r="AJ6" i="1"/>
  <c r="AL9" i="1"/>
  <c r="AK8" i="1"/>
  <c r="AI8" i="1"/>
  <c r="AM63" i="1"/>
  <c r="AM62" i="1"/>
  <c r="AL62" i="1"/>
  <c r="AK62" i="1"/>
  <c r="AJ62" i="1"/>
  <c r="AI62" i="1"/>
  <c r="AM35" i="1"/>
  <c r="AM37" i="1" s="1"/>
  <c r="AL35" i="1"/>
  <c r="AL37" i="1" s="1"/>
  <c r="AK35" i="1"/>
  <c r="AK42" i="1" s="1"/>
  <c r="AJ35" i="1"/>
  <c r="AJ37" i="1" s="1"/>
  <c r="AI35" i="1"/>
  <c r="AM8" i="1"/>
  <c r="AL8" i="1"/>
  <c r="AL7" i="1"/>
  <c r="AL41" i="1"/>
  <c r="AK6" i="1"/>
  <c r="AI6" i="1"/>
  <c r="AM13" i="1"/>
  <c r="AL13" i="1"/>
  <c r="AK13" i="1"/>
  <c r="AJ13" i="1"/>
  <c r="AI13" i="1"/>
  <c r="AM9" i="1"/>
  <c r="AI9" i="1"/>
  <c r="AJ8" i="1"/>
  <c r="AK7" i="1"/>
  <c r="AM6" i="1"/>
  <c r="AL6" i="1"/>
  <c r="AG63" i="1"/>
  <c r="AF63" i="1"/>
  <c r="AE63" i="1"/>
  <c r="AD63" i="1"/>
  <c r="AC63" i="1"/>
  <c r="AB63" i="1"/>
  <c r="AA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I63" i="1"/>
  <c r="H63" i="1"/>
  <c r="G63" i="1"/>
  <c r="F63" i="1"/>
  <c r="E63" i="1"/>
  <c r="D63" i="1"/>
  <c r="C63" i="1"/>
  <c r="B63" i="1"/>
  <c r="B5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" i="1"/>
  <c r="I62" i="1"/>
  <c r="H62" i="1"/>
  <c r="G62" i="1"/>
  <c r="F62" i="1"/>
  <c r="E62" i="1"/>
  <c r="D62" i="1"/>
  <c r="C62" i="1"/>
  <c r="B62" i="1"/>
  <c r="B41" i="1"/>
  <c r="B31" i="1"/>
  <c r="AE42" i="1"/>
  <c r="Z42" i="1"/>
  <c r="T42" i="1"/>
  <c r="S42" i="1"/>
  <c r="R42" i="1"/>
  <c r="J42" i="1"/>
  <c r="G42" i="1"/>
  <c r="B42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AG14" i="1"/>
  <c r="AF14" i="1"/>
  <c r="AE14" i="1"/>
  <c r="O14" i="1"/>
  <c r="L14" i="1"/>
  <c r="G14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T20" i="1" s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S7" i="1"/>
  <c r="R7" i="1"/>
  <c r="Q7" i="1"/>
  <c r="O7" i="1"/>
  <c r="N7" i="1"/>
  <c r="M7" i="1"/>
  <c r="L7" i="1"/>
  <c r="K7" i="1"/>
  <c r="J7" i="1"/>
  <c r="I7" i="1"/>
  <c r="G7" i="1"/>
  <c r="G21" i="1" s="1"/>
  <c r="F7" i="1"/>
  <c r="E7" i="1"/>
  <c r="D7" i="1"/>
  <c r="C7" i="1"/>
  <c r="B7" i="1"/>
  <c r="AG6" i="1"/>
  <c r="AE6" i="1"/>
  <c r="AE20" i="1" s="1"/>
  <c r="AD6" i="1"/>
  <c r="AC6" i="1"/>
  <c r="AB6" i="1"/>
  <c r="AA6" i="1"/>
  <c r="AA20" i="1" s="1"/>
  <c r="Z6" i="1"/>
  <c r="Y6" i="1"/>
  <c r="W6" i="1"/>
  <c r="W20" i="1" s="1"/>
  <c r="V6" i="1"/>
  <c r="U6" i="1"/>
  <c r="S6" i="1"/>
  <c r="S20" i="1" s="1"/>
  <c r="Q6" i="1"/>
  <c r="O6" i="1"/>
  <c r="O20" i="1" s="1"/>
  <c r="N6" i="1"/>
  <c r="M6" i="1"/>
  <c r="L6" i="1"/>
  <c r="K6" i="1"/>
  <c r="K20" i="1" s="1"/>
  <c r="I6" i="1"/>
  <c r="G6" i="1"/>
  <c r="G20" i="1" s="1"/>
  <c r="F6" i="1"/>
  <c r="E6" i="1"/>
  <c r="D6" i="1"/>
  <c r="C6" i="1"/>
  <c r="C20" i="1" s="1"/>
  <c r="B6" i="1"/>
  <c r="B20" i="1" s="1"/>
  <c r="B10" i="1" l="1"/>
  <c r="AD20" i="1"/>
  <c r="M20" i="1"/>
  <c r="AG21" i="1"/>
  <c r="K14" i="1"/>
  <c r="K21" i="1" s="1"/>
  <c r="D42" i="1"/>
  <c r="AB42" i="1"/>
  <c r="AK14" i="1"/>
  <c r="I20" i="1"/>
  <c r="AK37" i="1"/>
  <c r="AA14" i="1"/>
  <c r="AA21" i="1" s="1"/>
  <c r="L42" i="1"/>
  <c r="Y20" i="1"/>
  <c r="AD14" i="1"/>
  <c r="AD21" i="1" s="1"/>
  <c r="N20" i="1"/>
  <c r="N14" i="1"/>
  <c r="N21" i="1" s="1"/>
  <c r="K42" i="1"/>
  <c r="U42" i="1"/>
  <c r="AG42" i="1"/>
  <c r="AM14" i="1"/>
  <c r="W42" i="1"/>
  <c r="F20" i="1"/>
  <c r="AE21" i="1"/>
  <c r="S14" i="1"/>
  <c r="S21" i="1" s="1"/>
  <c r="C42" i="1"/>
  <c r="M42" i="1"/>
  <c r="Y42" i="1"/>
  <c r="C14" i="1"/>
  <c r="U14" i="1"/>
  <c r="U21" i="1" s="1"/>
  <c r="O42" i="1"/>
  <c r="AC20" i="1"/>
  <c r="O21" i="1"/>
  <c r="E14" i="1"/>
  <c r="E21" i="1" s="1"/>
  <c r="W14" i="1"/>
  <c r="W21" i="1" s="1"/>
  <c r="E42" i="1"/>
  <c r="Q42" i="1"/>
  <c r="AA42" i="1"/>
  <c r="AI14" i="1"/>
  <c r="L20" i="1"/>
  <c r="V20" i="1"/>
  <c r="I42" i="1"/>
  <c r="AC42" i="1"/>
  <c r="R64" i="1"/>
  <c r="AI37" i="1"/>
  <c r="AI38" i="1" s="1"/>
  <c r="AJ38" i="1" s="1"/>
  <c r="AK38" i="1" s="1"/>
  <c r="AL38" i="1" s="1"/>
  <c r="U20" i="1"/>
  <c r="D14" i="1"/>
  <c r="D21" i="1" s="1"/>
  <c r="M14" i="1"/>
  <c r="M21" i="1" s="1"/>
  <c r="V14" i="1"/>
  <c r="V21" i="1" s="1"/>
  <c r="H42" i="1"/>
  <c r="P42" i="1"/>
  <c r="X42" i="1"/>
  <c r="AF42" i="1"/>
  <c r="F14" i="1"/>
  <c r="F21" i="1" s="1"/>
  <c r="P14" i="1"/>
  <c r="Y14" i="1"/>
  <c r="Y21" i="1" s="1"/>
  <c r="D20" i="1"/>
  <c r="E20" i="1"/>
  <c r="Z20" i="1"/>
  <c r="C21" i="1"/>
  <c r="L21" i="1"/>
  <c r="H14" i="1"/>
  <c r="Q14" i="1"/>
  <c r="Q21" i="1" s="1"/>
  <c r="J20" i="1"/>
  <c r="J63" i="1"/>
  <c r="X14" i="1"/>
  <c r="X21" i="1" s="1"/>
  <c r="I14" i="1"/>
  <c r="I21" i="1" s="1"/>
  <c r="AB14" i="1"/>
  <c r="AB21" i="1" s="1"/>
  <c r="Z63" i="1"/>
  <c r="AF21" i="1"/>
  <c r="AB20" i="1"/>
  <c r="T14" i="1"/>
  <c r="T21" i="1" s="1"/>
  <c r="AC14" i="1"/>
  <c r="AC21" i="1" s="1"/>
  <c r="F42" i="1"/>
  <c r="N42" i="1"/>
  <c r="V42" i="1"/>
  <c r="AD42" i="1"/>
  <c r="AG20" i="1"/>
  <c r="Q20" i="1"/>
  <c r="AK9" i="1"/>
  <c r="AM42" i="1"/>
  <c r="AL16" i="1"/>
  <c r="AL64" i="1"/>
  <c r="AJ16" i="1"/>
  <c r="AM16" i="1"/>
  <c r="AI59" i="1"/>
  <c r="AI64" i="1"/>
  <c r="AJ64" i="1"/>
  <c r="AK64" i="1"/>
  <c r="AJ14" i="1"/>
  <c r="AJ41" i="1"/>
  <c r="AI63" i="1"/>
  <c r="AL42" i="1"/>
  <c r="AK41" i="1"/>
  <c r="AJ63" i="1"/>
  <c r="AM64" i="1"/>
  <c r="AI41" i="1"/>
  <c r="AJ9" i="1"/>
  <c r="AL14" i="1"/>
  <c r="AK63" i="1"/>
  <c r="AJ42" i="1"/>
  <c r="AK16" i="1"/>
  <c r="AL63" i="1"/>
  <c r="AI42" i="1"/>
  <c r="B38" i="1"/>
  <c r="C38" i="1" s="1"/>
  <c r="R16" i="1"/>
  <c r="R22" i="1" s="1"/>
  <c r="J64" i="1"/>
  <c r="J16" i="1"/>
  <c r="J22" i="1" s="1"/>
  <c r="Z16" i="1"/>
  <c r="Z22" i="1" s="1"/>
  <c r="Z64" i="1"/>
  <c r="J14" i="1"/>
  <c r="J21" i="1" s="1"/>
  <c r="B16" i="1"/>
  <c r="B22" i="1" s="1"/>
  <c r="C31" i="1"/>
  <c r="J62" i="1"/>
  <c r="R6" i="1"/>
  <c r="R20" i="1" s="1"/>
  <c r="B14" i="1"/>
  <c r="B21" i="1" s="1"/>
  <c r="R14" i="1"/>
  <c r="R21" i="1" s="1"/>
  <c r="Z14" i="1"/>
  <c r="Z21" i="1" s="1"/>
  <c r="H6" i="1"/>
  <c r="H20" i="1" s="1"/>
  <c r="P6" i="1"/>
  <c r="P20" i="1" s="1"/>
  <c r="X6" i="1"/>
  <c r="X20" i="1" s="1"/>
  <c r="AF6" i="1"/>
  <c r="AF20" i="1" s="1"/>
  <c r="H7" i="1"/>
  <c r="P7" i="1"/>
  <c r="C52" i="1"/>
  <c r="D52" i="1" s="1"/>
  <c r="E52" i="1" s="1"/>
  <c r="F52" i="1" s="1"/>
  <c r="E16" i="1"/>
  <c r="E22" i="1" s="1"/>
  <c r="C16" i="1"/>
  <c r="C22" i="1" s="1"/>
  <c r="S16" i="1"/>
  <c r="S22" i="1" s="1"/>
  <c r="D16" i="1"/>
  <c r="D22" i="1" s="1"/>
  <c r="T16" i="1"/>
  <c r="T22" i="1" s="1"/>
  <c r="U16" i="1"/>
  <c r="U22" i="1" s="1"/>
  <c r="AC16" i="1"/>
  <c r="AC22" i="1" s="1"/>
  <c r="F16" i="1"/>
  <c r="F22" i="1" s="1"/>
  <c r="N16" i="1"/>
  <c r="N22" i="1" s="1"/>
  <c r="AD16" i="1"/>
  <c r="AD22" i="1" s="1"/>
  <c r="W16" i="1"/>
  <c r="W22" i="1" s="1"/>
  <c r="G52" i="1" l="1"/>
  <c r="H52" i="1" s="1"/>
  <c r="I52" i="1" s="1"/>
  <c r="J52" i="1" s="1"/>
  <c r="K52" i="1" s="1"/>
  <c r="L52" i="1" s="1"/>
  <c r="M52" i="1" s="1"/>
  <c r="N52" i="1" s="1"/>
  <c r="O52" i="1" s="1"/>
  <c r="P52" i="1" s="1"/>
  <c r="Q52" i="1" s="1"/>
  <c r="R52" i="1" s="1"/>
  <c r="S52" i="1" s="1"/>
  <c r="T52" i="1" s="1"/>
  <c r="U52" i="1" s="1"/>
  <c r="V52" i="1" s="1"/>
  <c r="W52" i="1" s="1"/>
  <c r="X52" i="1" s="1"/>
  <c r="Y52" i="1" s="1"/>
  <c r="Z52" i="1" s="1"/>
  <c r="AA52" i="1" s="1"/>
  <c r="AB52" i="1" s="1"/>
  <c r="AC52" i="1" s="1"/>
  <c r="AD52" i="1" s="1"/>
  <c r="AE52" i="1" s="1"/>
  <c r="AF52" i="1" s="1"/>
  <c r="AI16" i="1"/>
  <c r="P21" i="1"/>
  <c r="H21" i="1"/>
  <c r="B44" i="1"/>
  <c r="B43" i="1"/>
  <c r="AM38" i="1"/>
  <c r="AN38" i="1" s="1"/>
  <c r="AJ59" i="1"/>
  <c r="AI17" i="1"/>
  <c r="AA64" i="1"/>
  <c r="W64" i="1"/>
  <c r="C44" i="1"/>
  <c r="C43" i="1"/>
  <c r="C10" i="1"/>
  <c r="O64" i="1"/>
  <c r="M64" i="1"/>
  <c r="AA16" i="1"/>
  <c r="AA22" i="1" s="1"/>
  <c r="I64" i="1"/>
  <c r="I16" i="1"/>
  <c r="I22" i="1" s="1"/>
  <c r="G64" i="1"/>
  <c r="E64" i="1"/>
  <c r="C64" i="1"/>
  <c r="AG64" i="1"/>
  <c r="AG16" i="1"/>
  <c r="AG22" i="1" s="1"/>
  <c r="U64" i="1"/>
  <c r="Q64" i="1"/>
  <c r="Q16" i="1"/>
  <c r="Q22" i="1" s="1"/>
  <c r="K64" i="1"/>
  <c r="O16" i="1"/>
  <c r="O22" i="1" s="1"/>
  <c r="AF64" i="1"/>
  <c r="AF16" i="1"/>
  <c r="AF22" i="1" s="1"/>
  <c r="AD64" i="1"/>
  <c r="AB64" i="1"/>
  <c r="AB16" i="1"/>
  <c r="AB22" i="1" s="1"/>
  <c r="M16" i="1"/>
  <c r="M22" i="1" s="1"/>
  <c r="D31" i="1"/>
  <c r="G16" i="1"/>
  <c r="G22" i="1" s="1"/>
  <c r="AE64" i="1"/>
  <c r="Y64" i="1"/>
  <c r="Y16" i="1"/>
  <c r="Y22" i="1" s="1"/>
  <c r="V64" i="1"/>
  <c r="T64" i="1"/>
  <c r="V16" i="1"/>
  <c r="V22" i="1" s="1"/>
  <c r="P64" i="1"/>
  <c r="P16" i="1"/>
  <c r="P22" i="1" s="1"/>
  <c r="N64" i="1"/>
  <c r="L64" i="1"/>
  <c r="L16" i="1"/>
  <c r="L22" i="1" s="1"/>
  <c r="K16" i="1"/>
  <c r="K22" i="1" s="1"/>
  <c r="AE16" i="1"/>
  <c r="AE22" i="1" s="1"/>
  <c r="B59" i="1"/>
  <c r="B65" i="1" s="1"/>
  <c r="B64" i="1"/>
  <c r="AC64" i="1"/>
  <c r="S64" i="1"/>
  <c r="X64" i="1"/>
  <c r="X16" i="1"/>
  <c r="X22" i="1" s="1"/>
  <c r="H64" i="1"/>
  <c r="H16" i="1"/>
  <c r="H22" i="1" s="1"/>
  <c r="F64" i="1"/>
  <c r="D64" i="1"/>
  <c r="D38" i="1"/>
  <c r="AG52" i="1" l="1"/>
  <c r="AI52" i="1" s="1"/>
  <c r="AH52" i="1"/>
  <c r="AH65" i="1" s="1"/>
  <c r="C59" i="1"/>
  <c r="C65" i="1" s="1"/>
  <c r="B17" i="1"/>
  <c r="B23" i="1" s="1"/>
  <c r="AO38" i="1"/>
  <c r="AP38" i="1" s="1"/>
  <c r="AQ38" i="1" s="1"/>
  <c r="AK59" i="1"/>
  <c r="AJ17" i="1"/>
  <c r="D44" i="1"/>
  <c r="D43" i="1"/>
  <c r="D10" i="1"/>
  <c r="E31" i="1"/>
  <c r="E38" i="1"/>
  <c r="AJ52" i="1" l="1"/>
  <c r="AI65" i="1"/>
  <c r="AR38" i="1"/>
  <c r="D59" i="1"/>
  <c r="D65" i="1" s="1"/>
  <c r="C17" i="1"/>
  <c r="C23" i="1" s="1"/>
  <c r="AL59" i="1"/>
  <c r="AK17" i="1"/>
  <c r="F38" i="1"/>
  <c r="E44" i="1"/>
  <c r="E43" i="1"/>
  <c r="E10" i="1"/>
  <c r="F31" i="1"/>
  <c r="F10" i="1" s="1"/>
  <c r="AK52" i="1" l="1"/>
  <c r="AJ65" i="1"/>
  <c r="AS38" i="1"/>
  <c r="D17" i="1"/>
  <c r="D23" i="1" s="1"/>
  <c r="E59" i="1"/>
  <c r="E17" i="1" s="1"/>
  <c r="E23" i="1" s="1"/>
  <c r="AM59" i="1"/>
  <c r="AN59" i="1" s="1"/>
  <c r="AL17" i="1"/>
  <c r="F44" i="1"/>
  <c r="F43" i="1"/>
  <c r="G31" i="1"/>
  <c r="G38" i="1"/>
  <c r="AL52" i="1" l="1"/>
  <c r="AK65" i="1"/>
  <c r="AT38" i="1"/>
  <c r="F59" i="1"/>
  <c r="F17" i="1" s="1"/>
  <c r="F23" i="1" s="1"/>
  <c r="E65" i="1"/>
  <c r="AO59" i="1"/>
  <c r="AP59" i="1" s="1"/>
  <c r="AQ59" i="1" s="1"/>
  <c r="AN17" i="1"/>
  <c r="AM17" i="1"/>
  <c r="G44" i="1"/>
  <c r="G43" i="1"/>
  <c r="G10" i="1"/>
  <c r="H31" i="1"/>
  <c r="H10" i="1" s="1"/>
  <c r="H38" i="1"/>
  <c r="AM52" i="1" l="1"/>
  <c r="AL65" i="1"/>
  <c r="G59" i="1"/>
  <c r="G17" i="1" s="1"/>
  <c r="G23" i="1" s="1"/>
  <c r="AR59" i="1"/>
  <c r="AQ17" i="1"/>
  <c r="AU38" i="1"/>
  <c r="AV38" i="1" s="1"/>
  <c r="F65" i="1"/>
  <c r="AP17" i="1"/>
  <c r="AO17" i="1"/>
  <c r="H44" i="1"/>
  <c r="H43" i="1"/>
  <c r="I31" i="1"/>
  <c r="I38" i="1"/>
  <c r="AN52" i="1" l="1"/>
  <c r="AM65" i="1"/>
  <c r="H59" i="1"/>
  <c r="H17" i="1" s="1"/>
  <c r="H23" i="1" s="1"/>
  <c r="G65" i="1"/>
  <c r="AW38" i="1"/>
  <c r="AS59" i="1"/>
  <c r="AR17" i="1"/>
  <c r="J38" i="1"/>
  <c r="I44" i="1"/>
  <c r="I43" i="1"/>
  <c r="I10" i="1"/>
  <c r="J31" i="1"/>
  <c r="H65" i="1"/>
  <c r="I59" i="1"/>
  <c r="I17" i="1" s="1"/>
  <c r="AO52" i="1" l="1"/>
  <c r="AN65" i="1"/>
  <c r="AT59" i="1"/>
  <c r="AS17" i="1"/>
  <c r="AX38" i="1"/>
  <c r="AY38" i="1" s="1"/>
  <c r="I65" i="1"/>
  <c r="J59" i="1"/>
  <c r="J17" i="1" s="1"/>
  <c r="J43" i="1"/>
  <c r="J44" i="1"/>
  <c r="J10" i="1"/>
  <c r="K31" i="1"/>
  <c r="I23" i="1"/>
  <c r="K38" i="1"/>
  <c r="AP52" i="1" l="1"/>
  <c r="AO65" i="1"/>
  <c r="AZ38" i="1"/>
  <c r="BA38" i="1" s="1"/>
  <c r="AU59" i="1"/>
  <c r="AT17" i="1"/>
  <c r="J65" i="1"/>
  <c r="K59" i="1"/>
  <c r="K17" i="1" s="1"/>
  <c r="L38" i="1"/>
  <c r="K44" i="1"/>
  <c r="K43" i="1"/>
  <c r="K10" i="1"/>
  <c r="L31" i="1"/>
  <c r="J23" i="1"/>
  <c r="AQ52" i="1" l="1"/>
  <c r="AP65" i="1"/>
  <c r="AU17" i="1"/>
  <c r="AV59" i="1"/>
  <c r="K23" i="1"/>
  <c r="L44" i="1"/>
  <c r="L43" i="1"/>
  <c r="L10" i="1"/>
  <c r="M31" i="1"/>
  <c r="M38" i="1"/>
  <c r="K65" i="1"/>
  <c r="L59" i="1"/>
  <c r="L17" i="1" s="1"/>
  <c r="AR52" i="1" l="1"/>
  <c r="AQ65" i="1"/>
  <c r="AW59" i="1"/>
  <c r="AV17" i="1"/>
  <c r="N38" i="1"/>
  <c r="M44" i="1"/>
  <c r="M43" i="1"/>
  <c r="M10" i="1"/>
  <c r="N31" i="1"/>
  <c r="L65" i="1"/>
  <c r="M59" i="1"/>
  <c r="L23" i="1"/>
  <c r="AS52" i="1" l="1"/>
  <c r="AR65" i="1"/>
  <c r="AX59" i="1"/>
  <c r="AW17" i="1"/>
  <c r="M65" i="1"/>
  <c r="N59" i="1"/>
  <c r="N17" i="1" s="1"/>
  <c r="O38" i="1"/>
  <c r="N44" i="1"/>
  <c r="N43" i="1"/>
  <c r="N10" i="1"/>
  <c r="O31" i="1"/>
  <c r="M17" i="1"/>
  <c r="M23" i="1" s="1"/>
  <c r="AT52" i="1" l="1"/>
  <c r="AS65" i="1"/>
  <c r="AX17" i="1"/>
  <c r="AY59" i="1"/>
  <c r="N23" i="1"/>
  <c r="P38" i="1"/>
  <c r="N65" i="1"/>
  <c r="O59" i="1"/>
  <c r="O44" i="1"/>
  <c r="O43" i="1"/>
  <c r="O10" i="1"/>
  <c r="P31" i="1"/>
  <c r="AU52" i="1" l="1"/>
  <c r="AT65" i="1"/>
  <c r="AZ59" i="1"/>
  <c r="AY17" i="1"/>
  <c r="O65" i="1"/>
  <c r="P59" i="1"/>
  <c r="P17" i="1" s="1"/>
  <c r="P44" i="1"/>
  <c r="P43" i="1"/>
  <c r="P10" i="1"/>
  <c r="Q31" i="1"/>
  <c r="Q38" i="1"/>
  <c r="O17" i="1"/>
  <c r="O23" i="1" s="1"/>
  <c r="AV52" i="1" l="1"/>
  <c r="AU65" i="1"/>
  <c r="AZ17" i="1"/>
  <c r="BA59" i="1"/>
  <c r="Q44" i="1"/>
  <c r="Q43" i="1"/>
  <c r="Q10" i="1"/>
  <c r="R31" i="1"/>
  <c r="P23" i="1"/>
  <c r="P65" i="1"/>
  <c r="Q59" i="1"/>
  <c r="Q17" i="1" s="1"/>
  <c r="R38" i="1"/>
  <c r="AW52" i="1" l="1"/>
  <c r="AV65" i="1"/>
  <c r="BA17" i="1"/>
  <c r="Q65" i="1"/>
  <c r="R59" i="1"/>
  <c r="R17" i="1" s="1"/>
  <c r="R10" i="1"/>
  <c r="R43" i="1"/>
  <c r="R44" i="1"/>
  <c r="S31" i="1"/>
  <c r="Q23" i="1"/>
  <c r="S38" i="1"/>
  <c r="AX52" i="1" l="1"/>
  <c r="AW65" i="1"/>
  <c r="R23" i="1"/>
  <c r="R65" i="1"/>
  <c r="S59" i="1"/>
  <c r="S17" i="1" s="1"/>
  <c r="S44" i="1"/>
  <c r="S43" i="1"/>
  <c r="S10" i="1"/>
  <c r="T31" i="1"/>
  <c r="T38" i="1"/>
  <c r="AY52" i="1" l="1"/>
  <c r="AX65" i="1"/>
  <c r="S23" i="1"/>
  <c r="S65" i="1"/>
  <c r="T59" i="1"/>
  <c r="T17" i="1" s="1"/>
  <c r="T44" i="1"/>
  <c r="T43" i="1"/>
  <c r="T10" i="1"/>
  <c r="U31" i="1"/>
  <c r="U38" i="1"/>
  <c r="AZ52" i="1" l="1"/>
  <c r="AY65" i="1"/>
  <c r="T65" i="1"/>
  <c r="U59" i="1"/>
  <c r="U17" i="1" s="1"/>
  <c r="T23" i="1"/>
  <c r="U44" i="1"/>
  <c r="U43" i="1"/>
  <c r="U10" i="1"/>
  <c r="V31" i="1"/>
  <c r="V38" i="1"/>
  <c r="BA52" i="1" l="1"/>
  <c r="BA65" i="1" s="1"/>
  <c r="AZ65" i="1"/>
  <c r="V44" i="1"/>
  <c r="V43" i="1"/>
  <c r="V10" i="1"/>
  <c r="W31" i="1"/>
  <c r="U65" i="1"/>
  <c r="V59" i="1"/>
  <c r="V17" i="1" s="1"/>
  <c r="U23" i="1"/>
  <c r="W38" i="1"/>
  <c r="W44" i="1" l="1"/>
  <c r="W43" i="1"/>
  <c r="W10" i="1"/>
  <c r="X31" i="1"/>
  <c r="V65" i="1"/>
  <c r="W59" i="1"/>
  <c r="V23" i="1"/>
  <c r="W17" i="1"/>
  <c r="X38" i="1"/>
  <c r="W65" i="1" l="1"/>
  <c r="X59" i="1"/>
  <c r="X17" i="1" s="1"/>
  <c r="Y38" i="1"/>
  <c r="X44" i="1"/>
  <c r="X43" i="1"/>
  <c r="X10" i="1"/>
  <c r="Y31" i="1"/>
  <c r="W23" i="1"/>
  <c r="X23" i="1" l="1"/>
  <c r="Y44" i="1"/>
  <c r="Y43" i="1"/>
  <c r="Y10" i="1"/>
  <c r="Z31" i="1"/>
  <c r="Z38" i="1"/>
  <c r="X65" i="1"/>
  <c r="Y59" i="1"/>
  <c r="Y17" i="1" s="1"/>
  <c r="Z43" i="1" l="1"/>
  <c r="Z44" i="1"/>
  <c r="Z10" i="1"/>
  <c r="AA31" i="1"/>
  <c r="AA38" i="1"/>
  <c r="Y65" i="1"/>
  <c r="Z59" i="1"/>
  <c r="Z17" i="1" s="1"/>
  <c r="Y23" i="1"/>
  <c r="Z23" i="1" l="1"/>
  <c r="Z65" i="1"/>
  <c r="AA59" i="1"/>
  <c r="AA17" i="1"/>
  <c r="AB38" i="1"/>
  <c r="AA44" i="1"/>
  <c r="AA43" i="1"/>
  <c r="AA10" i="1"/>
  <c r="AA23" i="1" s="1"/>
  <c r="AB31" i="1"/>
  <c r="AA65" i="1" l="1"/>
  <c r="AB59" i="1"/>
  <c r="AB17" i="1" s="1"/>
  <c r="AC38" i="1"/>
  <c r="AB44" i="1"/>
  <c r="AB43" i="1"/>
  <c r="AB10" i="1"/>
  <c r="AC31" i="1"/>
  <c r="AC44" i="1" l="1"/>
  <c r="AC43" i="1"/>
  <c r="AC10" i="1"/>
  <c r="AD31" i="1"/>
  <c r="AB23" i="1"/>
  <c r="AD38" i="1"/>
  <c r="AB65" i="1"/>
  <c r="AC59" i="1"/>
  <c r="AC17" i="1" s="1"/>
  <c r="AE38" i="1" l="1"/>
  <c r="AD44" i="1"/>
  <c r="AD43" i="1"/>
  <c r="AD10" i="1"/>
  <c r="AE31" i="1"/>
  <c r="AC23" i="1"/>
  <c r="AC65" i="1"/>
  <c r="AD59" i="1"/>
  <c r="AE44" i="1" l="1"/>
  <c r="AE43" i="1"/>
  <c r="AE10" i="1"/>
  <c r="AF31" i="1"/>
  <c r="AH31" i="1" s="1"/>
  <c r="AF38" i="1"/>
  <c r="AD65" i="1"/>
  <c r="AE59" i="1"/>
  <c r="AE17" i="1" s="1"/>
  <c r="AD17" i="1"/>
  <c r="AD23" i="1" s="1"/>
  <c r="AH10" i="1" l="1"/>
  <c r="AH23" i="1" s="1"/>
  <c r="AH44" i="1"/>
  <c r="AH43" i="1"/>
  <c r="AG31" i="1"/>
  <c r="AI31" i="1" s="1"/>
  <c r="AF10" i="1"/>
  <c r="AF44" i="1"/>
  <c r="AF43" i="1"/>
  <c r="AF17" i="1"/>
  <c r="AG38" i="1"/>
  <c r="AE23" i="1"/>
  <c r="AE65" i="1"/>
  <c r="AF59" i="1"/>
  <c r="AJ31" i="1" l="1"/>
  <c r="AI44" i="1"/>
  <c r="AI43" i="1"/>
  <c r="AI10" i="1"/>
  <c r="AG44" i="1"/>
  <c r="AG43" i="1"/>
  <c r="AG10" i="1"/>
  <c r="AF23" i="1"/>
  <c r="AF65" i="1"/>
  <c r="AG59" i="1"/>
  <c r="AG65" i="1" s="1"/>
  <c r="AK31" i="1" l="1"/>
  <c r="AJ43" i="1"/>
  <c r="AJ44" i="1"/>
  <c r="AJ10" i="1"/>
  <c r="AG17" i="1"/>
  <c r="AG23" i="1"/>
  <c r="AL31" i="1" l="1"/>
  <c r="AK10" i="1"/>
  <c r="AK44" i="1"/>
  <c r="AK43" i="1"/>
  <c r="AL10" i="1" l="1"/>
  <c r="AL43" i="1"/>
  <c r="AL44" i="1"/>
  <c r="AM31" i="1"/>
  <c r="AN31" i="1" l="1"/>
  <c r="AM44" i="1"/>
  <c r="AM43" i="1"/>
  <c r="AM10" i="1"/>
  <c r="AO31" i="1" l="1"/>
  <c r="AP31" i="1" s="1"/>
  <c r="AQ31" i="1" s="1"/>
  <c r="AN10" i="1"/>
  <c r="AN43" i="1"/>
  <c r="AN44" i="1"/>
  <c r="AR31" i="1" l="1"/>
  <c r="AQ10" i="1"/>
  <c r="AQ44" i="1"/>
  <c r="AQ43" i="1"/>
  <c r="AP44" i="1"/>
  <c r="AP43" i="1"/>
  <c r="AP10" i="1"/>
  <c r="AO44" i="1"/>
  <c r="AO43" i="1"/>
  <c r="AO10" i="1"/>
  <c r="AS31" i="1" l="1"/>
  <c r="AR10" i="1"/>
  <c r="AR44" i="1"/>
  <c r="AR43" i="1"/>
  <c r="AS10" i="1" l="1"/>
  <c r="AS44" i="1"/>
  <c r="AT31" i="1"/>
  <c r="AS43" i="1"/>
  <c r="AU31" i="1" l="1"/>
  <c r="AT43" i="1"/>
  <c r="AT10" i="1"/>
  <c r="AT44" i="1"/>
  <c r="AU10" i="1" l="1"/>
  <c r="AV31" i="1"/>
  <c r="AU43" i="1"/>
  <c r="AU44" i="1"/>
  <c r="AV44" i="1" l="1"/>
  <c r="AW31" i="1"/>
  <c r="AV10" i="1"/>
  <c r="AV43" i="1"/>
  <c r="AW10" i="1" l="1"/>
  <c r="AW44" i="1"/>
  <c r="AW43" i="1"/>
  <c r="AX31" i="1"/>
  <c r="AX44" i="1" l="1"/>
  <c r="AX10" i="1"/>
  <c r="AY31" i="1"/>
  <c r="AX43" i="1"/>
  <c r="AZ31" i="1" l="1"/>
  <c r="AY10" i="1"/>
  <c r="AY43" i="1"/>
  <c r="AY44" i="1"/>
  <c r="AZ10" i="1" l="1"/>
  <c r="AZ43" i="1"/>
  <c r="BA31" i="1"/>
  <c r="AZ44" i="1"/>
  <c r="BA10" i="1" l="1"/>
  <c r="BA44" i="1"/>
  <c r="BA43" i="1"/>
</calcChain>
</file>

<file path=xl/sharedStrings.xml><?xml version="1.0" encoding="utf-8"?>
<sst xmlns="http://schemas.openxmlformats.org/spreadsheetml/2006/main" count="107" uniqueCount="67">
  <si>
    <t>week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</si>
  <si>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</si>
  <si>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</si>
  <si>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</si>
  <si>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</si>
  <si>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</si>
  <si>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</si>
  <si>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</si>
  <si>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</si>
  <si>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</si>
  <si>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</si>
  <si>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</si>
  <si>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</si>
  <si>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</si>
  <si>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</si>
  <si>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</si>
  <si>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</si>
  <si>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</si>
  <si>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</si>
  <si>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</si>
  <si>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</si>
  <si>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</si>
  <si>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</si>
  <si>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</si>
  <si>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</si>
  <si>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</si>
  <si>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</si>
  <si>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</si>
  <si>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</si>
  <si>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</si>
  <si>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</si>
  <si>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</si>
  <si>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</si>
  <si>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werkbare dagen</t>
  </si>
  <si>
    <t>CUMULATIEF</t>
  </si>
  <si>
    <t>Werkelijk</t>
  </si>
  <si>
    <t>aantal UK's</t>
  </si>
  <si>
    <t>Gem. aantal uren per week (38 uur)</t>
  </si>
  <si>
    <t>Gem. marge per uur</t>
  </si>
  <si>
    <t>Gem. marge per week (excl. Btw)</t>
  </si>
  <si>
    <t>Winst per week (excl. Btw)</t>
  </si>
  <si>
    <t>aantal uren per week (38 uur)</t>
  </si>
  <si>
    <t>marge per week (excl. Btw)</t>
  </si>
  <si>
    <t>cum. marge (excl. Btw)</t>
  </si>
  <si>
    <t>Verschil</t>
  </si>
  <si>
    <t>Bouw</t>
  </si>
  <si>
    <t>Olie en Gas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</si>
  <si>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</si>
  <si>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</si>
  <si>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</si>
  <si>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</si>
  <si>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</si>
  <si>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</si>
  <si>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</si>
  <si>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</si>
  <si>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</si>
  <si>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</si>
  <si>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</si>
  <si>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</si>
  <si>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</si>
  <si>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</si>
  <si>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</si>
  <si>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</si>
  <si>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</si>
  <si>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</si>
  <si>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</si>
  <si>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vorig jaar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</si>
</sst>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 &quot;€&quot;\ * #,##0.00_ ;_ &quot;€&quot;\ * \-#,##0.00_ ;_ &quot;€&quot;\ * &quot;-&quot;??_ ;_ @_ "/>
    <numFmt numFmtId="43" formatCode="_ * #,##0.00_ ;_ * \-#,##0.00_ ;_ * &quot;-&quot;??_ ;_ @_ "/>
    <numFmt numFmtId="164" formatCode="_-* #,##0_-;_-* #,##0\-;_-* &quot;-&quot;??_-;_-@_-"/>
    <numFmt numFmtId="165" formatCode="_-&quot;ˆ&quot;\ * #,##0.00_-;_-&quot;ˆ&quot;\ * #,##0.00\-;_-&quot;ˆ&quot;\ * &quot;-&quot;??_-;_-@_-"/>
    <numFmt numFmtId="166" formatCode="_-&quot;€&quot;* #,##0.00_-;\-&quot;€&quot;* #,##0.00_-;_-&quot;€&quot;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1">
    <xf numFmtId="0" fontId="0" fillId="0" borderId="0" xfId="0"/>
    <xf numFmtId="1" fontId="2" fillId="2" borderId="0" xfId="1" applyNumberFormat="1" applyFont="1" applyFill="1" applyAlignment="1">
      <alignment horizontal="left"/>
    </xf>
    <xf numFmtId="0" fontId="2" fillId="2" borderId="0" xfId="0" applyFont="1" applyFill="1"/>
    <xf numFmtId="0" fontId="2" fillId="2" borderId="0" xfId="0" applyFont="1" applyFill="1" applyAlignment="1">
      <alignment horizontal="left"/>
    </xf>
    <xf numFmtId="1" fontId="2" fillId="2" borderId="0" xfId="1" applyNumberFormat="1" applyFont="1" applyFill="1" applyAlignment="1">
      <alignment horizontal="right"/>
    </xf>
    <xf numFmtId="1" fontId="1" fillId="2" borderId="0" xfId="1" applyNumberFormat="1" applyFont="1" applyFill="1" applyAlignment="1">
      <alignment horizontal="left"/>
    </xf>
    <xf numFmtId="0" fontId="0" fillId="2" borderId="0" xfId="0" applyFill="1"/>
    <xf numFmtId="1" fontId="1" fillId="2" borderId="0" xfId="1" applyNumberFormat="1" applyFont="1" applyFill="1" applyAlignment="1">
      <alignment horizontal="right"/>
    </xf>
    <xf numFmtId="0" fontId="1" fillId="2" borderId="0" xfId="0" applyFont="1" applyFill="1"/>
    <xf numFmtId="164" fontId="1" fillId="2" borderId="0" xfId="1" applyNumberFormat="1" applyFont="1" applyFill="1"/>
    <xf numFmtId="164" fontId="0" fillId="2" borderId="0" xfId="1" applyNumberFormat="1" applyFont="1" applyFill="1"/>
    <xf numFmtId="44" fontId="1" fillId="2" borderId="0" xfId="2" applyFont="1" applyFill="1"/>
    <xf numFmtId="165" fontId="0" fillId="2" borderId="0" xfId="0" applyNumberFormat="1" applyFill="1"/>
    <xf numFmtId="166" fontId="1" fillId="2" borderId="0" xfId="2" applyNumberFormat="1" applyFont="1" applyFill="1"/>
    <xf numFmtId="44" fontId="0" fillId="2" borderId="0" xfId="2" applyFont="1" applyFill="1"/>
    <xf numFmtId="43" fontId="1" fillId="2" borderId="0" xfId="1" applyFont="1" applyFill="1"/>
    <xf numFmtId="9" fontId="1" fillId="2" borderId="0" xfId="3" applyFont="1" applyFill="1"/>
    <xf numFmtId="0" fontId="1" fillId="2" borderId="0" xfId="0" applyFont="1" applyFill="1" applyAlignment="1">
      <alignment horizontal="center"/>
    </xf>
    <xf numFmtId="44" fontId="3" fillId="2" borderId="0" xfId="2" applyFont="1" applyFill="1"/>
    <xf numFmtId="165" fontId="3" fillId="2" borderId="0" xfId="0" applyNumberFormat="1" applyFont="1" applyFill="1"/>
    <xf numFmtId="0" fontId="3" fillId="2" borderId="0" xfId="0" applyFont="1" applyFill="1"/>
  </cellXfs>
  <cellStyles count="4">
    <cellStyle name="Komma" xfId="1" builtinId="3"/>
    <cellStyle name="Procent" xfId="3" builtinId="5"/>
    <cellStyle name="Standaard" xfId="0" builtinId="0"/>
    <cellStyle name="Valuta" xfId="2" builtinId="4"/>
  </cellStyles>
  <dxfs count="1"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A7E93C-779E-4576-BE62-DAF57FDDD67C}">
  <dimension ref="A1:CU86"/>
  <sheetViews>
    <sheetView tabSelected="1" topLeftCell="A4" zoomScale="80" zoomScaleNormal="80" workbookViewId="0">
      <pane xSplit="1" topLeftCell="B1" activePane="topRight" state="frozen"/>
      <selection pane="topRight" activeCell="BD15" sqref="BD15"/>
    </sheetView>
  </sheetViews>
  <sheetFormatPr defaultColWidth="9.109375" defaultRowHeight="14.4" x14ac:dyDescent="0.3"/>
  <cols>
    <col min="1" max="1" width="36.88671875" style="8" bestFit="1" customWidth="1"/>
    <col min="2" max="2" width="16.109375" style="8" bestFit="1" customWidth="1"/>
    <col min="3" max="3" width="13.109375" style="11" bestFit="1" customWidth="1"/>
    <col min="4" max="4" width="13.109375" style="11" customWidth="1"/>
    <col min="5" max="5" width="13.109375" style="16" customWidth="1"/>
    <col min="6" max="6" width="13.109375" style="8" customWidth="1"/>
    <col min="7" max="7" width="13.6640625" style="17" bestFit="1" customWidth="1"/>
    <col min="8" max="8" width="13.33203125" style="8" bestFit="1" customWidth="1"/>
    <col min="9" max="9" width="14" style="8" customWidth="1"/>
    <col min="10" max="12" width="14.6640625" style="8" customWidth="1"/>
    <col min="13" max="33" width="14.6640625" style="8" hidden="1" customWidth="1"/>
    <col min="34" max="35" width="16.109375" style="8" hidden="1" customWidth="1"/>
    <col min="36" max="37" width="14.33203125" style="11" hidden="1" customWidth="1"/>
    <col min="38" max="38" width="14.33203125" style="16" hidden="1" customWidth="1"/>
    <col min="39" max="39" width="14.33203125" style="8" hidden="1" customWidth="1"/>
    <col min="40" max="40" width="14.33203125" style="17" hidden="1" customWidth="1"/>
    <col min="41" max="42" width="14" style="8" hidden="1" customWidth="1"/>
    <col min="43" max="53" width="14.6640625" style="8" hidden="1" customWidth="1"/>
    <col min="54" max="16384" width="9.109375" style="8"/>
  </cols>
  <sheetData>
    <row r="1" spans="1:99" s="4" customForma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3">
        <v>33</v>
      </c>
      <c r="AI1" s="2" t="s">
        <v>47</v>
      </c>
      <c r="AJ1" s="2" t="s">
        <v>48</v>
      </c>
      <c r="AK1" s="2" t="s">
        <v>49</v>
      </c>
      <c r="AL1" s="2" t="s">
        <v>50</v>
      </c>
      <c r="AM1" s="2" t="s">
        <v>51</v>
      </c>
      <c r="AN1" s="2" t="s">
        <v>52</v>
      </c>
      <c r="AO1" s="2" t="s">
        <v>53</v>
      </c>
      <c r="AP1" s="2" t="s">
        <v>54</v>
      </c>
      <c r="AQ1" s="2" t="s">
        <v>55</v>
      </c>
      <c r="AR1" s="2" t="s">
        <v>56</v>
      </c>
      <c r="AS1" s="2" t="s">
        <v>57</v>
      </c>
      <c r="AT1" s="2" t="s">
        <v>58</v>
      </c>
      <c r="AU1" s="2" t="s">
        <v>59</v>
      </c>
      <c r="AV1" s="2" t="s">
        <v>60</v>
      </c>
      <c r="AW1" s="2" t="s">
        <v>61</v>
      </c>
      <c r="AX1" s="2" t="s">
        <v>62</v>
      </c>
      <c r="AY1" s="2" t="s">
        <v>63</v>
      </c>
      <c r="AZ1" s="2" t="s">
        <v>64</v>
      </c>
      <c r="BA1" s="2" t="s">
        <v>65</v>
      </c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</row>
    <row r="2" spans="1:99" s="7" customFormat="1" x14ac:dyDescent="0.3">
      <c r="A2" s="5" t="s">
        <v>33</v>
      </c>
      <c r="B2" s="6">
        <v>5</v>
      </c>
      <c r="C2" s="6">
        <v>5</v>
      </c>
      <c r="D2" s="6">
        <v>5</v>
      </c>
      <c r="E2" s="6">
        <v>5</v>
      </c>
      <c r="F2" s="6">
        <v>5</v>
      </c>
      <c r="G2" s="6">
        <v>5</v>
      </c>
      <c r="H2" s="6">
        <v>5</v>
      </c>
      <c r="I2" s="6">
        <v>5</v>
      </c>
      <c r="J2" s="6">
        <v>5</v>
      </c>
      <c r="K2" s="6">
        <v>5</v>
      </c>
      <c r="L2" s="6">
        <v>5</v>
      </c>
      <c r="M2" s="6">
        <v>5</v>
      </c>
      <c r="N2" s="6">
        <v>5</v>
      </c>
      <c r="O2" s="6">
        <v>4</v>
      </c>
      <c r="P2" s="6">
        <v>5</v>
      </c>
      <c r="Q2" s="6">
        <v>5</v>
      </c>
      <c r="R2" s="6">
        <v>4</v>
      </c>
      <c r="S2" s="6">
        <v>5</v>
      </c>
      <c r="T2" s="6">
        <v>4</v>
      </c>
      <c r="U2" s="6">
        <v>5</v>
      </c>
      <c r="V2" s="6">
        <v>4</v>
      </c>
      <c r="W2" s="6">
        <v>5</v>
      </c>
      <c r="X2" s="6">
        <v>5</v>
      </c>
      <c r="Y2" s="6">
        <v>5</v>
      </c>
      <c r="Z2" s="6">
        <v>5</v>
      </c>
      <c r="AA2" s="6">
        <v>5</v>
      </c>
      <c r="AB2" s="6">
        <v>5</v>
      </c>
      <c r="AC2" s="6">
        <v>5</v>
      </c>
      <c r="AD2" s="6">
        <v>5</v>
      </c>
      <c r="AE2" s="6">
        <v>5</v>
      </c>
      <c r="AF2" s="6">
        <v>5</v>
      </c>
      <c r="AG2" s="6">
        <v>5</v>
      </c>
      <c r="AH2" s="6">
        <v>5</v>
      </c>
      <c r="AI2" s="6">
        <v>5</v>
      </c>
      <c r="AJ2" s="6">
        <v>5</v>
      </c>
      <c r="AK2" s="6">
        <v>5</v>
      </c>
      <c r="AL2" s="6">
        <v>5</v>
      </c>
      <c r="AM2" s="6">
        <v>5</v>
      </c>
      <c r="AN2" s="6">
        <v>5</v>
      </c>
      <c r="AO2" s="6">
        <v>5</v>
      </c>
      <c r="AP2" s="6">
        <v>5</v>
      </c>
      <c r="AQ2" s="6">
        <v>5</v>
      </c>
      <c r="AR2" s="6">
        <v>5</v>
      </c>
      <c r="AS2" s="6">
        <v>5</v>
      </c>
      <c r="AT2" s="6">
        <v>5</v>
      </c>
      <c r="AU2" s="6">
        <v>5</v>
      </c>
      <c r="AV2" s="6">
        <v>5</v>
      </c>
      <c r="AW2" s="6">
        <v>5</v>
      </c>
      <c r="AX2" s="6">
        <v>5</v>
      </c>
      <c r="AY2" s="6">
        <v>5</v>
      </c>
      <c r="AZ2" s="6">
        <v>5</v>
      </c>
      <c r="BA2" s="6">
        <v>5</v>
      </c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</row>
    <row r="3" spans="1:99" x14ac:dyDescent="0.3"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</row>
    <row r="4" spans="1:99" x14ac:dyDescent="0.3">
      <c r="A4" s="6" t="s">
        <v>34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</row>
    <row r="5" spans="1:99" x14ac:dyDescent="0.3">
      <c r="A5" s="8" t="s">
        <v>35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</row>
    <row r="6" spans="1:99" s="9" customFormat="1" x14ac:dyDescent="0.3">
      <c r="A6" s="9" t="s">
        <v>36</v>
      </c>
      <c r="B6" s="6">
        <f t="shared" ref="B6:AH6" si="0">B27+B48</f>
        <v>29</v>
      </c>
      <c r="C6" s="6">
        <f t="shared" si="0"/>
        <v>44</v>
      </c>
      <c r="D6" s="6">
        <f t="shared" si="0"/>
        <v>58</v>
      </c>
      <c r="E6" s="6">
        <f t="shared" si="0"/>
        <v>62</v>
      </c>
      <c r="F6" s="6">
        <f t="shared" si="0"/>
        <v>69</v>
      </c>
      <c r="G6" s="6">
        <f t="shared" si="0"/>
        <v>38</v>
      </c>
      <c r="H6" s="6">
        <f t="shared" si="0"/>
        <v>63</v>
      </c>
      <c r="I6" s="6">
        <f t="shared" si="0"/>
        <v>72</v>
      </c>
      <c r="J6" s="6">
        <f t="shared" si="0"/>
        <v>74</v>
      </c>
      <c r="K6" s="6">
        <f t="shared" si="0"/>
        <v>72</v>
      </c>
      <c r="L6" s="6">
        <f t="shared" si="0"/>
        <v>87</v>
      </c>
      <c r="M6" s="6">
        <f t="shared" si="0"/>
        <v>0</v>
      </c>
      <c r="N6" s="6">
        <f t="shared" si="0"/>
        <v>0</v>
      </c>
      <c r="O6" s="6">
        <f t="shared" si="0"/>
        <v>0</v>
      </c>
      <c r="P6" s="6">
        <f t="shared" si="0"/>
        <v>0</v>
      </c>
      <c r="Q6" s="6">
        <f t="shared" si="0"/>
        <v>0</v>
      </c>
      <c r="R6" s="6">
        <f t="shared" si="0"/>
        <v>0</v>
      </c>
      <c r="S6" s="6">
        <f t="shared" si="0"/>
        <v>0</v>
      </c>
      <c r="T6" s="6">
        <f>T27+T48</f>
        <v>0</v>
      </c>
      <c r="U6" s="6">
        <f t="shared" si="0"/>
        <v>0</v>
      </c>
      <c r="V6" s="6">
        <f t="shared" si="0"/>
        <v>0</v>
      </c>
      <c r="W6" s="6">
        <f t="shared" si="0"/>
        <v>0</v>
      </c>
      <c r="X6" s="6">
        <f t="shared" si="0"/>
        <v>0</v>
      </c>
      <c r="Y6" s="6">
        <f t="shared" si="0"/>
        <v>0</v>
      </c>
      <c r="Z6" s="6">
        <f t="shared" si="0"/>
        <v>0</v>
      </c>
      <c r="AA6" s="6">
        <f t="shared" si="0"/>
        <v>0</v>
      </c>
      <c r="AB6" s="6">
        <f t="shared" si="0"/>
        <v>0</v>
      </c>
      <c r="AC6" s="6">
        <f t="shared" si="0"/>
        <v>0</v>
      </c>
      <c r="AD6" s="6">
        <f t="shared" si="0"/>
        <v>0</v>
      </c>
      <c r="AE6" s="6">
        <f t="shared" si="0"/>
        <v>0</v>
      </c>
      <c r="AF6" s="6">
        <f t="shared" si="0"/>
        <v>0</v>
      </c>
      <c r="AG6" s="6">
        <f t="shared" si="0"/>
        <v>0</v>
      </c>
      <c r="AH6" s="6">
        <f t="shared" si="0"/>
        <v>0</v>
      </c>
      <c r="AI6" s="6">
        <f t="shared" ref="AI6:AM7" si="1">AI27+AI48</f>
        <v>0</v>
      </c>
      <c r="AJ6" s="6">
        <f t="shared" si="1"/>
        <v>0</v>
      </c>
      <c r="AK6" s="6">
        <f t="shared" si="1"/>
        <v>0</v>
      </c>
      <c r="AL6" s="6">
        <f t="shared" si="1"/>
        <v>0</v>
      </c>
      <c r="AM6" s="6">
        <f t="shared" si="1"/>
        <v>0</v>
      </c>
      <c r="AN6" s="6">
        <f t="shared" ref="AN6:AP7" si="2">AN27+AN48</f>
        <v>0</v>
      </c>
      <c r="AO6" s="6">
        <f t="shared" si="2"/>
        <v>0</v>
      </c>
      <c r="AP6" s="6">
        <f t="shared" si="2"/>
        <v>0</v>
      </c>
      <c r="AQ6" s="6">
        <f t="shared" ref="AQ6:BA6" si="3">AQ27+AQ48</f>
        <v>0</v>
      </c>
      <c r="AR6" s="6">
        <f t="shared" si="3"/>
        <v>0</v>
      </c>
      <c r="AS6" s="6">
        <f t="shared" si="3"/>
        <v>0</v>
      </c>
      <c r="AT6" s="6">
        <f t="shared" si="3"/>
        <v>0</v>
      </c>
      <c r="AU6" s="6">
        <f t="shared" si="3"/>
        <v>0</v>
      </c>
      <c r="AV6" s="6">
        <f t="shared" si="3"/>
        <v>0</v>
      </c>
      <c r="AW6" s="6">
        <f t="shared" si="3"/>
        <v>0</v>
      </c>
      <c r="AX6" s="6">
        <f t="shared" si="3"/>
        <v>0</v>
      </c>
      <c r="AY6" s="6">
        <f t="shared" si="3"/>
        <v>0</v>
      </c>
      <c r="AZ6" s="6">
        <f t="shared" si="3"/>
        <v>0</v>
      </c>
      <c r="BA6" s="6">
        <f t="shared" si="3"/>
        <v>0</v>
      </c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</row>
    <row r="7" spans="1:99" s="9" customFormat="1" x14ac:dyDescent="0.3">
      <c r="A7" s="10" t="s">
        <v>37</v>
      </c>
      <c r="B7" s="6">
        <f t="shared" ref="B7:AH7" si="4">B28+B49</f>
        <v>1043</v>
      </c>
      <c r="C7" s="6">
        <f t="shared" si="4"/>
        <v>1630</v>
      </c>
      <c r="D7" s="6">
        <f t="shared" si="4"/>
        <v>2135.5</v>
      </c>
      <c r="E7" s="6">
        <f t="shared" si="4"/>
        <v>2452.5</v>
      </c>
      <c r="F7" s="6">
        <f t="shared" si="4"/>
        <v>2692</v>
      </c>
      <c r="G7" s="6">
        <f t="shared" si="4"/>
        <v>1342</v>
      </c>
      <c r="H7" s="6">
        <f t="shared" si="4"/>
        <v>2010.5</v>
      </c>
      <c r="I7" s="6">
        <f t="shared" si="4"/>
        <v>2527</v>
      </c>
      <c r="J7" s="6">
        <f t="shared" si="4"/>
        <v>2909.5</v>
      </c>
      <c r="K7" s="6">
        <f t="shared" si="4"/>
        <v>2851.5</v>
      </c>
      <c r="L7" s="6">
        <f t="shared" si="4"/>
        <v>3465</v>
      </c>
      <c r="M7" s="6">
        <f t="shared" si="4"/>
        <v>0</v>
      </c>
      <c r="N7" s="6">
        <f t="shared" si="4"/>
        <v>0</v>
      </c>
      <c r="O7" s="6">
        <f t="shared" si="4"/>
        <v>0</v>
      </c>
      <c r="P7" s="6">
        <f t="shared" si="4"/>
        <v>0</v>
      </c>
      <c r="Q7" s="6">
        <f t="shared" si="4"/>
        <v>0</v>
      </c>
      <c r="R7" s="6">
        <f t="shared" si="4"/>
        <v>0</v>
      </c>
      <c r="S7" s="6">
        <f t="shared" si="4"/>
        <v>0</v>
      </c>
      <c r="T7" s="6">
        <f>T28+T49</f>
        <v>0</v>
      </c>
      <c r="U7" s="6">
        <f t="shared" si="4"/>
        <v>0</v>
      </c>
      <c r="V7" s="6">
        <f t="shared" si="4"/>
        <v>0</v>
      </c>
      <c r="W7" s="6">
        <f t="shared" si="4"/>
        <v>0</v>
      </c>
      <c r="X7" s="6">
        <f t="shared" si="4"/>
        <v>0</v>
      </c>
      <c r="Y7" s="6">
        <f t="shared" si="4"/>
        <v>0</v>
      </c>
      <c r="Z7" s="6">
        <f t="shared" si="4"/>
        <v>0</v>
      </c>
      <c r="AA7" s="6">
        <f t="shared" si="4"/>
        <v>0</v>
      </c>
      <c r="AB7" s="6">
        <f t="shared" si="4"/>
        <v>0</v>
      </c>
      <c r="AC7" s="6">
        <f t="shared" si="4"/>
        <v>0</v>
      </c>
      <c r="AD7" s="6">
        <f t="shared" si="4"/>
        <v>0</v>
      </c>
      <c r="AE7" s="6">
        <f t="shared" si="4"/>
        <v>0</v>
      </c>
      <c r="AF7" s="6">
        <f t="shared" si="4"/>
        <v>0</v>
      </c>
      <c r="AG7" s="6">
        <f t="shared" si="4"/>
        <v>0</v>
      </c>
      <c r="AH7" s="6">
        <f t="shared" si="4"/>
        <v>0</v>
      </c>
      <c r="AI7" s="6">
        <f t="shared" si="1"/>
        <v>0</v>
      </c>
      <c r="AJ7" s="6">
        <f t="shared" si="1"/>
        <v>0</v>
      </c>
      <c r="AK7" s="6">
        <f t="shared" si="1"/>
        <v>0</v>
      </c>
      <c r="AL7" s="6">
        <f t="shared" si="1"/>
        <v>0</v>
      </c>
      <c r="AM7" s="6">
        <f t="shared" si="1"/>
        <v>0</v>
      </c>
      <c r="AN7" s="6">
        <f t="shared" si="2"/>
        <v>0</v>
      </c>
      <c r="AO7" s="6">
        <f t="shared" si="2"/>
        <v>0</v>
      </c>
      <c r="AP7" s="6">
        <f t="shared" si="2"/>
        <v>0</v>
      </c>
      <c r="AQ7" s="6">
        <f t="shared" ref="AQ7:BA7" si="5">AQ28+AQ49</f>
        <v>0</v>
      </c>
      <c r="AR7" s="6">
        <f t="shared" si="5"/>
        <v>0</v>
      </c>
      <c r="AS7" s="6">
        <f t="shared" si="5"/>
        <v>0</v>
      </c>
      <c r="AT7" s="6">
        <f t="shared" si="5"/>
        <v>0</v>
      </c>
      <c r="AU7" s="6">
        <f t="shared" si="5"/>
        <v>0</v>
      </c>
      <c r="AV7" s="6">
        <f t="shared" si="5"/>
        <v>0</v>
      </c>
      <c r="AW7" s="6">
        <f t="shared" si="5"/>
        <v>0</v>
      </c>
      <c r="AX7" s="6">
        <f t="shared" si="5"/>
        <v>0</v>
      </c>
      <c r="AY7" s="6">
        <f t="shared" si="5"/>
        <v>0</v>
      </c>
      <c r="AZ7" s="6">
        <f t="shared" si="5"/>
        <v>0</v>
      </c>
      <c r="BA7" s="6">
        <f t="shared" si="5"/>
        <v>0</v>
      </c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</row>
    <row r="8" spans="1:99" s="13" customFormat="1" x14ac:dyDescent="0.3">
      <c r="A8" s="11" t="s">
        <v>38</v>
      </c>
      <c r="B8" s="12">
        <f>(B29+B50)/2</f>
        <v>2.74</v>
      </c>
      <c r="C8" s="12">
        <f t="shared" ref="B8:AM8" si="6">(C29+C50)/2</f>
        <v>3.58</v>
      </c>
      <c r="D8" s="12">
        <f t="shared" si="6"/>
        <v>2.63</v>
      </c>
      <c r="E8" s="12">
        <f t="shared" si="6"/>
        <v>3.1550000000000002</v>
      </c>
      <c r="F8" s="12">
        <f t="shared" si="6"/>
        <v>3.4649999999999999</v>
      </c>
      <c r="G8" s="12">
        <f t="shared" si="6"/>
        <v>3.7450000000000001</v>
      </c>
      <c r="H8" s="12">
        <f t="shared" si="6"/>
        <v>2.34</v>
      </c>
      <c r="I8" s="12">
        <f t="shared" si="6"/>
        <v>2.63</v>
      </c>
      <c r="J8" s="12">
        <f t="shared" si="6"/>
        <v>4.1400000000000006</v>
      </c>
      <c r="K8" s="12">
        <f t="shared" si="6"/>
        <v>4.3900000000000006</v>
      </c>
      <c r="L8" s="12">
        <f t="shared" si="6"/>
        <v>4.09</v>
      </c>
      <c r="M8" s="12">
        <f t="shared" si="6"/>
        <v>0</v>
      </c>
      <c r="N8" s="12">
        <f t="shared" si="6"/>
        <v>0</v>
      </c>
      <c r="O8" s="12">
        <f t="shared" si="6"/>
        <v>0</v>
      </c>
      <c r="P8" s="12">
        <f t="shared" si="6"/>
        <v>0</v>
      </c>
      <c r="Q8" s="12">
        <f t="shared" si="6"/>
        <v>0</v>
      </c>
      <c r="R8" s="12">
        <f t="shared" si="6"/>
        <v>0</v>
      </c>
      <c r="S8" s="12">
        <f t="shared" si="6"/>
        <v>0</v>
      </c>
      <c r="T8" s="12">
        <f>(T29+T50)/2</f>
        <v>0</v>
      </c>
      <c r="U8" s="12">
        <f t="shared" si="6"/>
        <v>0</v>
      </c>
      <c r="V8" s="12">
        <f t="shared" si="6"/>
        <v>0</v>
      </c>
      <c r="W8" s="12">
        <f t="shared" si="6"/>
        <v>0</v>
      </c>
      <c r="X8" s="12">
        <f t="shared" si="6"/>
        <v>0</v>
      </c>
      <c r="Y8" s="12">
        <f t="shared" si="6"/>
        <v>0</v>
      </c>
      <c r="Z8" s="12">
        <f t="shared" si="6"/>
        <v>0</v>
      </c>
      <c r="AA8" s="12">
        <f t="shared" si="6"/>
        <v>0</v>
      </c>
      <c r="AB8" s="12">
        <f t="shared" si="6"/>
        <v>0</v>
      </c>
      <c r="AC8" s="12">
        <f t="shared" si="6"/>
        <v>0</v>
      </c>
      <c r="AD8" s="12">
        <f t="shared" si="6"/>
        <v>0</v>
      </c>
      <c r="AE8" s="12">
        <f t="shared" si="6"/>
        <v>0</v>
      </c>
      <c r="AF8" s="12">
        <f t="shared" si="6"/>
        <v>0</v>
      </c>
      <c r="AG8" s="12">
        <f t="shared" si="6"/>
        <v>0</v>
      </c>
      <c r="AH8" s="12">
        <f t="shared" ref="AH8" si="7">(AH29+AH50)/2</f>
        <v>0</v>
      </c>
      <c r="AI8" s="12">
        <f t="shared" si="6"/>
        <v>0</v>
      </c>
      <c r="AJ8" s="12">
        <f t="shared" si="6"/>
        <v>0</v>
      </c>
      <c r="AK8" s="12">
        <f t="shared" si="6"/>
        <v>0</v>
      </c>
      <c r="AL8" s="12">
        <f t="shared" si="6"/>
        <v>0</v>
      </c>
      <c r="AM8" s="12">
        <f t="shared" si="6"/>
        <v>0</v>
      </c>
      <c r="AN8" s="12">
        <f t="shared" ref="AN8:BA8" si="8">(AN29+AN50)/2</f>
        <v>0</v>
      </c>
      <c r="AO8" s="12">
        <f t="shared" si="8"/>
        <v>0</v>
      </c>
      <c r="AP8" s="12">
        <f t="shared" si="8"/>
        <v>0</v>
      </c>
      <c r="AQ8" s="12">
        <f t="shared" si="8"/>
        <v>0</v>
      </c>
      <c r="AR8" s="12">
        <f t="shared" si="8"/>
        <v>0</v>
      </c>
      <c r="AS8" s="12">
        <f t="shared" si="8"/>
        <v>0</v>
      </c>
      <c r="AT8" s="12">
        <f t="shared" si="8"/>
        <v>0</v>
      </c>
      <c r="AU8" s="12">
        <f t="shared" si="8"/>
        <v>0</v>
      </c>
      <c r="AV8" s="12">
        <f t="shared" si="8"/>
        <v>0</v>
      </c>
      <c r="AW8" s="12">
        <f t="shared" si="8"/>
        <v>0</v>
      </c>
      <c r="AX8" s="12">
        <f t="shared" si="8"/>
        <v>0</v>
      </c>
      <c r="AY8" s="12">
        <f t="shared" si="8"/>
        <v>0</v>
      </c>
      <c r="AZ8" s="12">
        <f t="shared" si="8"/>
        <v>0</v>
      </c>
      <c r="BA8" s="12">
        <f t="shared" si="8"/>
        <v>0</v>
      </c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</row>
    <row r="9" spans="1:99" s="13" customFormat="1" x14ac:dyDescent="0.3">
      <c r="A9" s="14" t="s">
        <v>39</v>
      </c>
      <c r="B9" s="12">
        <f t="shared" ref="B9:AH9" si="9">B30+B51</f>
        <v>2815.98585</v>
      </c>
      <c r="C9" s="12">
        <f t="shared" si="9"/>
        <v>6249.152</v>
      </c>
      <c r="D9" s="12">
        <f t="shared" si="9"/>
        <v>6926.2299999999987</v>
      </c>
      <c r="E9" s="12">
        <f t="shared" si="9"/>
        <v>8307.7649999999994</v>
      </c>
      <c r="F9" s="12">
        <f t="shared" si="9"/>
        <v>9947.9405000000006</v>
      </c>
      <c r="G9" s="12">
        <f t="shared" si="9"/>
        <v>5375.0375000000004</v>
      </c>
      <c r="H9" s="12">
        <f t="shared" si="9"/>
        <v>7414.4745500000008</v>
      </c>
      <c r="I9" s="12">
        <f t="shared" si="9"/>
        <v>9556.0475000000006</v>
      </c>
      <c r="J9" s="12">
        <f t="shared" si="9"/>
        <v>12733.021649999997</v>
      </c>
      <c r="K9" s="12">
        <f t="shared" si="9"/>
        <v>13389.708199999995</v>
      </c>
      <c r="L9" s="12">
        <f t="shared" si="9"/>
        <v>17894.505249999998</v>
      </c>
      <c r="M9" s="12">
        <f t="shared" si="9"/>
        <v>0</v>
      </c>
      <c r="N9" s="12">
        <f t="shared" si="9"/>
        <v>0</v>
      </c>
      <c r="O9" s="12">
        <f t="shared" si="9"/>
        <v>0</v>
      </c>
      <c r="P9" s="12">
        <f t="shared" si="9"/>
        <v>0</v>
      </c>
      <c r="Q9" s="12">
        <f t="shared" si="9"/>
        <v>0</v>
      </c>
      <c r="R9" s="12">
        <f t="shared" si="9"/>
        <v>0</v>
      </c>
      <c r="S9" s="12">
        <f t="shared" si="9"/>
        <v>0</v>
      </c>
      <c r="T9" s="12">
        <f>T30+T51</f>
        <v>0</v>
      </c>
      <c r="U9" s="12">
        <f t="shared" si="9"/>
        <v>0</v>
      </c>
      <c r="V9" s="12">
        <f t="shared" si="9"/>
        <v>0</v>
      </c>
      <c r="W9" s="12">
        <f t="shared" si="9"/>
        <v>0</v>
      </c>
      <c r="X9" s="12">
        <f t="shared" si="9"/>
        <v>0</v>
      </c>
      <c r="Y9" s="12">
        <f t="shared" si="9"/>
        <v>0</v>
      </c>
      <c r="Z9" s="12">
        <f t="shared" si="9"/>
        <v>0</v>
      </c>
      <c r="AA9" s="12">
        <f t="shared" si="9"/>
        <v>0</v>
      </c>
      <c r="AB9" s="12">
        <f t="shared" si="9"/>
        <v>0</v>
      </c>
      <c r="AC9" s="12">
        <f t="shared" si="9"/>
        <v>0</v>
      </c>
      <c r="AD9" s="12">
        <f t="shared" si="9"/>
        <v>0</v>
      </c>
      <c r="AE9" s="12">
        <f t="shared" si="9"/>
        <v>0</v>
      </c>
      <c r="AF9" s="12">
        <f t="shared" si="9"/>
        <v>0</v>
      </c>
      <c r="AG9" s="12">
        <f t="shared" si="9"/>
        <v>0</v>
      </c>
      <c r="AH9" s="12">
        <f t="shared" si="9"/>
        <v>0</v>
      </c>
      <c r="AI9" s="12">
        <f t="shared" ref="AI9:AM10" si="10">AI30+AI51</f>
        <v>0</v>
      </c>
      <c r="AJ9" s="12">
        <f t="shared" si="10"/>
        <v>0</v>
      </c>
      <c r="AK9" s="12">
        <f t="shared" si="10"/>
        <v>0</v>
      </c>
      <c r="AL9" s="12">
        <f t="shared" si="10"/>
        <v>0</v>
      </c>
      <c r="AM9" s="12">
        <f t="shared" si="10"/>
        <v>0</v>
      </c>
      <c r="AN9" s="12">
        <f t="shared" ref="AN9:AO10" si="11">AN30+AN51</f>
        <v>0</v>
      </c>
      <c r="AO9" s="12">
        <f t="shared" si="11"/>
        <v>0</v>
      </c>
      <c r="AP9" s="12">
        <f t="shared" ref="AP9:BA9" si="12">AP30+AP51</f>
        <v>0</v>
      </c>
      <c r="AQ9" s="12">
        <f t="shared" si="12"/>
        <v>0</v>
      </c>
      <c r="AR9" s="12">
        <f t="shared" si="12"/>
        <v>0</v>
      </c>
      <c r="AS9" s="12">
        <f t="shared" si="12"/>
        <v>0</v>
      </c>
      <c r="AT9" s="12">
        <f t="shared" si="12"/>
        <v>0</v>
      </c>
      <c r="AU9" s="12">
        <f t="shared" si="12"/>
        <v>0</v>
      </c>
      <c r="AV9" s="12">
        <f t="shared" si="12"/>
        <v>0</v>
      </c>
      <c r="AW9" s="12">
        <f t="shared" si="12"/>
        <v>0</v>
      </c>
      <c r="AX9" s="12">
        <f t="shared" si="12"/>
        <v>0</v>
      </c>
      <c r="AY9" s="12">
        <f t="shared" si="12"/>
        <v>0</v>
      </c>
      <c r="AZ9" s="12">
        <f t="shared" si="12"/>
        <v>0</v>
      </c>
      <c r="BA9" s="12">
        <f t="shared" si="12"/>
        <v>0</v>
      </c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6"/>
      <c r="CN9" s="6"/>
      <c r="CO9" s="6"/>
      <c r="CP9" s="6"/>
      <c r="CQ9" s="6"/>
      <c r="CR9" s="6"/>
      <c r="CS9" s="6"/>
      <c r="CT9" s="6"/>
      <c r="CU9" s="6"/>
    </row>
    <row r="10" spans="1:99" s="13" customFormat="1" x14ac:dyDescent="0.3">
      <c r="A10" s="14" t="s">
        <v>40</v>
      </c>
      <c r="B10" s="12">
        <f>B31+B52</f>
        <v>2815.98585</v>
      </c>
      <c r="C10" s="12">
        <f t="shared" ref="C10:AH10" si="13">C31+C52</f>
        <v>9065.1378499999992</v>
      </c>
      <c r="D10" s="12">
        <f t="shared" si="13"/>
        <v>15991.367849999999</v>
      </c>
      <c r="E10" s="12">
        <f t="shared" si="13"/>
        <v>24299.132850000002</v>
      </c>
      <c r="F10" s="12">
        <f>F31+F52</f>
        <v>34247.073349999999</v>
      </c>
      <c r="G10" s="12">
        <f t="shared" si="13"/>
        <v>39622.110849999997</v>
      </c>
      <c r="H10" s="12">
        <f>H31+H52</f>
        <v>47036.585399999996</v>
      </c>
      <c r="I10" s="12">
        <f t="shared" si="13"/>
        <v>56592.632899999997</v>
      </c>
      <c r="J10" s="12">
        <f t="shared" si="13"/>
        <v>69325.654549999992</v>
      </c>
      <c r="K10" s="12">
        <f t="shared" si="13"/>
        <v>82715.362749999986</v>
      </c>
      <c r="L10" s="12">
        <f t="shared" si="13"/>
        <v>100609.86799999999</v>
      </c>
      <c r="M10" s="12">
        <f t="shared" si="13"/>
        <v>100609.86799999999</v>
      </c>
      <c r="N10" s="12">
        <f t="shared" si="13"/>
        <v>100609.86799999999</v>
      </c>
      <c r="O10" s="12">
        <f t="shared" si="13"/>
        <v>100609.86799999999</v>
      </c>
      <c r="P10" s="12">
        <f t="shared" si="13"/>
        <v>100609.86799999999</v>
      </c>
      <c r="Q10" s="12">
        <f t="shared" si="13"/>
        <v>100609.86799999999</v>
      </c>
      <c r="R10" s="12">
        <f t="shared" si="13"/>
        <v>100609.86799999999</v>
      </c>
      <c r="S10" s="12">
        <f t="shared" si="13"/>
        <v>100609.86799999999</v>
      </c>
      <c r="T10" s="12">
        <f t="shared" si="13"/>
        <v>100609.86799999999</v>
      </c>
      <c r="U10" s="12">
        <f t="shared" si="13"/>
        <v>100609.86799999999</v>
      </c>
      <c r="V10" s="12">
        <f t="shared" si="13"/>
        <v>100609.86799999999</v>
      </c>
      <c r="W10" s="12">
        <f t="shared" si="13"/>
        <v>100609.86799999999</v>
      </c>
      <c r="X10" s="12">
        <f t="shared" si="13"/>
        <v>100609.86799999999</v>
      </c>
      <c r="Y10" s="12">
        <f t="shared" si="13"/>
        <v>100609.86799999999</v>
      </c>
      <c r="Z10" s="12">
        <f t="shared" si="13"/>
        <v>100609.86799999999</v>
      </c>
      <c r="AA10" s="12">
        <f t="shared" si="13"/>
        <v>100609.86799999999</v>
      </c>
      <c r="AB10" s="12">
        <f t="shared" si="13"/>
        <v>100609.86799999999</v>
      </c>
      <c r="AC10" s="12">
        <f t="shared" si="13"/>
        <v>100609.86799999999</v>
      </c>
      <c r="AD10" s="12">
        <f t="shared" si="13"/>
        <v>100609.86799999999</v>
      </c>
      <c r="AE10" s="12">
        <f t="shared" si="13"/>
        <v>100609.86799999999</v>
      </c>
      <c r="AF10" s="12">
        <f>AF31+AF52</f>
        <v>100609.86799999999</v>
      </c>
      <c r="AG10" s="12">
        <f t="shared" si="13"/>
        <v>100609.86799999999</v>
      </c>
      <c r="AH10" s="12">
        <f t="shared" si="13"/>
        <v>100609.86799999999</v>
      </c>
      <c r="AI10" s="12">
        <f t="shared" si="10"/>
        <v>100609.86799999999</v>
      </c>
      <c r="AJ10" s="12">
        <f t="shared" si="10"/>
        <v>100609.86799999999</v>
      </c>
      <c r="AK10" s="12">
        <f t="shared" si="10"/>
        <v>100609.86799999999</v>
      </c>
      <c r="AL10" s="12">
        <f t="shared" si="10"/>
        <v>100609.86799999999</v>
      </c>
      <c r="AM10" s="12">
        <f t="shared" si="10"/>
        <v>100609.86799999999</v>
      </c>
      <c r="AN10" s="12">
        <f t="shared" si="11"/>
        <v>100609.86799999999</v>
      </c>
      <c r="AO10" s="12">
        <f t="shared" si="11"/>
        <v>100609.86799999999</v>
      </c>
      <c r="AP10" s="12">
        <f t="shared" ref="AP10:BA10" si="14">AP31+AP52</f>
        <v>100609.86799999999</v>
      </c>
      <c r="AQ10" s="12">
        <f t="shared" si="14"/>
        <v>100609.86799999999</v>
      </c>
      <c r="AR10" s="12">
        <f t="shared" si="14"/>
        <v>100609.86799999999</v>
      </c>
      <c r="AS10" s="12">
        <f t="shared" si="14"/>
        <v>100609.86799999999</v>
      </c>
      <c r="AT10" s="12">
        <f t="shared" si="14"/>
        <v>100609.86799999999</v>
      </c>
      <c r="AU10" s="12">
        <f t="shared" si="14"/>
        <v>100609.86799999999</v>
      </c>
      <c r="AV10" s="12">
        <f t="shared" si="14"/>
        <v>100609.86799999999</v>
      </c>
      <c r="AW10" s="12">
        <f t="shared" si="14"/>
        <v>100609.86799999999</v>
      </c>
      <c r="AX10" s="12">
        <f t="shared" si="14"/>
        <v>100609.86799999999</v>
      </c>
      <c r="AY10" s="12">
        <f t="shared" si="14"/>
        <v>100609.86799999999</v>
      </c>
      <c r="AZ10" s="12">
        <f t="shared" si="14"/>
        <v>100609.86799999999</v>
      </c>
      <c r="BA10" s="12">
        <f t="shared" si="14"/>
        <v>100609.86799999999</v>
      </c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</row>
    <row r="11" spans="1:99" x14ac:dyDescent="0.3"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6"/>
      <c r="CJ11" s="6"/>
      <c r="CK11" s="6"/>
      <c r="CL11" s="6"/>
      <c r="CM11" s="6"/>
      <c r="CN11" s="6"/>
      <c r="CO11" s="6"/>
      <c r="CP11" s="6"/>
      <c r="CQ11" s="6"/>
      <c r="CR11" s="6"/>
      <c r="CS11" s="6"/>
      <c r="CT11" s="6"/>
      <c r="CU11" s="6"/>
    </row>
    <row r="12" spans="1:99" x14ac:dyDescent="0.3">
      <c r="A12" s="8" t="s">
        <v>66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6"/>
      <c r="CJ12" s="6"/>
      <c r="CK12" s="6"/>
      <c r="CL12" s="6"/>
      <c r="CM12" s="6"/>
      <c r="CN12" s="6"/>
      <c r="CO12" s="6"/>
      <c r="CP12" s="6"/>
      <c r="CQ12" s="6"/>
      <c r="CR12" s="6"/>
      <c r="CS12" s="6"/>
      <c r="CT12" s="6"/>
      <c r="CU12" s="6"/>
    </row>
    <row r="13" spans="1:99" s="9" customFormat="1" x14ac:dyDescent="0.3">
      <c r="A13" s="9" t="s">
        <v>36</v>
      </c>
      <c r="B13" s="6">
        <f>B34+B55</f>
        <v>5</v>
      </c>
      <c r="C13" s="6">
        <f t="shared" ref="C13:AH13" si="15">C34+C55</f>
        <v>48</v>
      </c>
      <c r="D13" s="6">
        <f t="shared" si="15"/>
        <v>68</v>
      </c>
      <c r="E13" s="6">
        <f t="shared" si="15"/>
        <v>78</v>
      </c>
      <c r="F13" s="6">
        <f t="shared" si="15"/>
        <v>86</v>
      </c>
      <c r="G13" s="6">
        <f t="shared" si="15"/>
        <v>90</v>
      </c>
      <c r="H13" s="6">
        <f t="shared" si="15"/>
        <v>78</v>
      </c>
      <c r="I13" s="6">
        <f t="shared" si="15"/>
        <v>85</v>
      </c>
      <c r="J13" s="6">
        <f t="shared" si="15"/>
        <v>89</v>
      </c>
      <c r="K13" s="6">
        <f t="shared" si="15"/>
        <v>88</v>
      </c>
      <c r="L13" s="6">
        <f t="shared" si="15"/>
        <v>93</v>
      </c>
      <c r="M13" s="6">
        <f t="shared" si="15"/>
        <v>91</v>
      </c>
      <c r="N13" s="6">
        <f t="shared" si="15"/>
        <v>71</v>
      </c>
      <c r="O13" s="6">
        <f t="shared" si="15"/>
        <v>71</v>
      </c>
      <c r="P13" s="6">
        <f t="shared" si="15"/>
        <v>72</v>
      </c>
      <c r="Q13" s="6">
        <f t="shared" si="15"/>
        <v>80</v>
      </c>
      <c r="R13" s="6">
        <f t="shared" si="15"/>
        <v>84</v>
      </c>
      <c r="S13" s="6">
        <f t="shared" si="15"/>
        <v>78</v>
      </c>
      <c r="T13" s="6">
        <f t="shared" si="15"/>
        <v>75</v>
      </c>
      <c r="U13" s="6">
        <f t="shared" si="15"/>
        <v>80</v>
      </c>
      <c r="V13" s="6">
        <f t="shared" si="15"/>
        <v>78</v>
      </c>
      <c r="W13" s="6">
        <f t="shared" si="15"/>
        <v>82</v>
      </c>
      <c r="X13" s="6">
        <f t="shared" si="15"/>
        <v>84</v>
      </c>
      <c r="Y13" s="6">
        <f t="shared" si="15"/>
        <v>96</v>
      </c>
      <c r="Z13" s="6">
        <f t="shared" si="15"/>
        <v>98</v>
      </c>
      <c r="AA13" s="6">
        <f t="shared" si="15"/>
        <v>95</v>
      </c>
      <c r="AB13" s="6">
        <f t="shared" si="15"/>
        <v>95</v>
      </c>
      <c r="AC13" s="6">
        <f t="shared" si="15"/>
        <v>97</v>
      </c>
      <c r="AD13" s="6">
        <f t="shared" si="15"/>
        <v>86</v>
      </c>
      <c r="AE13" s="6">
        <f t="shared" si="15"/>
        <v>71</v>
      </c>
      <c r="AF13" s="6">
        <f t="shared" si="15"/>
        <v>79</v>
      </c>
      <c r="AG13" s="6">
        <f t="shared" si="15"/>
        <v>80</v>
      </c>
      <c r="AH13" s="6">
        <f t="shared" si="15"/>
        <v>0</v>
      </c>
      <c r="AI13" s="6">
        <f t="shared" ref="AI13:AM14" si="16">AI34+AI55</f>
        <v>60</v>
      </c>
      <c r="AJ13" s="6">
        <f t="shared" si="16"/>
        <v>61</v>
      </c>
      <c r="AK13" s="6">
        <f t="shared" si="16"/>
        <v>61</v>
      </c>
      <c r="AL13" s="6">
        <f t="shared" si="16"/>
        <v>61</v>
      </c>
      <c r="AM13" s="6">
        <f t="shared" si="16"/>
        <v>63</v>
      </c>
      <c r="AN13" s="6">
        <f t="shared" ref="AN13:AP14" si="17">AN34+AN55</f>
        <v>63</v>
      </c>
      <c r="AO13" s="6">
        <f t="shared" si="17"/>
        <v>60</v>
      </c>
      <c r="AP13" s="6">
        <f t="shared" si="17"/>
        <v>51</v>
      </c>
      <c r="AQ13" s="6">
        <f t="shared" ref="AQ13:BA13" si="18">AQ34+AQ55</f>
        <v>55</v>
      </c>
      <c r="AR13" s="6">
        <f t="shared" si="18"/>
        <v>52</v>
      </c>
      <c r="AS13" s="6">
        <f t="shared" si="18"/>
        <v>51</v>
      </c>
      <c r="AT13" s="6">
        <f t="shared" si="18"/>
        <v>47</v>
      </c>
      <c r="AU13" s="6">
        <f t="shared" si="18"/>
        <v>46</v>
      </c>
      <c r="AV13" s="6">
        <f t="shared" si="18"/>
        <v>42</v>
      </c>
      <c r="AW13" s="6">
        <f t="shared" si="18"/>
        <v>45</v>
      </c>
      <c r="AX13" s="6">
        <f t="shared" si="18"/>
        <v>43</v>
      </c>
      <c r="AY13" s="6">
        <f t="shared" si="18"/>
        <v>44</v>
      </c>
      <c r="AZ13" s="6">
        <f t="shared" si="18"/>
        <v>37</v>
      </c>
      <c r="BA13" s="6">
        <f t="shared" si="18"/>
        <v>8</v>
      </c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  <c r="CN13" s="6"/>
      <c r="CO13" s="6"/>
      <c r="CP13" s="6"/>
      <c r="CQ13" s="6"/>
      <c r="CR13" s="6"/>
      <c r="CS13" s="6"/>
      <c r="CT13" s="6"/>
      <c r="CU13" s="6"/>
    </row>
    <row r="14" spans="1:99" s="9" customFormat="1" x14ac:dyDescent="0.3">
      <c r="A14" s="9" t="s">
        <v>41</v>
      </c>
      <c r="B14" s="6">
        <f t="shared" ref="B14:AH14" si="19">B35+B56</f>
        <v>117</v>
      </c>
      <c r="C14" s="6">
        <f t="shared" si="19"/>
        <v>1808.25</v>
      </c>
      <c r="D14" s="6">
        <f t="shared" si="19"/>
        <v>2431</v>
      </c>
      <c r="E14" s="6">
        <f t="shared" si="19"/>
        <v>3114</v>
      </c>
      <c r="F14" s="6">
        <f t="shared" si="19"/>
        <v>3234.5</v>
      </c>
      <c r="G14" s="6">
        <f t="shared" si="19"/>
        <v>3263.25</v>
      </c>
      <c r="H14" s="6">
        <f t="shared" si="19"/>
        <v>2950.25</v>
      </c>
      <c r="I14" s="6">
        <f t="shared" si="19"/>
        <v>3282.5</v>
      </c>
      <c r="J14" s="6">
        <f t="shared" si="19"/>
        <v>3393</v>
      </c>
      <c r="K14" s="6">
        <f t="shared" si="19"/>
        <v>3240</v>
      </c>
      <c r="L14" s="6">
        <f t="shared" si="19"/>
        <v>3487.5</v>
      </c>
      <c r="M14" s="6">
        <f t="shared" si="19"/>
        <v>2763.5</v>
      </c>
      <c r="N14" s="6">
        <f t="shared" si="19"/>
        <v>2574.5</v>
      </c>
      <c r="O14" s="6">
        <f t="shared" si="19"/>
        <v>2753.25</v>
      </c>
      <c r="P14" s="6">
        <f t="shared" si="19"/>
        <v>2574.5</v>
      </c>
      <c r="Q14" s="6">
        <f t="shared" si="19"/>
        <v>2522.5</v>
      </c>
      <c r="R14" s="6">
        <f t="shared" si="19"/>
        <v>3274</v>
      </c>
      <c r="S14" s="6">
        <f t="shared" si="19"/>
        <v>2369.5</v>
      </c>
      <c r="T14" s="6">
        <f t="shared" si="19"/>
        <v>2253</v>
      </c>
      <c r="U14" s="6">
        <f t="shared" si="19"/>
        <v>3008.5</v>
      </c>
      <c r="V14" s="6">
        <f t="shared" si="19"/>
        <v>1990.5</v>
      </c>
      <c r="W14" s="6">
        <f t="shared" si="19"/>
        <v>3198</v>
      </c>
      <c r="X14" s="6">
        <f t="shared" si="19"/>
        <v>2550</v>
      </c>
      <c r="Y14" s="6">
        <f t="shared" si="19"/>
        <v>3705</v>
      </c>
      <c r="Z14" s="6">
        <f t="shared" si="19"/>
        <v>3625</v>
      </c>
      <c r="AA14" s="6">
        <f t="shared" si="19"/>
        <v>3681</v>
      </c>
      <c r="AB14" s="6">
        <f t="shared" si="19"/>
        <v>3530</v>
      </c>
      <c r="AC14" s="6">
        <f t="shared" si="19"/>
        <v>3733.75</v>
      </c>
      <c r="AD14" s="6">
        <f t="shared" si="19"/>
        <v>3262.5</v>
      </c>
      <c r="AE14" s="6">
        <f t="shared" si="19"/>
        <v>2543.25</v>
      </c>
      <c r="AF14" s="6">
        <f t="shared" si="19"/>
        <v>2662</v>
      </c>
      <c r="AG14" s="6">
        <f t="shared" si="19"/>
        <v>2085.5</v>
      </c>
      <c r="AH14" s="6">
        <f t="shared" si="19"/>
        <v>0</v>
      </c>
      <c r="AI14" s="6">
        <f t="shared" si="16"/>
        <v>2570</v>
      </c>
      <c r="AJ14" s="6">
        <f t="shared" si="16"/>
        <v>2423.5</v>
      </c>
      <c r="AK14" s="6">
        <f t="shared" si="16"/>
        <v>2703</v>
      </c>
      <c r="AL14" s="6">
        <f t="shared" si="16"/>
        <v>2372</v>
      </c>
      <c r="AM14" s="6">
        <f t="shared" si="16"/>
        <v>2732.5</v>
      </c>
      <c r="AN14" s="6">
        <f t="shared" si="17"/>
        <v>2290</v>
      </c>
      <c r="AO14" s="6">
        <f t="shared" si="17"/>
        <v>2518.75</v>
      </c>
      <c r="AP14" s="6">
        <f t="shared" si="17"/>
        <v>2065.5</v>
      </c>
      <c r="AQ14" s="6">
        <f t="shared" ref="AQ14:BA14" si="20">AQ35+AQ56</f>
        <v>2229.5</v>
      </c>
      <c r="AR14" s="6">
        <f t="shared" si="20"/>
        <v>2087</v>
      </c>
      <c r="AS14" s="6">
        <f t="shared" si="20"/>
        <v>2250</v>
      </c>
      <c r="AT14" s="6">
        <f t="shared" si="20"/>
        <v>1965</v>
      </c>
      <c r="AU14" s="6">
        <f t="shared" si="20"/>
        <v>1885.75</v>
      </c>
      <c r="AV14" s="6">
        <f t="shared" si="20"/>
        <v>1682.5</v>
      </c>
      <c r="AW14" s="6">
        <f t="shared" si="20"/>
        <v>1857</v>
      </c>
      <c r="AX14" s="6">
        <f t="shared" si="20"/>
        <v>1686</v>
      </c>
      <c r="AY14" s="6">
        <f t="shared" si="20"/>
        <v>1875.5</v>
      </c>
      <c r="AZ14" s="6">
        <f t="shared" si="20"/>
        <v>1309.5</v>
      </c>
      <c r="BA14" s="6">
        <f t="shared" si="20"/>
        <v>146</v>
      </c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  <c r="CM14" s="6"/>
      <c r="CN14" s="6"/>
      <c r="CO14" s="6"/>
      <c r="CP14" s="6"/>
      <c r="CQ14" s="6"/>
      <c r="CR14" s="6"/>
      <c r="CS14" s="6"/>
      <c r="CT14" s="6"/>
      <c r="CU14" s="6"/>
    </row>
    <row r="15" spans="1:99" s="18" customFormat="1" x14ac:dyDescent="0.3">
      <c r="A15" s="18" t="s">
        <v>38</v>
      </c>
      <c r="B15" s="19">
        <f t="shared" ref="B15:AM15" si="21">(B36+B57)/2</f>
        <v>4.2189999999999994</v>
      </c>
      <c r="C15" s="19">
        <f t="shared" si="21"/>
        <v>7.2829734848484851</v>
      </c>
      <c r="D15" s="19">
        <f t="shared" si="21"/>
        <v>7.3864144736842103</v>
      </c>
      <c r="E15" s="19">
        <f t="shared" si="21"/>
        <v>7.1157222222222227</v>
      </c>
      <c r="F15" s="19">
        <f t="shared" si="21"/>
        <v>6.7519327731092442</v>
      </c>
      <c r="G15" s="19">
        <f t="shared" si="21"/>
        <v>6.8363766233766237</v>
      </c>
      <c r="H15" s="19">
        <f t="shared" si="21"/>
        <v>6.4204658385093172</v>
      </c>
      <c r="I15" s="19">
        <f t="shared" si="21"/>
        <v>6.3907291666666666</v>
      </c>
      <c r="J15" s="19">
        <f t="shared" si="21"/>
        <v>6.5842894736842101</v>
      </c>
      <c r="K15" s="19">
        <f t="shared" si="21"/>
        <v>6.1351536830948596</v>
      </c>
      <c r="L15" s="19">
        <f t="shared" si="21"/>
        <v>5.9676597222222227</v>
      </c>
      <c r="M15" s="19">
        <f t="shared" si="21"/>
        <v>5.7274347826086958</v>
      </c>
      <c r="N15" s="19">
        <f t="shared" si="21"/>
        <v>5.0364798387096776</v>
      </c>
      <c r="O15" s="19">
        <f t="shared" si="21"/>
        <v>5.5293145161290322</v>
      </c>
      <c r="P15" s="19">
        <f t="shared" si="21"/>
        <v>5.9405710955710953</v>
      </c>
      <c r="Q15" s="19">
        <f t="shared" si="21"/>
        <v>5.9375063938618933</v>
      </c>
      <c r="R15" s="19">
        <f t="shared" si="21"/>
        <v>6.2693162393162396</v>
      </c>
      <c r="S15" s="19">
        <f t="shared" si="21"/>
        <v>5.847553475935829</v>
      </c>
      <c r="T15" s="19">
        <f t="shared" si="21"/>
        <v>5.7927579941860463</v>
      </c>
      <c r="U15" s="19">
        <f t="shared" si="21"/>
        <v>5.5692866121935882</v>
      </c>
      <c r="V15" s="19">
        <f t="shared" si="21"/>
        <v>5.4106547619047625</v>
      </c>
      <c r="W15" s="19">
        <f t="shared" si="21"/>
        <v>5.3708690476190473</v>
      </c>
      <c r="X15" s="19">
        <f t="shared" si="21"/>
        <v>5.609</v>
      </c>
      <c r="Y15" s="19">
        <f t="shared" si="21"/>
        <v>5.9428124999999987</v>
      </c>
      <c r="Z15" s="19">
        <f t="shared" si="21"/>
        <v>5.9128914893617015</v>
      </c>
      <c r="AA15" s="19">
        <f t="shared" si="21"/>
        <v>5.9603879855465216</v>
      </c>
      <c r="AB15" s="19">
        <f t="shared" si="21"/>
        <v>6.1073672161172166</v>
      </c>
      <c r="AC15" s="19">
        <f t="shared" si="21"/>
        <v>6.0749298245614032</v>
      </c>
      <c r="AD15" s="19">
        <f t="shared" si="21"/>
        <v>6.3893302387267905</v>
      </c>
      <c r="AE15" s="19">
        <f t="shared" si="21"/>
        <v>6.2782092426187432</v>
      </c>
      <c r="AF15" s="19">
        <f t="shared" si="21"/>
        <v>6.6398913043478265</v>
      </c>
      <c r="AG15" s="19">
        <f t="shared" si="21"/>
        <v>5.9696121593291416</v>
      </c>
      <c r="AH15" s="19">
        <f t="shared" ref="AH15" si="22">(AH36+AH57)/2</f>
        <v>0</v>
      </c>
      <c r="AI15" s="19">
        <f t="shared" si="21"/>
        <v>3.3457500000000002</v>
      </c>
      <c r="AJ15" s="19">
        <f t="shared" si="21"/>
        <v>3.223934426229508</v>
      </c>
      <c r="AK15" s="19">
        <f t="shared" si="21"/>
        <v>3.1511475409836072</v>
      </c>
      <c r="AL15" s="19">
        <f t="shared" si="21"/>
        <v>3.2150000000000003</v>
      </c>
      <c r="AM15" s="19">
        <f t="shared" si="21"/>
        <v>3.2821428571428575</v>
      </c>
      <c r="AN15" s="19">
        <f t="shared" ref="AN15:BA15" si="23">(AN36+AN57)/2</f>
        <v>3.4999206349206351</v>
      </c>
      <c r="AO15" s="19">
        <f t="shared" si="23"/>
        <v>3.0475833333333338</v>
      </c>
      <c r="AP15" s="19">
        <f t="shared" si="23"/>
        <v>2.9569607843137256</v>
      </c>
      <c r="AQ15" s="19">
        <f t="shared" si="23"/>
        <v>3.0608181818181817</v>
      </c>
      <c r="AR15" s="19">
        <f t="shared" si="23"/>
        <v>2.8313461538461544</v>
      </c>
      <c r="AS15" s="19">
        <f t="shared" si="23"/>
        <v>2.9268627450980396</v>
      </c>
      <c r="AT15" s="19">
        <f t="shared" si="23"/>
        <v>2.8339361702127666</v>
      </c>
      <c r="AU15" s="19">
        <f t="shared" si="23"/>
        <v>2.902173913043478</v>
      </c>
      <c r="AV15" s="19">
        <f t="shared" si="23"/>
        <v>3.051428571428572</v>
      </c>
      <c r="AW15" s="19">
        <f t="shared" si="23"/>
        <v>3.0768888888888899</v>
      </c>
      <c r="AX15" s="19">
        <f t="shared" si="23"/>
        <v>3.1186046511627921</v>
      </c>
      <c r="AY15" s="19">
        <f t="shared" si="23"/>
        <v>3.1743181818181827</v>
      </c>
      <c r="AZ15" s="19">
        <f t="shared" si="23"/>
        <v>3.2801351351351355</v>
      </c>
      <c r="BA15" s="19">
        <f t="shared" si="23"/>
        <v>2.8900000000000006</v>
      </c>
      <c r="BB15" s="20"/>
      <c r="BC15" s="20"/>
      <c r="BD15" s="20"/>
      <c r="BE15" s="20"/>
      <c r="BF15" s="20"/>
      <c r="BG15" s="20"/>
      <c r="BH15" s="20"/>
      <c r="BI15" s="20"/>
      <c r="BJ15" s="20"/>
      <c r="BK15" s="20"/>
      <c r="BL15" s="20"/>
      <c r="BM15" s="20"/>
      <c r="BN15" s="20"/>
      <c r="BO15" s="20"/>
      <c r="BP15" s="20"/>
      <c r="BQ15" s="20"/>
      <c r="BR15" s="20"/>
      <c r="BS15" s="20"/>
      <c r="BT15" s="20"/>
      <c r="BU15" s="20"/>
      <c r="BV15" s="20"/>
      <c r="BW15" s="20"/>
      <c r="BX15" s="20"/>
      <c r="BY15" s="20"/>
      <c r="BZ15" s="20"/>
      <c r="CA15" s="20"/>
      <c r="CB15" s="20"/>
      <c r="CC15" s="20"/>
      <c r="CD15" s="20"/>
      <c r="CE15" s="20"/>
      <c r="CF15" s="20"/>
      <c r="CG15" s="20"/>
      <c r="CH15" s="20"/>
      <c r="CI15" s="20"/>
      <c r="CJ15" s="20"/>
      <c r="CK15" s="20"/>
      <c r="CL15" s="20"/>
      <c r="CM15" s="20"/>
      <c r="CN15" s="20"/>
      <c r="CO15" s="20"/>
      <c r="CP15" s="20"/>
      <c r="CQ15" s="20"/>
      <c r="CR15" s="20"/>
      <c r="CS15" s="20"/>
      <c r="CT15" s="20"/>
      <c r="CU15" s="20"/>
    </row>
    <row r="16" spans="1:99" s="11" customFormat="1" x14ac:dyDescent="0.3">
      <c r="A16" s="14" t="s">
        <v>42</v>
      </c>
      <c r="B16" s="12">
        <f t="shared" ref="B16:AH16" si="24">B37+B58</f>
        <v>1288.9701600000003</v>
      </c>
      <c r="C16" s="12">
        <f t="shared" si="24"/>
        <v>14938.568460000002</v>
      </c>
      <c r="D16" s="12">
        <f t="shared" si="24"/>
        <v>9650.2100100000025</v>
      </c>
      <c r="E16" s="12">
        <f t="shared" si="24"/>
        <v>26448.492019999998</v>
      </c>
      <c r="F16" s="12">
        <f t="shared" si="24"/>
        <v>27578.727669999993</v>
      </c>
      <c r="G16" s="12">
        <f t="shared" si="24"/>
        <v>27352.343649999995</v>
      </c>
      <c r="H16" s="12">
        <f t="shared" si="24"/>
        <v>21609.280530000004</v>
      </c>
      <c r="I16" s="12">
        <f t="shared" si="24"/>
        <v>24149.799326666664</v>
      </c>
      <c r="J16" s="12">
        <f t="shared" si="24"/>
        <v>23111.398880733948</v>
      </c>
      <c r="K16" s="12">
        <f t="shared" si="24"/>
        <v>21819.357113333335</v>
      </c>
      <c r="L16" s="12">
        <f t="shared" si="24"/>
        <v>24888.306560000005</v>
      </c>
      <c r="M16" s="12">
        <f t="shared" si="24"/>
        <v>16774.512158095244</v>
      </c>
      <c r="N16" s="12">
        <f t="shared" si="24"/>
        <v>15230.867643333342</v>
      </c>
      <c r="O16" s="12">
        <f t="shared" si="24"/>
        <v>16524.837390000001</v>
      </c>
      <c r="P16" s="12">
        <f t="shared" si="24"/>
        <v>15776.135073333338</v>
      </c>
      <c r="Q16" s="12">
        <f t="shared" si="24"/>
        <v>18704.257740000008</v>
      </c>
      <c r="R16" s="12">
        <f t="shared" si="24"/>
        <v>23757.572730000007</v>
      </c>
      <c r="S16" s="12">
        <f t="shared" si="24"/>
        <v>12919.292593333335</v>
      </c>
      <c r="T16" s="12">
        <f t="shared" si="24"/>
        <v>13829.384503333335</v>
      </c>
      <c r="U16" s="12">
        <f t="shared" si="24"/>
        <v>18592.18435000001</v>
      </c>
      <c r="V16" s="12">
        <f t="shared" si="24"/>
        <v>7955.9262400000007</v>
      </c>
      <c r="W16" s="12">
        <f t="shared" si="24"/>
        <v>19952.127139999993</v>
      </c>
      <c r="X16" s="12">
        <f t="shared" si="24"/>
        <v>15308.679850000006</v>
      </c>
      <c r="Y16" s="12">
        <f t="shared" si="24"/>
        <v>21095.226319999998</v>
      </c>
      <c r="Z16" s="12">
        <f t="shared" si="24"/>
        <v>15066.315060000004</v>
      </c>
      <c r="AA16" s="12">
        <f t="shared" si="24"/>
        <v>20746.768600000007</v>
      </c>
      <c r="AB16" s="12">
        <f t="shared" si="24"/>
        <v>22561.719925000009</v>
      </c>
      <c r="AC16" s="12">
        <f t="shared" si="24"/>
        <v>16753.234349999999</v>
      </c>
      <c r="AD16" s="12">
        <f t="shared" si="24"/>
        <v>18762.428225000003</v>
      </c>
      <c r="AE16" s="12">
        <f t="shared" si="24"/>
        <v>6601.0451500000017</v>
      </c>
      <c r="AF16" s="12">
        <f t="shared" si="24"/>
        <v>5792.3751400000019</v>
      </c>
      <c r="AG16" s="12">
        <f t="shared" si="24"/>
        <v>10094.3693</v>
      </c>
      <c r="AH16" s="12">
        <f t="shared" si="24"/>
        <v>0</v>
      </c>
      <c r="AI16" s="12">
        <f t="shared" ref="AI16:AM17" si="25">AI37+AI58</f>
        <v>15217.607445000001</v>
      </c>
      <c r="AJ16" s="12">
        <f t="shared" si="25"/>
        <v>13336.670170000005</v>
      </c>
      <c r="AK16" s="12">
        <f t="shared" si="25"/>
        <v>15628.565955000005</v>
      </c>
      <c r="AL16" s="12">
        <f t="shared" si="25"/>
        <v>13440.44268</v>
      </c>
      <c r="AM16" s="12">
        <f t="shared" si="25"/>
        <v>17233.470085000004</v>
      </c>
      <c r="AN16" s="12">
        <f t="shared" ref="AN16:AP17" si="26">AN37+AN58</f>
        <v>12227.681400000003</v>
      </c>
      <c r="AO16" s="12">
        <f t="shared" si="26"/>
        <v>16507.623697499999</v>
      </c>
      <c r="AP16" s="12">
        <f t="shared" si="26"/>
        <v>12779.746780000001</v>
      </c>
      <c r="AQ16" s="12">
        <f t="shared" ref="AQ16:BA16" si="27">AQ37+AQ58</f>
        <v>15482.215975000001</v>
      </c>
      <c r="AR16" s="12">
        <f t="shared" si="27"/>
        <v>12879.727580000002</v>
      </c>
      <c r="AS16" s="12">
        <f t="shared" si="27"/>
        <v>14992.784825000004</v>
      </c>
      <c r="AT16" s="12">
        <f t="shared" si="27"/>
        <v>10151.393320000003</v>
      </c>
      <c r="AU16" s="12">
        <f t="shared" si="27"/>
        <v>12158.20846</v>
      </c>
      <c r="AV16" s="12">
        <f t="shared" si="27"/>
        <v>10987.115015000001</v>
      </c>
      <c r="AW16" s="12">
        <f t="shared" si="27"/>
        <v>13393.711999999998</v>
      </c>
      <c r="AX16" s="12">
        <f t="shared" si="27"/>
        <v>12068.225700000001</v>
      </c>
      <c r="AY16" s="12">
        <f t="shared" si="27"/>
        <v>13481.919960000003</v>
      </c>
      <c r="AZ16" s="12">
        <f t="shared" si="27"/>
        <v>8986.5277100000003</v>
      </c>
      <c r="BA16" s="12">
        <f t="shared" si="27"/>
        <v>1174.18048</v>
      </c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</row>
    <row r="17" spans="1:99" s="11" customFormat="1" x14ac:dyDescent="0.3">
      <c r="A17" s="11" t="s">
        <v>43</v>
      </c>
      <c r="B17" s="12">
        <f t="shared" ref="B17:AH17" si="28">B38+B59</f>
        <v>1288.9701600000003</v>
      </c>
      <c r="C17" s="12">
        <f t="shared" si="28"/>
        <v>16227.538620000003</v>
      </c>
      <c r="D17" s="12">
        <f t="shared" si="28"/>
        <v>25877.748630000006</v>
      </c>
      <c r="E17" s="12">
        <f t="shared" si="28"/>
        <v>52326.240650000007</v>
      </c>
      <c r="F17" s="12">
        <f t="shared" si="28"/>
        <v>79904.96832</v>
      </c>
      <c r="G17" s="12">
        <f t="shared" si="28"/>
        <v>107257.31196999998</v>
      </c>
      <c r="H17" s="12">
        <f t="shared" si="28"/>
        <v>128866.5925</v>
      </c>
      <c r="I17" s="12">
        <f t="shared" si="28"/>
        <v>153016.39182666666</v>
      </c>
      <c r="J17" s="12">
        <f t="shared" si="28"/>
        <v>176127.79070740059</v>
      </c>
      <c r="K17" s="12">
        <f t="shared" si="28"/>
        <v>197947.14782073392</v>
      </c>
      <c r="L17" s="12">
        <f t="shared" si="28"/>
        <v>222835.45438073392</v>
      </c>
      <c r="M17" s="12">
        <f t="shared" si="28"/>
        <v>239609.96653882918</v>
      </c>
      <c r="N17" s="12">
        <f t="shared" si="28"/>
        <v>254840.83418216254</v>
      </c>
      <c r="O17" s="12">
        <f t="shared" si="28"/>
        <v>271365.67157216254</v>
      </c>
      <c r="P17" s="12">
        <f t="shared" si="28"/>
        <v>287141.80664549588</v>
      </c>
      <c r="Q17" s="12">
        <f t="shared" si="28"/>
        <v>305846.06438549585</v>
      </c>
      <c r="R17" s="12">
        <f t="shared" si="28"/>
        <v>329603.63711549586</v>
      </c>
      <c r="S17" s="12">
        <f t="shared" si="28"/>
        <v>342522.92970882915</v>
      </c>
      <c r="T17" s="12">
        <f t="shared" si="28"/>
        <v>356352.31421216251</v>
      </c>
      <c r="U17" s="12">
        <f t="shared" si="28"/>
        <v>374944.49856216251</v>
      </c>
      <c r="V17" s="12">
        <f t="shared" si="28"/>
        <v>382900.42480216251</v>
      </c>
      <c r="W17" s="12">
        <f t="shared" si="28"/>
        <v>402852.55194216251</v>
      </c>
      <c r="X17" s="12">
        <f t="shared" si="28"/>
        <v>418161.23179216252</v>
      </c>
      <c r="Y17" s="12">
        <f t="shared" si="28"/>
        <v>439256.45811216254</v>
      </c>
      <c r="Z17" s="12">
        <f t="shared" si="28"/>
        <v>454322.77317216247</v>
      </c>
      <c r="AA17" s="12">
        <f t="shared" si="28"/>
        <v>475069.54177216254</v>
      </c>
      <c r="AB17" s="12">
        <f t="shared" si="28"/>
        <v>497631.26169716252</v>
      </c>
      <c r="AC17" s="12">
        <f t="shared" si="28"/>
        <v>514384.49604716251</v>
      </c>
      <c r="AD17" s="12">
        <f t="shared" si="28"/>
        <v>533146.92427216249</v>
      </c>
      <c r="AE17" s="12">
        <f t="shared" si="28"/>
        <v>539747.96942216251</v>
      </c>
      <c r="AF17" s="12">
        <f t="shared" si="28"/>
        <v>545540.34456216253</v>
      </c>
      <c r="AG17" s="12">
        <f t="shared" si="28"/>
        <v>555634.71386216255</v>
      </c>
      <c r="AH17" s="12">
        <f t="shared" si="28"/>
        <v>0</v>
      </c>
      <c r="AI17" s="12">
        <f t="shared" si="25"/>
        <v>15217.607445000001</v>
      </c>
      <c r="AJ17" s="12">
        <f t="shared" si="25"/>
        <v>28554.277615000006</v>
      </c>
      <c r="AK17" s="12">
        <f t="shared" si="25"/>
        <v>44182.843570000012</v>
      </c>
      <c r="AL17" s="12">
        <f t="shared" si="25"/>
        <v>57623.286250000012</v>
      </c>
      <c r="AM17" s="12">
        <f t="shared" si="25"/>
        <v>74856.756335000013</v>
      </c>
      <c r="AN17" s="12">
        <f t="shared" si="26"/>
        <v>87084.437735000014</v>
      </c>
      <c r="AO17" s="12">
        <f t="shared" si="26"/>
        <v>103592.06143250002</v>
      </c>
      <c r="AP17" s="12">
        <f t="shared" si="26"/>
        <v>116371.80821250002</v>
      </c>
      <c r="AQ17" s="12">
        <f t="shared" ref="AQ17:BA17" si="29">AQ38+AQ59</f>
        <v>131854.02418750004</v>
      </c>
      <c r="AR17" s="12">
        <f t="shared" si="29"/>
        <v>144733.75176750004</v>
      </c>
      <c r="AS17" s="12">
        <f t="shared" si="29"/>
        <v>159726.53659250005</v>
      </c>
      <c r="AT17" s="12">
        <f t="shared" si="29"/>
        <v>169877.92991250005</v>
      </c>
      <c r="AU17" s="12">
        <f t="shared" si="29"/>
        <v>182036.13837250005</v>
      </c>
      <c r="AV17" s="12">
        <f t="shared" si="29"/>
        <v>193023.25338750004</v>
      </c>
      <c r="AW17" s="12">
        <f t="shared" si="29"/>
        <v>206416.96538750004</v>
      </c>
      <c r="AX17" s="12">
        <f t="shared" si="29"/>
        <v>218485.19108750005</v>
      </c>
      <c r="AY17" s="12">
        <f t="shared" si="29"/>
        <v>231967.11104750005</v>
      </c>
      <c r="AZ17" s="12">
        <f t="shared" si="29"/>
        <v>240953.63875750004</v>
      </c>
      <c r="BA17" s="12">
        <f t="shared" si="29"/>
        <v>242127.81923750005</v>
      </c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</row>
    <row r="18" spans="1:99" x14ac:dyDescent="0.3"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</row>
    <row r="19" spans="1:99" x14ac:dyDescent="0.3">
      <c r="A19" s="8" t="s">
        <v>44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</row>
    <row r="20" spans="1:99" s="9" customFormat="1" x14ac:dyDescent="0.3">
      <c r="A20" s="9" t="s">
        <v>36</v>
      </c>
      <c r="B20" s="6">
        <f t="shared" ref="B20:AH20" si="30">B6-B13</f>
        <v>24</v>
      </c>
      <c r="C20" s="6">
        <f t="shared" si="30"/>
        <v>-4</v>
      </c>
      <c r="D20" s="6">
        <f t="shared" si="30"/>
        <v>-10</v>
      </c>
      <c r="E20" s="6">
        <f t="shared" si="30"/>
        <v>-16</v>
      </c>
      <c r="F20" s="6">
        <f t="shared" si="30"/>
        <v>-17</v>
      </c>
      <c r="G20" s="6">
        <f t="shared" si="30"/>
        <v>-52</v>
      </c>
      <c r="H20" s="6">
        <f t="shared" si="30"/>
        <v>-15</v>
      </c>
      <c r="I20" s="6">
        <f t="shared" si="30"/>
        <v>-13</v>
      </c>
      <c r="J20" s="6">
        <f t="shared" si="30"/>
        <v>-15</v>
      </c>
      <c r="K20" s="6">
        <f t="shared" si="30"/>
        <v>-16</v>
      </c>
      <c r="L20" s="6">
        <f t="shared" si="30"/>
        <v>-6</v>
      </c>
      <c r="M20" s="6">
        <f t="shared" si="30"/>
        <v>-91</v>
      </c>
      <c r="N20" s="6">
        <f t="shared" si="30"/>
        <v>-71</v>
      </c>
      <c r="O20" s="6">
        <f t="shared" si="30"/>
        <v>-71</v>
      </c>
      <c r="P20" s="6">
        <f t="shared" si="30"/>
        <v>-72</v>
      </c>
      <c r="Q20" s="6">
        <f t="shared" si="30"/>
        <v>-80</v>
      </c>
      <c r="R20" s="6">
        <f t="shared" si="30"/>
        <v>-84</v>
      </c>
      <c r="S20" s="6">
        <f t="shared" si="30"/>
        <v>-78</v>
      </c>
      <c r="T20" s="6">
        <f t="shared" si="30"/>
        <v>-75</v>
      </c>
      <c r="U20" s="6">
        <f t="shared" si="30"/>
        <v>-80</v>
      </c>
      <c r="V20" s="6">
        <f t="shared" si="30"/>
        <v>-78</v>
      </c>
      <c r="W20" s="6">
        <f t="shared" si="30"/>
        <v>-82</v>
      </c>
      <c r="X20" s="6">
        <f t="shared" si="30"/>
        <v>-84</v>
      </c>
      <c r="Y20" s="6">
        <f t="shared" si="30"/>
        <v>-96</v>
      </c>
      <c r="Z20" s="6">
        <f t="shared" si="30"/>
        <v>-98</v>
      </c>
      <c r="AA20" s="6">
        <f t="shared" si="30"/>
        <v>-95</v>
      </c>
      <c r="AB20" s="6">
        <f t="shared" si="30"/>
        <v>-95</v>
      </c>
      <c r="AC20" s="6">
        <f t="shared" si="30"/>
        <v>-97</v>
      </c>
      <c r="AD20" s="6">
        <f t="shared" si="30"/>
        <v>-86</v>
      </c>
      <c r="AE20" s="6">
        <f t="shared" si="30"/>
        <v>-71</v>
      </c>
      <c r="AF20" s="6">
        <f t="shared" si="30"/>
        <v>-79</v>
      </c>
      <c r="AG20" s="6">
        <f t="shared" si="30"/>
        <v>-80</v>
      </c>
      <c r="AH20" s="6">
        <f t="shared" si="30"/>
        <v>0</v>
      </c>
      <c r="AI20" s="6">
        <v>36</v>
      </c>
      <c r="AJ20" s="6">
        <v>43</v>
      </c>
      <c r="AK20" s="6">
        <v>49</v>
      </c>
      <c r="AL20" s="6">
        <v>50</v>
      </c>
      <c r="AM20" s="6">
        <v>51</v>
      </c>
      <c r="AN20" s="6">
        <v>49</v>
      </c>
      <c r="AO20" s="6">
        <v>45</v>
      </c>
      <c r="AP20" s="6">
        <v>49</v>
      </c>
      <c r="AQ20" s="6">
        <v>48</v>
      </c>
      <c r="AR20" s="6">
        <v>51</v>
      </c>
      <c r="AS20" s="6">
        <v>49</v>
      </c>
      <c r="AT20" s="6">
        <v>39</v>
      </c>
      <c r="AU20" s="6">
        <v>43</v>
      </c>
      <c r="AV20" s="6">
        <v>39</v>
      </c>
      <c r="AW20" s="6">
        <v>42</v>
      </c>
      <c r="AX20" s="6">
        <v>37</v>
      </c>
      <c r="AY20" s="6">
        <v>35</v>
      </c>
      <c r="AZ20" s="6">
        <v>28</v>
      </c>
      <c r="BA20" s="6">
        <v>5</v>
      </c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</row>
    <row r="21" spans="1:99" s="9" customFormat="1" x14ac:dyDescent="0.3">
      <c r="A21" s="9" t="s">
        <v>41</v>
      </c>
      <c r="B21" s="6">
        <f t="shared" ref="B21:AH21" si="31">B7-B14</f>
        <v>926</v>
      </c>
      <c r="C21" s="6">
        <f t="shared" si="31"/>
        <v>-178.25</v>
      </c>
      <c r="D21" s="6">
        <f t="shared" si="31"/>
        <v>-295.5</v>
      </c>
      <c r="E21" s="6">
        <f t="shared" si="31"/>
        <v>-661.5</v>
      </c>
      <c r="F21" s="6">
        <f t="shared" si="31"/>
        <v>-542.5</v>
      </c>
      <c r="G21" s="6">
        <f t="shared" si="31"/>
        <v>-1921.25</v>
      </c>
      <c r="H21" s="6">
        <f t="shared" si="31"/>
        <v>-939.75</v>
      </c>
      <c r="I21" s="6">
        <f t="shared" si="31"/>
        <v>-755.5</v>
      </c>
      <c r="J21" s="6">
        <f t="shared" si="31"/>
        <v>-483.5</v>
      </c>
      <c r="K21" s="6">
        <f t="shared" si="31"/>
        <v>-388.5</v>
      </c>
      <c r="L21" s="6">
        <f t="shared" si="31"/>
        <v>-22.5</v>
      </c>
      <c r="M21" s="6">
        <f t="shared" si="31"/>
        <v>-2763.5</v>
      </c>
      <c r="N21" s="6">
        <f t="shared" si="31"/>
        <v>-2574.5</v>
      </c>
      <c r="O21" s="6">
        <f t="shared" si="31"/>
        <v>-2753.25</v>
      </c>
      <c r="P21" s="6">
        <f t="shared" si="31"/>
        <v>-2574.5</v>
      </c>
      <c r="Q21" s="6">
        <f t="shared" si="31"/>
        <v>-2522.5</v>
      </c>
      <c r="R21" s="6">
        <f t="shared" si="31"/>
        <v>-3274</v>
      </c>
      <c r="S21" s="6">
        <f t="shared" si="31"/>
        <v>-2369.5</v>
      </c>
      <c r="T21" s="6">
        <f t="shared" si="31"/>
        <v>-2253</v>
      </c>
      <c r="U21" s="6">
        <f t="shared" si="31"/>
        <v>-3008.5</v>
      </c>
      <c r="V21" s="6">
        <f t="shared" si="31"/>
        <v>-1990.5</v>
      </c>
      <c r="W21" s="6">
        <f t="shared" si="31"/>
        <v>-3198</v>
      </c>
      <c r="X21" s="6">
        <f t="shared" si="31"/>
        <v>-2550</v>
      </c>
      <c r="Y21" s="6">
        <f t="shared" si="31"/>
        <v>-3705</v>
      </c>
      <c r="Z21" s="6">
        <f t="shared" si="31"/>
        <v>-3625</v>
      </c>
      <c r="AA21" s="6">
        <f t="shared" si="31"/>
        <v>-3681</v>
      </c>
      <c r="AB21" s="6">
        <f t="shared" si="31"/>
        <v>-3530</v>
      </c>
      <c r="AC21" s="6">
        <f t="shared" si="31"/>
        <v>-3733.75</v>
      </c>
      <c r="AD21" s="6">
        <f t="shared" si="31"/>
        <v>-3262.5</v>
      </c>
      <c r="AE21" s="6">
        <f t="shared" si="31"/>
        <v>-2543.25</v>
      </c>
      <c r="AF21" s="6">
        <f t="shared" si="31"/>
        <v>-2662</v>
      </c>
      <c r="AG21" s="6">
        <f t="shared" si="31"/>
        <v>-2085.5</v>
      </c>
      <c r="AH21" s="6">
        <f t="shared" si="31"/>
        <v>0</v>
      </c>
      <c r="AI21" s="6">
        <v>1436.5</v>
      </c>
      <c r="AJ21" s="6">
        <v>1674</v>
      </c>
      <c r="AK21" s="6">
        <v>1719</v>
      </c>
      <c r="AL21" s="6">
        <v>1801</v>
      </c>
      <c r="AM21" s="6">
        <v>1924.5</v>
      </c>
      <c r="AN21" s="6">
        <v>1808</v>
      </c>
      <c r="AO21" s="6">
        <v>1705.5</v>
      </c>
      <c r="AP21" s="6">
        <v>1715</v>
      </c>
      <c r="AQ21" s="6">
        <v>1841.5</v>
      </c>
      <c r="AR21" s="6">
        <v>1984.5</v>
      </c>
      <c r="AS21" s="6">
        <v>1768.5</v>
      </c>
      <c r="AT21" s="6">
        <v>1529.25</v>
      </c>
      <c r="AU21" s="6">
        <v>1601.5</v>
      </c>
      <c r="AV21" s="6">
        <v>1501.75</v>
      </c>
      <c r="AW21" s="6">
        <v>1582.5</v>
      </c>
      <c r="AX21" s="6">
        <v>1404.5</v>
      </c>
      <c r="AY21" s="6">
        <v>1350</v>
      </c>
      <c r="AZ21" s="6">
        <v>838.5</v>
      </c>
      <c r="BA21" s="6">
        <v>85</v>
      </c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</row>
    <row r="22" spans="1:99" s="11" customFormat="1" x14ac:dyDescent="0.3">
      <c r="A22" s="11" t="s">
        <v>42</v>
      </c>
      <c r="B22" s="12">
        <f t="shared" ref="B22:AH22" si="32">B9-B16</f>
        <v>1527.0156899999997</v>
      </c>
      <c r="C22" s="12">
        <f t="shared" si="32"/>
        <v>-8689.4164600000022</v>
      </c>
      <c r="D22" s="12">
        <f t="shared" si="32"/>
        <v>-2723.9800100000039</v>
      </c>
      <c r="E22" s="12">
        <f t="shared" si="32"/>
        <v>-18140.727019999998</v>
      </c>
      <c r="F22" s="12">
        <f t="shared" si="32"/>
        <v>-17630.787169999992</v>
      </c>
      <c r="G22" s="12">
        <f t="shared" si="32"/>
        <v>-21977.306149999997</v>
      </c>
      <c r="H22" s="12">
        <f t="shared" si="32"/>
        <v>-14194.805980000003</v>
      </c>
      <c r="I22" s="12">
        <f t="shared" si="32"/>
        <v>-14593.751826666663</v>
      </c>
      <c r="J22" s="12">
        <f t="shared" si="32"/>
        <v>-10378.377230733951</v>
      </c>
      <c r="K22" s="12">
        <f t="shared" si="32"/>
        <v>-8429.6489133333398</v>
      </c>
      <c r="L22" s="12">
        <f t="shared" si="32"/>
        <v>-6993.8013100000062</v>
      </c>
      <c r="M22" s="12">
        <f t="shared" si="32"/>
        <v>-16774.512158095244</v>
      </c>
      <c r="N22" s="12">
        <f t="shared" si="32"/>
        <v>-15230.867643333342</v>
      </c>
      <c r="O22" s="12">
        <f t="shared" si="32"/>
        <v>-16524.837390000001</v>
      </c>
      <c r="P22" s="12">
        <f t="shared" si="32"/>
        <v>-15776.135073333338</v>
      </c>
      <c r="Q22" s="12">
        <f t="shared" si="32"/>
        <v>-18704.257740000008</v>
      </c>
      <c r="R22" s="12">
        <f t="shared" si="32"/>
        <v>-23757.572730000007</v>
      </c>
      <c r="S22" s="12">
        <f t="shared" si="32"/>
        <v>-12919.292593333335</v>
      </c>
      <c r="T22" s="12">
        <f t="shared" si="32"/>
        <v>-13829.384503333335</v>
      </c>
      <c r="U22" s="12">
        <f t="shared" si="32"/>
        <v>-18592.18435000001</v>
      </c>
      <c r="V22" s="12">
        <f t="shared" si="32"/>
        <v>-7955.9262400000007</v>
      </c>
      <c r="W22" s="12">
        <f t="shared" si="32"/>
        <v>-19952.127139999993</v>
      </c>
      <c r="X22" s="12">
        <f t="shared" si="32"/>
        <v>-15308.679850000006</v>
      </c>
      <c r="Y22" s="12">
        <f t="shared" si="32"/>
        <v>-21095.226319999998</v>
      </c>
      <c r="Z22" s="12">
        <f t="shared" si="32"/>
        <v>-15066.315060000004</v>
      </c>
      <c r="AA22" s="12">
        <f t="shared" si="32"/>
        <v>-20746.768600000007</v>
      </c>
      <c r="AB22" s="12">
        <f t="shared" si="32"/>
        <v>-22561.719925000009</v>
      </c>
      <c r="AC22" s="12">
        <f t="shared" si="32"/>
        <v>-16753.234349999999</v>
      </c>
      <c r="AD22" s="12">
        <f t="shared" si="32"/>
        <v>-18762.428225000003</v>
      </c>
      <c r="AE22" s="12">
        <f t="shared" si="32"/>
        <v>-6601.0451500000017</v>
      </c>
      <c r="AF22" s="12">
        <f t="shared" si="32"/>
        <v>-5792.3751400000019</v>
      </c>
      <c r="AG22" s="12">
        <f t="shared" si="32"/>
        <v>-10094.3693</v>
      </c>
      <c r="AH22" s="12">
        <f t="shared" si="32"/>
        <v>0</v>
      </c>
      <c r="AI22" s="12">
        <v>5.152222222222222</v>
      </c>
      <c r="AJ22" s="12">
        <v>5.4776744186046527</v>
      </c>
      <c r="AK22" s="12">
        <v>5.0773469387755092</v>
      </c>
      <c r="AL22" s="12">
        <v>5.4744000000000002</v>
      </c>
      <c r="AM22" s="12">
        <v>6.0494117647058809</v>
      </c>
      <c r="AN22" s="12">
        <v>5.7142857142857144</v>
      </c>
      <c r="AO22" s="12">
        <v>5.602666666666666</v>
      </c>
      <c r="AP22" s="12">
        <v>5.7167346938775507</v>
      </c>
      <c r="AQ22" s="12">
        <v>5.651041666666667</v>
      </c>
      <c r="AR22" s="12">
        <v>5.5376470588235307</v>
      </c>
      <c r="AS22" s="12">
        <v>5.5975510204081624</v>
      </c>
      <c r="AT22" s="12">
        <v>5.5976923076923084</v>
      </c>
      <c r="AU22" s="12">
        <v>5.5820930232558146</v>
      </c>
      <c r="AV22" s="12">
        <v>5.1048717948717943</v>
      </c>
      <c r="AW22" s="12">
        <v>5.1519047619047615</v>
      </c>
      <c r="AX22" s="12">
        <v>5.3324324324324328</v>
      </c>
      <c r="AY22" s="12">
        <v>5.0091428571428569</v>
      </c>
      <c r="AZ22" s="12">
        <v>5.2557142857142862</v>
      </c>
      <c r="BA22" s="12">
        <v>4.01</v>
      </c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</row>
    <row r="23" spans="1:99" s="11" customFormat="1" x14ac:dyDescent="0.3">
      <c r="A23" s="11" t="s">
        <v>43</v>
      </c>
      <c r="B23" s="12">
        <f t="shared" ref="B23:AH23" si="33">B10-B17</f>
        <v>1527.0156899999997</v>
      </c>
      <c r="C23" s="12">
        <f t="shared" si="33"/>
        <v>-7162.4007700000038</v>
      </c>
      <c r="D23" s="12">
        <f t="shared" si="33"/>
        <v>-9886.3807800000068</v>
      </c>
      <c r="E23" s="12">
        <f t="shared" si="33"/>
        <v>-28027.107800000005</v>
      </c>
      <c r="F23" s="12">
        <f t="shared" si="33"/>
        <v>-45657.894970000001</v>
      </c>
      <c r="G23" s="12">
        <f t="shared" si="33"/>
        <v>-67635.201119999983</v>
      </c>
      <c r="H23" s="12">
        <f t="shared" si="33"/>
        <v>-81830.007100000003</v>
      </c>
      <c r="I23" s="12">
        <f t="shared" si="33"/>
        <v>-96423.758926666662</v>
      </c>
      <c r="J23" s="12">
        <f t="shared" si="33"/>
        <v>-106802.1361574006</v>
      </c>
      <c r="K23" s="12">
        <f t="shared" si="33"/>
        <v>-115231.78507073394</v>
      </c>
      <c r="L23" s="12">
        <f t="shared" si="33"/>
        <v>-122225.58638073393</v>
      </c>
      <c r="M23" s="12">
        <f t="shared" si="33"/>
        <v>-139000.09853882919</v>
      </c>
      <c r="N23" s="12">
        <f t="shared" si="33"/>
        <v>-154230.96618216255</v>
      </c>
      <c r="O23" s="12">
        <f t="shared" si="33"/>
        <v>-170755.80357216255</v>
      </c>
      <c r="P23" s="12">
        <f t="shared" si="33"/>
        <v>-186531.93864549589</v>
      </c>
      <c r="Q23" s="12">
        <f t="shared" si="33"/>
        <v>-205236.19638549586</v>
      </c>
      <c r="R23" s="12">
        <f t="shared" si="33"/>
        <v>-228993.76911549587</v>
      </c>
      <c r="S23" s="12">
        <f t="shared" si="33"/>
        <v>-241913.06170882916</v>
      </c>
      <c r="T23" s="12">
        <f t="shared" si="33"/>
        <v>-255742.44621216253</v>
      </c>
      <c r="U23" s="12">
        <f t="shared" si="33"/>
        <v>-274334.63056216249</v>
      </c>
      <c r="V23" s="12">
        <f t="shared" si="33"/>
        <v>-282290.55680216255</v>
      </c>
      <c r="W23" s="12">
        <f t="shared" si="33"/>
        <v>-302242.68394216255</v>
      </c>
      <c r="X23" s="12">
        <f t="shared" si="33"/>
        <v>-317551.3637921625</v>
      </c>
      <c r="Y23" s="12">
        <f t="shared" si="33"/>
        <v>-338646.59011216252</v>
      </c>
      <c r="Z23" s="12">
        <f t="shared" si="33"/>
        <v>-353712.90517216246</v>
      </c>
      <c r="AA23" s="12">
        <f t="shared" si="33"/>
        <v>-374459.67377216252</v>
      </c>
      <c r="AB23" s="12">
        <f t="shared" si="33"/>
        <v>-397021.39369716251</v>
      </c>
      <c r="AC23" s="12">
        <f t="shared" si="33"/>
        <v>-413774.62804716255</v>
      </c>
      <c r="AD23" s="12">
        <f t="shared" si="33"/>
        <v>-432537.05627216247</v>
      </c>
      <c r="AE23" s="12">
        <f t="shared" si="33"/>
        <v>-439138.10142216249</v>
      </c>
      <c r="AF23" s="12">
        <f t="shared" si="33"/>
        <v>-444930.47656216251</v>
      </c>
      <c r="AG23" s="12">
        <f t="shared" si="33"/>
        <v>-455024.84586216253</v>
      </c>
      <c r="AH23" s="12">
        <f t="shared" si="33"/>
        <v>100609.86799999999</v>
      </c>
      <c r="AI23" s="12">
        <v>8270.5409999999993</v>
      </c>
      <c r="AJ23" s="12">
        <v>9799.8080000000009</v>
      </c>
      <c r="AK23" s="12">
        <v>8899.1359000000011</v>
      </c>
      <c r="AL23" s="12">
        <v>11644.940999999995</v>
      </c>
      <c r="AM23" s="12">
        <v>12689.944600000001</v>
      </c>
      <c r="AN23" s="12">
        <v>13801.090250000001</v>
      </c>
      <c r="AO23" s="12">
        <v>10194.454750000004</v>
      </c>
      <c r="AP23" s="12">
        <v>11119.467624999999</v>
      </c>
      <c r="AQ23" s="12">
        <v>10689.143750000003</v>
      </c>
      <c r="AR23" s="12">
        <v>8743.5497500000001</v>
      </c>
      <c r="AS23" s="12">
        <v>7773.491</v>
      </c>
      <c r="AT23" s="12">
        <v>8188.0030000000024</v>
      </c>
      <c r="AU23" s="12">
        <v>9593.0760000000009</v>
      </c>
      <c r="AV23" s="12">
        <v>8042.2344999999996</v>
      </c>
      <c r="AW23" s="12">
        <v>8168.8894999999993</v>
      </c>
      <c r="AX23" s="12">
        <v>6860.9719999999998</v>
      </c>
      <c r="AY23" s="12">
        <v>6282.014000000001</v>
      </c>
      <c r="AZ23" s="12">
        <v>3542.8590000000004</v>
      </c>
      <c r="BA23" s="12">
        <v>115.50000000000017</v>
      </c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</row>
    <row r="24" spans="1:99" x14ac:dyDescent="0.3"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</row>
    <row r="25" spans="1:99" x14ac:dyDescent="0.3">
      <c r="A25" s="2" t="s">
        <v>45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</row>
    <row r="26" spans="1:99" x14ac:dyDescent="0.3">
      <c r="A26" s="8" t="s">
        <v>35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</row>
    <row r="27" spans="1:99" s="15" customFormat="1" x14ac:dyDescent="0.3">
      <c r="A27" s="15" t="s">
        <v>36</v>
      </c>
      <c r="B27" s="6">
        <v>12</v>
      </c>
      <c r="C27" s="6">
        <v>22</v>
      </c>
      <c r="D27" s="6">
        <v>33</v>
      </c>
      <c r="E27" s="6">
        <v>37</v>
      </c>
      <c r="F27" s="6">
        <v>37</v>
      </c>
      <c r="G27" s="6">
        <v>16</v>
      </c>
      <c r="H27" s="6">
        <v>34</v>
      </c>
      <c r="I27" s="6">
        <v>37</v>
      </c>
      <c r="J27" s="6">
        <v>39</v>
      </c>
      <c r="K27" s="6">
        <v>38</v>
      </c>
      <c r="L27" s="6">
        <v>38</v>
      </c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</row>
    <row r="28" spans="1:99" s="9" customFormat="1" x14ac:dyDescent="0.3">
      <c r="A28" s="9" t="s">
        <v>41</v>
      </c>
      <c r="B28" s="6">
        <v>444.5</v>
      </c>
      <c r="C28" s="6">
        <v>836</v>
      </c>
      <c r="D28" s="6">
        <v>1125.5</v>
      </c>
      <c r="E28" s="6">
        <v>1422</v>
      </c>
      <c r="F28" s="6">
        <v>1370.5</v>
      </c>
      <c r="G28" s="6">
        <v>502.5</v>
      </c>
      <c r="H28" s="6">
        <v>978</v>
      </c>
      <c r="I28" s="6">
        <v>1186.5</v>
      </c>
      <c r="J28" s="6">
        <v>1460</v>
      </c>
      <c r="K28" s="6">
        <v>1393.5</v>
      </c>
      <c r="L28" s="6">
        <v>1343.5</v>
      </c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</row>
    <row r="29" spans="1:99" s="11" customFormat="1" x14ac:dyDescent="0.3">
      <c r="A29" s="14" t="s">
        <v>38</v>
      </c>
      <c r="B29" s="12">
        <v>4.79</v>
      </c>
      <c r="C29" s="12">
        <v>4.38</v>
      </c>
      <c r="D29" s="12">
        <v>1.68</v>
      </c>
      <c r="E29" s="12">
        <v>3.92</v>
      </c>
      <c r="F29" s="12">
        <v>3.9</v>
      </c>
      <c r="G29" s="12">
        <v>3.75</v>
      </c>
      <c r="H29" s="12">
        <v>0.68</v>
      </c>
      <c r="I29" s="12">
        <v>1.7</v>
      </c>
      <c r="J29" s="12">
        <v>3.75</v>
      </c>
      <c r="K29" s="12">
        <v>4.28</v>
      </c>
      <c r="L29" s="12">
        <v>2.76</v>
      </c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</row>
    <row r="30" spans="1:99" s="11" customFormat="1" x14ac:dyDescent="0.3">
      <c r="A30" s="11" t="s">
        <v>42</v>
      </c>
      <c r="B30" s="12">
        <v>2327.3373500000002</v>
      </c>
      <c r="C30" s="12">
        <v>3971.5759999999996</v>
      </c>
      <c r="D30" s="12">
        <v>3283.626999999999</v>
      </c>
      <c r="E30" s="12">
        <v>5663.3119999999999</v>
      </c>
      <c r="F30" s="12">
        <v>5807.8115000000016</v>
      </c>
      <c r="G30" s="12">
        <v>1946.2800000000004</v>
      </c>
      <c r="H30" s="12">
        <v>3284.902</v>
      </c>
      <c r="I30" s="12">
        <v>4710.4870000000001</v>
      </c>
      <c r="J30" s="12">
        <v>5630.5423999999994</v>
      </c>
      <c r="K30" s="12">
        <v>6616.9281999999976</v>
      </c>
      <c r="L30" s="12">
        <v>4812.432249999998</v>
      </c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</row>
    <row r="31" spans="1:99" s="11" customFormat="1" x14ac:dyDescent="0.3">
      <c r="A31" s="11" t="s">
        <v>43</v>
      </c>
      <c r="B31" s="12">
        <f>B30</f>
        <v>2327.3373500000002</v>
      </c>
      <c r="C31" s="12">
        <f t="shared" ref="C31:AF31" si="34">C30+B31</f>
        <v>6298.9133499999998</v>
      </c>
      <c r="D31" s="12">
        <f t="shared" si="34"/>
        <v>9582.5403499999993</v>
      </c>
      <c r="E31" s="12">
        <f t="shared" si="34"/>
        <v>15245.852349999999</v>
      </c>
      <c r="F31" s="12">
        <f t="shared" si="34"/>
        <v>21053.663850000001</v>
      </c>
      <c r="G31" s="12">
        <f t="shared" si="34"/>
        <v>22999.94385</v>
      </c>
      <c r="H31" s="12">
        <f t="shared" si="34"/>
        <v>26284.845849999998</v>
      </c>
      <c r="I31" s="12">
        <f t="shared" si="34"/>
        <v>30995.332849999999</v>
      </c>
      <c r="J31" s="12">
        <f t="shared" si="34"/>
        <v>36625.875249999997</v>
      </c>
      <c r="K31" s="12">
        <f t="shared" si="34"/>
        <v>43242.803449999992</v>
      </c>
      <c r="L31" s="12">
        <f t="shared" si="34"/>
        <v>48055.23569999999</v>
      </c>
      <c r="M31" s="12">
        <f t="shared" si="34"/>
        <v>48055.23569999999</v>
      </c>
      <c r="N31" s="12">
        <f t="shared" si="34"/>
        <v>48055.23569999999</v>
      </c>
      <c r="O31" s="12">
        <f t="shared" si="34"/>
        <v>48055.23569999999</v>
      </c>
      <c r="P31" s="12">
        <f t="shared" si="34"/>
        <v>48055.23569999999</v>
      </c>
      <c r="Q31" s="12">
        <f t="shared" si="34"/>
        <v>48055.23569999999</v>
      </c>
      <c r="R31" s="12">
        <f t="shared" si="34"/>
        <v>48055.23569999999</v>
      </c>
      <c r="S31" s="12">
        <f t="shared" si="34"/>
        <v>48055.23569999999</v>
      </c>
      <c r="T31" s="12">
        <f t="shared" si="34"/>
        <v>48055.23569999999</v>
      </c>
      <c r="U31" s="12">
        <f t="shared" si="34"/>
        <v>48055.23569999999</v>
      </c>
      <c r="V31" s="12">
        <f t="shared" si="34"/>
        <v>48055.23569999999</v>
      </c>
      <c r="W31" s="12">
        <f t="shared" si="34"/>
        <v>48055.23569999999</v>
      </c>
      <c r="X31" s="12">
        <f t="shared" si="34"/>
        <v>48055.23569999999</v>
      </c>
      <c r="Y31" s="12">
        <f t="shared" si="34"/>
        <v>48055.23569999999</v>
      </c>
      <c r="Z31" s="12">
        <f t="shared" si="34"/>
        <v>48055.23569999999</v>
      </c>
      <c r="AA31" s="12">
        <f t="shared" si="34"/>
        <v>48055.23569999999</v>
      </c>
      <c r="AB31" s="12">
        <f t="shared" si="34"/>
        <v>48055.23569999999</v>
      </c>
      <c r="AC31" s="12">
        <f t="shared" si="34"/>
        <v>48055.23569999999</v>
      </c>
      <c r="AD31" s="12">
        <f t="shared" si="34"/>
        <v>48055.23569999999</v>
      </c>
      <c r="AE31" s="12">
        <f t="shared" si="34"/>
        <v>48055.23569999999</v>
      </c>
      <c r="AF31" s="12">
        <f t="shared" si="34"/>
        <v>48055.23569999999</v>
      </c>
      <c r="AG31" s="12">
        <f>AG30+AF31</f>
        <v>48055.23569999999</v>
      </c>
      <c r="AH31" s="12">
        <f>AH30+AF31</f>
        <v>48055.23569999999</v>
      </c>
      <c r="AI31" s="12">
        <f>AI30+AG31</f>
        <v>48055.23569999999</v>
      </c>
      <c r="AJ31" s="12">
        <f t="shared" ref="AJ31:AP31" si="35">AJ30+AI31</f>
        <v>48055.23569999999</v>
      </c>
      <c r="AK31" s="12">
        <f>AK30+AJ31</f>
        <v>48055.23569999999</v>
      </c>
      <c r="AL31" s="12">
        <f>AL30+AK31</f>
        <v>48055.23569999999</v>
      </c>
      <c r="AM31" s="12">
        <f t="shared" si="35"/>
        <v>48055.23569999999</v>
      </c>
      <c r="AN31" s="12">
        <f t="shared" si="35"/>
        <v>48055.23569999999</v>
      </c>
      <c r="AO31" s="12">
        <f t="shared" si="35"/>
        <v>48055.23569999999</v>
      </c>
      <c r="AP31" s="12">
        <f t="shared" si="35"/>
        <v>48055.23569999999</v>
      </c>
      <c r="AQ31" s="12">
        <f t="shared" ref="AQ31:BA31" si="36">AQ30+AP31</f>
        <v>48055.23569999999</v>
      </c>
      <c r="AR31" s="12">
        <f t="shared" si="36"/>
        <v>48055.23569999999</v>
      </c>
      <c r="AS31" s="12">
        <f t="shared" si="36"/>
        <v>48055.23569999999</v>
      </c>
      <c r="AT31" s="12">
        <f t="shared" si="36"/>
        <v>48055.23569999999</v>
      </c>
      <c r="AU31" s="12">
        <f t="shared" si="36"/>
        <v>48055.23569999999</v>
      </c>
      <c r="AV31" s="12">
        <f t="shared" si="36"/>
        <v>48055.23569999999</v>
      </c>
      <c r="AW31" s="12">
        <f t="shared" si="36"/>
        <v>48055.23569999999</v>
      </c>
      <c r="AX31" s="12">
        <f t="shared" si="36"/>
        <v>48055.23569999999</v>
      </c>
      <c r="AY31" s="12">
        <f t="shared" si="36"/>
        <v>48055.23569999999</v>
      </c>
      <c r="AZ31" s="12">
        <f t="shared" si="36"/>
        <v>48055.23569999999</v>
      </c>
      <c r="BA31" s="12">
        <f t="shared" si="36"/>
        <v>48055.23569999999</v>
      </c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</row>
    <row r="32" spans="1:99" x14ac:dyDescent="0.3"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</row>
    <row r="33" spans="1:99" x14ac:dyDescent="0.3">
      <c r="A33" s="8" t="s">
        <v>66</v>
      </c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</row>
    <row r="34" spans="1:99" s="9" customFormat="1" x14ac:dyDescent="0.3">
      <c r="A34" s="9" t="s">
        <v>36</v>
      </c>
      <c r="B34" s="6">
        <v>0</v>
      </c>
      <c r="C34" s="6">
        <v>14</v>
      </c>
      <c r="D34" s="6">
        <v>29</v>
      </c>
      <c r="E34" s="6">
        <v>33</v>
      </c>
      <c r="F34" s="6">
        <v>35</v>
      </c>
      <c r="G34" s="6">
        <v>35</v>
      </c>
      <c r="H34" s="6">
        <v>31</v>
      </c>
      <c r="I34" s="6">
        <v>36</v>
      </c>
      <c r="J34" s="6">
        <v>38</v>
      </c>
      <c r="K34" s="6">
        <v>37</v>
      </c>
      <c r="L34" s="6">
        <v>48</v>
      </c>
      <c r="M34" s="6">
        <v>46</v>
      </c>
      <c r="N34" s="6">
        <v>40</v>
      </c>
      <c r="O34" s="6">
        <v>40</v>
      </c>
      <c r="P34" s="6">
        <v>39</v>
      </c>
      <c r="Q34" s="6">
        <v>46</v>
      </c>
      <c r="R34" s="6">
        <v>45</v>
      </c>
      <c r="S34" s="6">
        <v>44</v>
      </c>
      <c r="T34" s="6">
        <v>43</v>
      </c>
      <c r="U34" s="6">
        <v>43</v>
      </c>
      <c r="V34" s="6">
        <v>42</v>
      </c>
      <c r="W34" s="6">
        <v>40</v>
      </c>
      <c r="X34" s="6">
        <v>39</v>
      </c>
      <c r="Y34" s="6">
        <v>48</v>
      </c>
      <c r="Z34" s="6">
        <v>47</v>
      </c>
      <c r="AA34" s="6">
        <v>41</v>
      </c>
      <c r="AB34" s="6">
        <v>42</v>
      </c>
      <c r="AC34" s="6">
        <v>40</v>
      </c>
      <c r="AD34" s="6">
        <v>28</v>
      </c>
      <c r="AE34" s="6">
        <v>25</v>
      </c>
      <c r="AF34" s="6">
        <v>32</v>
      </c>
      <c r="AG34" s="6">
        <v>27</v>
      </c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6"/>
      <c r="CR34" s="6"/>
      <c r="CS34" s="6"/>
      <c r="CT34" s="6"/>
      <c r="CU34" s="6"/>
    </row>
    <row r="35" spans="1:99" s="9" customFormat="1" x14ac:dyDescent="0.3">
      <c r="A35" s="9" t="s">
        <v>41</v>
      </c>
      <c r="B35" s="6">
        <v>0</v>
      </c>
      <c r="C35" s="6">
        <v>480.5</v>
      </c>
      <c r="D35" s="6">
        <v>951.5</v>
      </c>
      <c r="E35" s="6">
        <v>1253.5</v>
      </c>
      <c r="F35" s="6">
        <v>1225.5</v>
      </c>
      <c r="G35" s="6">
        <v>1213</v>
      </c>
      <c r="H35" s="6">
        <v>1096</v>
      </c>
      <c r="I35" s="6">
        <v>1316</v>
      </c>
      <c r="J35" s="6">
        <v>1301</v>
      </c>
      <c r="K35" s="6">
        <v>1314</v>
      </c>
      <c r="L35" s="6">
        <v>1704.5</v>
      </c>
      <c r="M35" s="6">
        <v>1198.5</v>
      </c>
      <c r="N35" s="6">
        <v>1290.5</v>
      </c>
      <c r="O35" s="6">
        <v>1490.5</v>
      </c>
      <c r="P35" s="6">
        <v>1367.5</v>
      </c>
      <c r="Q35" s="6">
        <v>1348.5</v>
      </c>
      <c r="R35" s="6">
        <v>1657.5</v>
      </c>
      <c r="S35" s="6">
        <v>1240</v>
      </c>
      <c r="T35" s="6">
        <v>1276.5</v>
      </c>
      <c r="U35" s="6">
        <v>1583</v>
      </c>
      <c r="V35" s="6">
        <v>1079</v>
      </c>
      <c r="W35" s="6">
        <v>1475</v>
      </c>
      <c r="X35" s="6">
        <v>1167.5</v>
      </c>
      <c r="Y35" s="6">
        <v>1760.5</v>
      </c>
      <c r="Z35" s="6">
        <v>1725.5</v>
      </c>
      <c r="AA35" s="6">
        <v>1515.5</v>
      </c>
      <c r="AB35" s="6">
        <v>1545.5</v>
      </c>
      <c r="AC35" s="6">
        <v>1459</v>
      </c>
      <c r="AD35" s="6">
        <v>973.5</v>
      </c>
      <c r="AE35" s="6">
        <v>587.5</v>
      </c>
      <c r="AF35" s="6">
        <v>806.5</v>
      </c>
      <c r="AG35" s="6">
        <v>498</v>
      </c>
      <c r="AH35" s="6">
        <f t="shared" ref="AH35" si="37">AH34*38</f>
        <v>0</v>
      </c>
      <c r="AI35" s="6">
        <f t="shared" ref="AI35:AM35" si="38">AI34*38</f>
        <v>0</v>
      </c>
      <c r="AJ35" s="6">
        <f t="shared" si="38"/>
        <v>0</v>
      </c>
      <c r="AK35" s="6">
        <f t="shared" si="38"/>
        <v>0</v>
      </c>
      <c r="AL35" s="6">
        <f t="shared" si="38"/>
        <v>0</v>
      </c>
      <c r="AM35" s="6">
        <f t="shared" si="38"/>
        <v>0</v>
      </c>
      <c r="AN35" s="6">
        <f t="shared" ref="AN35:BA35" si="39">AN34*38</f>
        <v>0</v>
      </c>
      <c r="AO35" s="6">
        <f t="shared" si="39"/>
        <v>0</v>
      </c>
      <c r="AP35" s="6">
        <f t="shared" si="39"/>
        <v>0</v>
      </c>
      <c r="AQ35" s="6">
        <f t="shared" si="39"/>
        <v>0</v>
      </c>
      <c r="AR35" s="6">
        <f t="shared" si="39"/>
        <v>0</v>
      </c>
      <c r="AS35" s="6">
        <f t="shared" si="39"/>
        <v>0</v>
      </c>
      <c r="AT35" s="6">
        <f t="shared" si="39"/>
        <v>0</v>
      </c>
      <c r="AU35" s="6">
        <f t="shared" si="39"/>
        <v>0</v>
      </c>
      <c r="AV35" s="6">
        <f t="shared" si="39"/>
        <v>0</v>
      </c>
      <c r="AW35" s="6">
        <f t="shared" si="39"/>
        <v>0</v>
      </c>
      <c r="AX35" s="6">
        <f t="shared" si="39"/>
        <v>0</v>
      </c>
      <c r="AY35" s="6">
        <f t="shared" si="39"/>
        <v>0</v>
      </c>
      <c r="AZ35" s="6">
        <f t="shared" si="39"/>
        <v>0</v>
      </c>
      <c r="BA35" s="6">
        <f t="shared" si="39"/>
        <v>0</v>
      </c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</row>
    <row r="36" spans="1:99" s="11" customFormat="1" x14ac:dyDescent="0.3">
      <c r="A36" s="14" t="s">
        <v>38</v>
      </c>
      <c r="B36" s="12">
        <v>0</v>
      </c>
      <c r="C36" s="12">
        <v>8.2462499999999999</v>
      </c>
      <c r="D36" s="12">
        <v>8.2462499999999999</v>
      </c>
      <c r="E36" s="12">
        <v>8.0969999999999995</v>
      </c>
      <c r="F36" s="12">
        <v>7.128571428571429</v>
      </c>
      <c r="G36" s="12">
        <v>7.128571428571429</v>
      </c>
      <c r="H36" s="12">
        <v>6.4357142857142851</v>
      </c>
      <c r="I36" s="12">
        <v>6.3012499999999996</v>
      </c>
      <c r="J36" s="12">
        <v>6.6115789473684208</v>
      </c>
      <c r="K36" s="12">
        <v>5.8454054054054057</v>
      </c>
      <c r="L36" s="12">
        <v>6.0268750000000004</v>
      </c>
      <c r="M36" s="12">
        <v>5.830869565217391</v>
      </c>
      <c r="N36" s="12">
        <v>4.6642500000000009</v>
      </c>
      <c r="O36" s="12">
        <v>4.9025000000000007</v>
      </c>
      <c r="P36" s="12">
        <v>5.5487179487179485</v>
      </c>
      <c r="Q36" s="12">
        <v>5.5641304347826086</v>
      </c>
      <c r="R36" s="12">
        <v>5.6622222222222218</v>
      </c>
      <c r="S36" s="12">
        <v>5.503636363636363</v>
      </c>
      <c r="T36" s="12">
        <v>5.4339534883720928</v>
      </c>
      <c r="U36" s="12">
        <v>5.4804651162790687</v>
      </c>
      <c r="V36" s="12">
        <v>5.4204761904761902</v>
      </c>
      <c r="W36" s="12">
        <v>5.3164999999999996</v>
      </c>
      <c r="X36" s="12">
        <v>5.5099999999999989</v>
      </c>
      <c r="Y36" s="12">
        <v>5.8620833333333318</v>
      </c>
      <c r="Z36" s="12">
        <v>6.0763829787234034</v>
      </c>
      <c r="AA36" s="12">
        <v>6.3441463414634134</v>
      </c>
      <c r="AB36" s="12">
        <v>6.152619047619047</v>
      </c>
      <c r="AC36" s="12">
        <v>6.2259999999999991</v>
      </c>
      <c r="AD36" s="12">
        <v>6.7353846153846142</v>
      </c>
      <c r="AE36" s="12">
        <v>6.9910526315789481</v>
      </c>
      <c r="AF36" s="12">
        <v>8.0852173913043472</v>
      </c>
      <c r="AG36" s="12">
        <v>6.3811111111111121</v>
      </c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</row>
    <row r="37" spans="1:99" s="11" customFormat="1" x14ac:dyDescent="0.3">
      <c r="A37" s="14" t="s">
        <v>42</v>
      </c>
      <c r="B37" s="12">
        <v>0</v>
      </c>
      <c r="C37" s="12">
        <v>2481.8800000000028</v>
      </c>
      <c r="D37" s="12">
        <v>6809.6258000000007</v>
      </c>
      <c r="E37" s="12">
        <v>9060.9109999999928</v>
      </c>
      <c r="F37" s="12">
        <v>8919.4379999999946</v>
      </c>
      <c r="G37" s="12">
        <v>7265.369999999999</v>
      </c>
      <c r="H37" s="12">
        <v>7852.7029999999995</v>
      </c>
      <c r="I37" s="12">
        <v>7777.6266666666597</v>
      </c>
      <c r="J37" s="12">
        <v>7444.2080000000005</v>
      </c>
      <c r="K37" s="12">
        <v>7172.1513333333332</v>
      </c>
      <c r="L37" s="12">
        <v>10933.1895</v>
      </c>
      <c r="M37" s="12">
        <v>4224.7956380952419</v>
      </c>
      <c r="N37" s="12">
        <v>6225.7813333333397</v>
      </c>
      <c r="O37" s="12">
        <v>7664.9444999999996</v>
      </c>
      <c r="P37" s="12">
        <v>7585.9593333333378</v>
      </c>
      <c r="Q37" s="12">
        <v>8025.1589000000076</v>
      </c>
      <c r="R37" s="12">
        <v>8102.1100000000042</v>
      </c>
      <c r="S37" s="12">
        <v>4807.9071333333341</v>
      </c>
      <c r="T37" s="12">
        <v>5656.6787333333359</v>
      </c>
      <c r="U37" s="12">
        <v>8704.7470000000103</v>
      </c>
      <c r="V37" s="12">
        <v>3176.4088000000002</v>
      </c>
      <c r="W37" s="12">
        <v>8801.411999999993</v>
      </c>
      <c r="X37" s="12">
        <v>6468.2329000000027</v>
      </c>
      <c r="Y37" s="12">
        <v>10230.693999999996</v>
      </c>
      <c r="Z37" s="12">
        <v>5901.1169600000048</v>
      </c>
      <c r="AA37" s="12">
        <v>5541.8420000000042</v>
      </c>
      <c r="AB37" s="12">
        <v>6876.3320000000076</v>
      </c>
      <c r="AC37" s="12">
        <v>5617.4700999999968</v>
      </c>
      <c r="AD37" s="12">
        <v>4361.4725000000053</v>
      </c>
      <c r="AE37" s="12">
        <v>-232.3799999999992</v>
      </c>
      <c r="AF37" s="12">
        <v>-4294.3799999999992</v>
      </c>
      <c r="AG37" s="12">
        <v>-1522.4500000000007</v>
      </c>
      <c r="AH37" s="12">
        <f t="shared" ref="AH37" si="40">AH36*AH35</f>
        <v>0</v>
      </c>
      <c r="AI37" s="12">
        <f t="shared" ref="AI37:AM37" si="41">AI36*AI35</f>
        <v>0</v>
      </c>
      <c r="AJ37" s="12">
        <f t="shared" si="41"/>
        <v>0</v>
      </c>
      <c r="AK37" s="12">
        <f t="shared" si="41"/>
        <v>0</v>
      </c>
      <c r="AL37" s="12">
        <f t="shared" si="41"/>
        <v>0</v>
      </c>
      <c r="AM37" s="12">
        <f t="shared" si="41"/>
        <v>0</v>
      </c>
      <c r="AN37" s="12">
        <f t="shared" ref="AN37:BA37" si="42">AN36*AN35</f>
        <v>0</v>
      </c>
      <c r="AO37" s="12">
        <f t="shared" si="42"/>
        <v>0</v>
      </c>
      <c r="AP37" s="12">
        <f t="shared" si="42"/>
        <v>0</v>
      </c>
      <c r="AQ37" s="12">
        <f t="shared" si="42"/>
        <v>0</v>
      </c>
      <c r="AR37" s="12">
        <f t="shared" si="42"/>
        <v>0</v>
      </c>
      <c r="AS37" s="12">
        <f t="shared" si="42"/>
        <v>0</v>
      </c>
      <c r="AT37" s="12">
        <f t="shared" si="42"/>
        <v>0</v>
      </c>
      <c r="AU37" s="12">
        <f t="shared" si="42"/>
        <v>0</v>
      </c>
      <c r="AV37" s="12">
        <f t="shared" si="42"/>
        <v>0</v>
      </c>
      <c r="AW37" s="12">
        <f t="shared" si="42"/>
        <v>0</v>
      </c>
      <c r="AX37" s="12">
        <f t="shared" si="42"/>
        <v>0</v>
      </c>
      <c r="AY37" s="12">
        <f t="shared" si="42"/>
        <v>0</v>
      </c>
      <c r="AZ37" s="12">
        <f t="shared" si="42"/>
        <v>0</v>
      </c>
      <c r="BA37" s="12">
        <f t="shared" si="42"/>
        <v>0</v>
      </c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</row>
    <row r="38" spans="1:99" s="11" customFormat="1" x14ac:dyDescent="0.3">
      <c r="A38" s="11" t="s">
        <v>43</v>
      </c>
      <c r="B38" s="12">
        <f>B37</f>
        <v>0</v>
      </c>
      <c r="C38" s="12">
        <f t="shared" ref="C38:AG38" si="43">C37+B38</f>
        <v>2481.8800000000028</v>
      </c>
      <c r="D38" s="12">
        <f t="shared" si="43"/>
        <v>9291.5058000000026</v>
      </c>
      <c r="E38" s="12">
        <f t="shared" si="43"/>
        <v>18352.416799999995</v>
      </c>
      <c r="F38" s="12">
        <f t="shared" si="43"/>
        <v>27271.85479999999</v>
      </c>
      <c r="G38" s="12">
        <f t="shared" si="43"/>
        <v>34537.224799999989</v>
      </c>
      <c r="H38" s="12">
        <f t="shared" si="43"/>
        <v>42389.92779999999</v>
      </c>
      <c r="I38" s="12">
        <f t="shared" si="43"/>
        <v>50167.554466666654</v>
      </c>
      <c r="J38" s="12">
        <f t="shared" si="43"/>
        <v>57611.762466666652</v>
      </c>
      <c r="K38" s="12">
        <f t="shared" si="43"/>
        <v>64783.913799999988</v>
      </c>
      <c r="L38" s="12">
        <f t="shared" si="43"/>
        <v>75717.103299999988</v>
      </c>
      <c r="M38" s="12">
        <f t="shared" si="43"/>
        <v>79941.898938095226</v>
      </c>
      <c r="N38" s="12">
        <f t="shared" si="43"/>
        <v>86167.680271428573</v>
      </c>
      <c r="O38" s="12">
        <f t="shared" si="43"/>
        <v>93832.624771428571</v>
      </c>
      <c r="P38" s="12">
        <f t="shared" si="43"/>
        <v>101418.5841047619</v>
      </c>
      <c r="Q38" s="12">
        <f t="shared" si="43"/>
        <v>109443.74300476191</v>
      </c>
      <c r="R38" s="12">
        <f t="shared" si="43"/>
        <v>117545.85300476191</v>
      </c>
      <c r="S38" s="12">
        <f t="shared" si="43"/>
        <v>122353.76013809524</v>
      </c>
      <c r="T38" s="12">
        <f t="shared" si="43"/>
        <v>128010.43887142857</v>
      </c>
      <c r="U38" s="12">
        <f t="shared" si="43"/>
        <v>136715.18587142858</v>
      </c>
      <c r="V38" s="12">
        <f t="shared" si="43"/>
        <v>139891.59467142858</v>
      </c>
      <c r="W38" s="12">
        <f t="shared" si="43"/>
        <v>148693.00667142856</v>
      </c>
      <c r="X38" s="12">
        <f t="shared" si="43"/>
        <v>155161.23957142857</v>
      </c>
      <c r="Y38" s="12">
        <f t="shared" si="43"/>
        <v>165391.93357142856</v>
      </c>
      <c r="Z38" s="12">
        <f t="shared" si="43"/>
        <v>171293.05053142857</v>
      </c>
      <c r="AA38" s="12">
        <f t="shared" si="43"/>
        <v>176834.89253142857</v>
      </c>
      <c r="AB38" s="12">
        <f t="shared" si="43"/>
        <v>183711.22453142857</v>
      </c>
      <c r="AC38" s="12">
        <f t="shared" si="43"/>
        <v>189328.69463142857</v>
      </c>
      <c r="AD38" s="12">
        <f t="shared" si="43"/>
        <v>193690.16713142858</v>
      </c>
      <c r="AE38" s="12">
        <f t="shared" si="43"/>
        <v>193457.78713142857</v>
      </c>
      <c r="AF38" s="12">
        <f t="shared" si="43"/>
        <v>189163.40713142857</v>
      </c>
      <c r="AG38" s="12">
        <f t="shared" si="43"/>
        <v>187640.95713142856</v>
      </c>
      <c r="AH38" s="12">
        <f>AH37</f>
        <v>0</v>
      </c>
      <c r="AI38" s="12">
        <f>AI37</f>
        <v>0</v>
      </c>
      <c r="AJ38" s="12">
        <f t="shared" ref="AJ38:AP38" si="44">AJ37+AI38</f>
        <v>0</v>
      </c>
      <c r="AK38" s="12">
        <f t="shared" si="44"/>
        <v>0</v>
      </c>
      <c r="AL38" s="12">
        <f t="shared" si="44"/>
        <v>0</v>
      </c>
      <c r="AM38" s="12">
        <f t="shared" si="44"/>
        <v>0</v>
      </c>
      <c r="AN38" s="12">
        <f t="shared" si="44"/>
        <v>0</v>
      </c>
      <c r="AO38" s="12">
        <f t="shared" si="44"/>
        <v>0</v>
      </c>
      <c r="AP38" s="12">
        <f t="shared" si="44"/>
        <v>0</v>
      </c>
      <c r="AQ38" s="12">
        <f t="shared" ref="AQ38:BA38" si="45">AQ37+AP38</f>
        <v>0</v>
      </c>
      <c r="AR38" s="12">
        <f t="shared" si="45"/>
        <v>0</v>
      </c>
      <c r="AS38" s="12">
        <f t="shared" si="45"/>
        <v>0</v>
      </c>
      <c r="AT38" s="12">
        <f t="shared" si="45"/>
        <v>0</v>
      </c>
      <c r="AU38" s="12">
        <f t="shared" si="45"/>
        <v>0</v>
      </c>
      <c r="AV38" s="12">
        <f t="shared" si="45"/>
        <v>0</v>
      </c>
      <c r="AW38" s="12">
        <f t="shared" si="45"/>
        <v>0</v>
      </c>
      <c r="AX38" s="12">
        <f t="shared" si="45"/>
        <v>0</v>
      </c>
      <c r="AY38" s="12">
        <f t="shared" si="45"/>
        <v>0</v>
      </c>
      <c r="AZ38" s="12">
        <f t="shared" si="45"/>
        <v>0</v>
      </c>
      <c r="BA38" s="12">
        <f t="shared" si="45"/>
        <v>0</v>
      </c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</row>
    <row r="39" spans="1:99" x14ac:dyDescent="0.3"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</row>
    <row r="40" spans="1:99" x14ac:dyDescent="0.3">
      <c r="A40" s="8" t="s">
        <v>44</v>
      </c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6"/>
      <c r="CR40" s="6"/>
      <c r="CS40" s="6"/>
      <c r="CT40" s="6"/>
      <c r="CU40" s="6"/>
    </row>
    <row r="41" spans="1:99" s="9" customFormat="1" x14ac:dyDescent="0.3">
      <c r="A41" s="9" t="s">
        <v>36</v>
      </c>
      <c r="B41" s="6">
        <f t="shared" ref="B41:AH41" si="46">B27-B34</f>
        <v>12</v>
      </c>
      <c r="C41" s="6">
        <f t="shared" si="46"/>
        <v>8</v>
      </c>
      <c r="D41" s="6">
        <f t="shared" si="46"/>
        <v>4</v>
      </c>
      <c r="E41" s="6">
        <f t="shared" si="46"/>
        <v>4</v>
      </c>
      <c r="F41" s="6">
        <f t="shared" si="46"/>
        <v>2</v>
      </c>
      <c r="G41" s="6">
        <f t="shared" si="46"/>
        <v>-19</v>
      </c>
      <c r="H41" s="6">
        <f t="shared" si="46"/>
        <v>3</v>
      </c>
      <c r="I41" s="6">
        <f t="shared" si="46"/>
        <v>1</v>
      </c>
      <c r="J41" s="6">
        <f t="shared" si="46"/>
        <v>1</v>
      </c>
      <c r="K41" s="6">
        <f t="shared" si="46"/>
        <v>1</v>
      </c>
      <c r="L41" s="6">
        <f t="shared" si="46"/>
        <v>-10</v>
      </c>
      <c r="M41" s="6">
        <f t="shared" si="46"/>
        <v>-46</v>
      </c>
      <c r="N41" s="6">
        <f t="shared" si="46"/>
        <v>-40</v>
      </c>
      <c r="O41" s="6">
        <f t="shared" si="46"/>
        <v>-40</v>
      </c>
      <c r="P41" s="6">
        <f t="shared" si="46"/>
        <v>-39</v>
      </c>
      <c r="Q41" s="6">
        <f t="shared" si="46"/>
        <v>-46</v>
      </c>
      <c r="R41" s="6">
        <f t="shared" si="46"/>
        <v>-45</v>
      </c>
      <c r="S41" s="6">
        <f t="shared" si="46"/>
        <v>-44</v>
      </c>
      <c r="T41" s="6">
        <f t="shared" si="46"/>
        <v>-43</v>
      </c>
      <c r="U41" s="6">
        <f t="shared" si="46"/>
        <v>-43</v>
      </c>
      <c r="V41" s="6">
        <f t="shared" si="46"/>
        <v>-42</v>
      </c>
      <c r="W41" s="6">
        <f t="shared" si="46"/>
        <v>-40</v>
      </c>
      <c r="X41" s="6">
        <f t="shared" si="46"/>
        <v>-39</v>
      </c>
      <c r="Y41" s="6">
        <f t="shared" si="46"/>
        <v>-48</v>
      </c>
      <c r="Z41" s="6">
        <f t="shared" si="46"/>
        <v>-47</v>
      </c>
      <c r="AA41" s="6">
        <f t="shared" si="46"/>
        <v>-41</v>
      </c>
      <c r="AB41" s="6">
        <f t="shared" si="46"/>
        <v>-42</v>
      </c>
      <c r="AC41" s="6">
        <f t="shared" si="46"/>
        <v>-40</v>
      </c>
      <c r="AD41" s="6">
        <f t="shared" si="46"/>
        <v>-28</v>
      </c>
      <c r="AE41" s="6">
        <f t="shared" si="46"/>
        <v>-25</v>
      </c>
      <c r="AF41" s="6">
        <f t="shared" si="46"/>
        <v>-32</v>
      </c>
      <c r="AG41" s="6">
        <f t="shared" si="46"/>
        <v>-27</v>
      </c>
      <c r="AH41" s="6">
        <f t="shared" si="46"/>
        <v>0</v>
      </c>
      <c r="AI41" s="6">
        <f t="shared" ref="AI41:AM42" si="47">AI27-AI34</f>
        <v>0</v>
      </c>
      <c r="AJ41" s="6">
        <f t="shared" si="47"/>
        <v>0</v>
      </c>
      <c r="AK41" s="6">
        <f t="shared" si="47"/>
        <v>0</v>
      </c>
      <c r="AL41" s="6">
        <f t="shared" si="47"/>
        <v>0</v>
      </c>
      <c r="AM41" s="6">
        <f t="shared" si="47"/>
        <v>0</v>
      </c>
      <c r="AN41" s="6">
        <f t="shared" ref="AN41:AP42" si="48">AN27-AN34</f>
        <v>0</v>
      </c>
      <c r="AO41" s="6">
        <f t="shared" si="48"/>
        <v>0</v>
      </c>
      <c r="AP41" s="6">
        <f t="shared" si="48"/>
        <v>0</v>
      </c>
      <c r="AQ41" s="6">
        <f t="shared" ref="AQ41:BA41" si="49">AQ27-AQ34</f>
        <v>0</v>
      </c>
      <c r="AR41" s="6">
        <f t="shared" si="49"/>
        <v>0</v>
      </c>
      <c r="AS41" s="6">
        <f t="shared" si="49"/>
        <v>0</v>
      </c>
      <c r="AT41" s="6">
        <f t="shared" si="49"/>
        <v>0</v>
      </c>
      <c r="AU41" s="6">
        <f t="shared" si="49"/>
        <v>0</v>
      </c>
      <c r="AV41" s="6">
        <f t="shared" si="49"/>
        <v>0</v>
      </c>
      <c r="AW41" s="6">
        <f t="shared" si="49"/>
        <v>0</v>
      </c>
      <c r="AX41" s="6">
        <f t="shared" si="49"/>
        <v>0</v>
      </c>
      <c r="AY41" s="6">
        <f t="shared" si="49"/>
        <v>0</v>
      </c>
      <c r="AZ41" s="6">
        <f t="shared" si="49"/>
        <v>0</v>
      </c>
      <c r="BA41" s="6">
        <f t="shared" si="49"/>
        <v>0</v>
      </c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</row>
    <row r="42" spans="1:99" s="9" customFormat="1" x14ac:dyDescent="0.3">
      <c r="A42" s="9" t="s">
        <v>41</v>
      </c>
      <c r="B42" s="6">
        <f t="shared" ref="B42:AH42" si="50">B28-B35</f>
        <v>444.5</v>
      </c>
      <c r="C42" s="6">
        <f t="shared" si="50"/>
        <v>355.5</v>
      </c>
      <c r="D42" s="6">
        <f t="shared" si="50"/>
        <v>174</v>
      </c>
      <c r="E42" s="6">
        <f t="shared" si="50"/>
        <v>168.5</v>
      </c>
      <c r="F42" s="6">
        <f t="shared" si="50"/>
        <v>145</v>
      </c>
      <c r="G42" s="6">
        <f t="shared" si="50"/>
        <v>-710.5</v>
      </c>
      <c r="H42" s="6">
        <f t="shared" si="50"/>
        <v>-118</v>
      </c>
      <c r="I42" s="6">
        <f t="shared" si="50"/>
        <v>-129.5</v>
      </c>
      <c r="J42" s="6">
        <f t="shared" si="50"/>
        <v>159</v>
      </c>
      <c r="K42" s="6">
        <f t="shared" si="50"/>
        <v>79.5</v>
      </c>
      <c r="L42" s="6">
        <f t="shared" si="50"/>
        <v>-361</v>
      </c>
      <c r="M42" s="6">
        <f t="shared" si="50"/>
        <v>-1198.5</v>
      </c>
      <c r="N42" s="6">
        <f t="shared" si="50"/>
        <v>-1290.5</v>
      </c>
      <c r="O42" s="6">
        <f t="shared" si="50"/>
        <v>-1490.5</v>
      </c>
      <c r="P42" s="6">
        <f t="shared" si="50"/>
        <v>-1367.5</v>
      </c>
      <c r="Q42" s="6">
        <f t="shared" si="50"/>
        <v>-1348.5</v>
      </c>
      <c r="R42" s="6">
        <f t="shared" si="50"/>
        <v>-1657.5</v>
      </c>
      <c r="S42" s="6">
        <f t="shared" si="50"/>
        <v>-1240</v>
      </c>
      <c r="T42" s="6">
        <f t="shared" si="50"/>
        <v>-1276.5</v>
      </c>
      <c r="U42" s="6">
        <f t="shared" si="50"/>
        <v>-1583</v>
      </c>
      <c r="V42" s="6">
        <f t="shared" si="50"/>
        <v>-1079</v>
      </c>
      <c r="W42" s="6">
        <f t="shared" si="50"/>
        <v>-1475</v>
      </c>
      <c r="X42" s="6">
        <f t="shared" si="50"/>
        <v>-1167.5</v>
      </c>
      <c r="Y42" s="6">
        <f t="shared" si="50"/>
        <v>-1760.5</v>
      </c>
      <c r="Z42" s="6">
        <f t="shared" si="50"/>
        <v>-1725.5</v>
      </c>
      <c r="AA42" s="6">
        <f t="shared" si="50"/>
        <v>-1515.5</v>
      </c>
      <c r="AB42" s="6">
        <f t="shared" si="50"/>
        <v>-1545.5</v>
      </c>
      <c r="AC42" s="6">
        <f t="shared" si="50"/>
        <v>-1459</v>
      </c>
      <c r="AD42" s="6">
        <f t="shared" si="50"/>
        <v>-973.5</v>
      </c>
      <c r="AE42" s="6">
        <f t="shared" si="50"/>
        <v>-587.5</v>
      </c>
      <c r="AF42" s="6">
        <f t="shared" si="50"/>
        <v>-806.5</v>
      </c>
      <c r="AG42" s="6">
        <f t="shared" si="50"/>
        <v>-498</v>
      </c>
      <c r="AH42" s="6">
        <f t="shared" si="50"/>
        <v>0</v>
      </c>
      <c r="AI42" s="6">
        <f t="shared" si="47"/>
        <v>0</v>
      </c>
      <c r="AJ42" s="6">
        <f t="shared" si="47"/>
        <v>0</v>
      </c>
      <c r="AK42" s="6">
        <f t="shared" si="47"/>
        <v>0</v>
      </c>
      <c r="AL42" s="6">
        <f t="shared" si="47"/>
        <v>0</v>
      </c>
      <c r="AM42" s="6">
        <f t="shared" si="47"/>
        <v>0</v>
      </c>
      <c r="AN42" s="6">
        <f t="shared" si="48"/>
        <v>0</v>
      </c>
      <c r="AO42" s="6">
        <f t="shared" si="48"/>
        <v>0</v>
      </c>
      <c r="AP42" s="6">
        <f t="shared" si="48"/>
        <v>0</v>
      </c>
      <c r="AQ42" s="6">
        <f t="shared" ref="AQ42:BA42" si="51">AQ28-AQ35</f>
        <v>0</v>
      </c>
      <c r="AR42" s="6">
        <f t="shared" si="51"/>
        <v>0</v>
      </c>
      <c r="AS42" s="6">
        <f t="shared" si="51"/>
        <v>0</v>
      </c>
      <c r="AT42" s="6">
        <f t="shared" si="51"/>
        <v>0</v>
      </c>
      <c r="AU42" s="6">
        <f t="shared" si="51"/>
        <v>0</v>
      </c>
      <c r="AV42" s="6">
        <f t="shared" si="51"/>
        <v>0</v>
      </c>
      <c r="AW42" s="6">
        <f t="shared" si="51"/>
        <v>0</v>
      </c>
      <c r="AX42" s="6">
        <f t="shared" si="51"/>
        <v>0</v>
      </c>
      <c r="AY42" s="6">
        <f t="shared" si="51"/>
        <v>0</v>
      </c>
      <c r="AZ42" s="6">
        <f t="shared" si="51"/>
        <v>0</v>
      </c>
      <c r="BA42" s="6">
        <f t="shared" si="51"/>
        <v>0</v>
      </c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6"/>
      <c r="CR42" s="6"/>
      <c r="CS42" s="6"/>
      <c r="CT42" s="6"/>
      <c r="CU42" s="6"/>
    </row>
    <row r="43" spans="1:99" s="11" customFormat="1" x14ac:dyDescent="0.3">
      <c r="A43" s="11" t="s">
        <v>42</v>
      </c>
      <c r="B43" s="12">
        <f t="shared" ref="B43:AM43" si="52">B31-B38</f>
        <v>2327.3373500000002</v>
      </c>
      <c r="C43" s="12">
        <f t="shared" si="52"/>
        <v>3817.033349999997</v>
      </c>
      <c r="D43" s="12">
        <f t="shared" si="52"/>
        <v>291.03454999999667</v>
      </c>
      <c r="E43" s="12">
        <f t="shared" si="52"/>
        <v>-3106.5644499999962</v>
      </c>
      <c r="F43" s="12">
        <f t="shared" si="52"/>
        <v>-6218.1909499999892</v>
      </c>
      <c r="G43" s="12">
        <f t="shared" si="52"/>
        <v>-11537.280949999989</v>
      </c>
      <c r="H43" s="12">
        <f t="shared" si="52"/>
        <v>-16105.081949999993</v>
      </c>
      <c r="I43" s="12">
        <f t="shared" si="52"/>
        <v>-19172.221616666655</v>
      </c>
      <c r="J43" s="12">
        <f t="shared" si="52"/>
        <v>-20985.887216666655</v>
      </c>
      <c r="K43" s="12">
        <f t="shared" si="52"/>
        <v>-21541.110349999995</v>
      </c>
      <c r="L43" s="12">
        <f t="shared" si="52"/>
        <v>-27661.867599999998</v>
      </c>
      <c r="M43" s="12">
        <f t="shared" si="52"/>
        <v>-31886.663238095236</v>
      </c>
      <c r="N43" s="12">
        <f t="shared" si="52"/>
        <v>-38112.444571428583</v>
      </c>
      <c r="O43" s="12">
        <f t="shared" si="52"/>
        <v>-45777.389071428581</v>
      </c>
      <c r="P43" s="12">
        <f t="shared" si="52"/>
        <v>-53363.348404761913</v>
      </c>
      <c r="Q43" s="12">
        <f t="shared" si="52"/>
        <v>-61388.507304761923</v>
      </c>
      <c r="R43" s="12">
        <f t="shared" si="52"/>
        <v>-69490.617304761923</v>
      </c>
      <c r="S43" s="12">
        <f t="shared" si="52"/>
        <v>-74298.52443809525</v>
      </c>
      <c r="T43" s="12">
        <f t="shared" si="52"/>
        <v>-79955.203171428584</v>
      </c>
      <c r="U43" s="12">
        <f t="shared" si="52"/>
        <v>-88659.950171428587</v>
      </c>
      <c r="V43" s="12">
        <f t="shared" si="52"/>
        <v>-91836.358971428592</v>
      </c>
      <c r="W43" s="12">
        <f t="shared" si="52"/>
        <v>-100637.77097142857</v>
      </c>
      <c r="X43" s="12">
        <f t="shared" si="52"/>
        <v>-107106.00387142858</v>
      </c>
      <c r="Y43" s="12">
        <f t="shared" si="52"/>
        <v>-117336.69787142857</v>
      </c>
      <c r="Z43" s="12">
        <f t="shared" si="52"/>
        <v>-123237.81483142858</v>
      </c>
      <c r="AA43" s="12">
        <f t="shared" si="52"/>
        <v>-128779.65683142858</v>
      </c>
      <c r="AB43" s="12">
        <f t="shared" si="52"/>
        <v>-135655.98883142858</v>
      </c>
      <c r="AC43" s="12">
        <f t="shared" si="52"/>
        <v>-141273.45893142858</v>
      </c>
      <c r="AD43" s="12">
        <f t="shared" si="52"/>
        <v>-145634.93143142859</v>
      </c>
      <c r="AE43" s="12">
        <f t="shared" si="52"/>
        <v>-145402.55143142858</v>
      </c>
      <c r="AF43" s="12">
        <f t="shared" si="52"/>
        <v>-141108.17143142858</v>
      </c>
      <c r="AG43" s="12">
        <f t="shared" si="52"/>
        <v>-139585.72143142857</v>
      </c>
      <c r="AH43" s="12">
        <f t="shared" ref="AH43" si="53">AH31-AH38</f>
        <v>48055.23569999999</v>
      </c>
      <c r="AI43" s="12">
        <f t="shared" si="52"/>
        <v>48055.23569999999</v>
      </c>
      <c r="AJ43" s="12">
        <f t="shared" si="52"/>
        <v>48055.23569999999</v>
      </c>
      <c r="AK43" s="12">
        <f t="shared" si="52"/>
        <v>48055.23569999999</v>
      </c>
      <c r="AL43" s="12">
        <f t="shared" si="52"/>
        <v>48055.23569999999</v>
      </c>
      <c r="AM43" s="12">
        <f t="shared" si="52"/>
        <v>48055.23569999999</v>
      </c>
      <c r="AN43" s="12">
        <f t="shared" ref="AN43:BA43" si="54">AN31-AN38</f>
        <v>48055.23569999999</v>
      </c>
      <c r="AO43" s="12">
        <f t="shared" si="54"/>
        <v>48055.23569999999</v>
      </c>
      <c r="AP43" s="12">
        <f t="shared" si="54"/>
        <v>48055.23569999999</v>
      </c>
      <c r="AQ43" s="12">
        <f t="shared" si="54"/>
        <v>48055.23569999999</v>
      </c>
      <c r="AR43" s="12">
        <f t="shared" si="54"/>
        <v>48055.23569999999</v>
      </c>
      <c r="AS43" s="12">
        <f t="shared" si="54"/>
        <v>48055.23569999999</v>
      </c>
      <c r="AT43" s="12">
        <f t="shared" si="54"/>
        <v>48055.23569999999</v>
      </c>
      <c r="AU43" s="12">
        <f t="shared" si="54"/>
        <v>48055.23569999999</v>
      </c>
      <c r="AV43" s="12">
        <f t="shared" si="54"/>
        <v>48055.23569999999</v>
      </c>
      <c r="AW43" s="12">
        <f t="shared" si="54"/>
        <v>48055.23569999999</v>
      </c>
      <c r="AX43" s="12">
        <f t="shared" si="54"/>
        <v>48055.23569999999</v>
      </c>
      <c r="AY43" s="12">
        <f t="shared" si="54"/>
        <v>48055.23569999999</v>
      </c>
      <c r="AZ43" s="12">
        <f t="shared" si="54"/>
        <v>48055.23569999999</v>
      </c>
      <c r="BA43" s="12">
        <f t="shared" si="54"/>
        <v>48055.23569999999</v>
      </c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  <c r="CU43" s="6"/>
    </row>
    <row r="44" spans="1:99" s="11" customFormat="1" x14ac:dyDescent="0.3">
      <c r="A44" s="11" t="s">
        <v>43</v>
      </c>
      <c r="B44" s="12">
        <f t="shared" ref="B44:AM44" si="55">B31-B38</f>
        <v>2327.3373500000002</v>
      </c>
      <c r="C44" s="12">
        <f t="shared" si="55"/>
        <v>3817.033349999997</v>
      </c>
      <c r="D44" s="12">
        <f t="shared" si="55"/>
        <v>291.03454999999667</v>
      </c>
      <c r="E44" s="12">
        <f t="shared" si="55"/>
        <v>-3106.5644499999962</v>
      </c>
      <c r="F44" s="12">
        <f t="shared" si="55"/>
        <v>-6218.1909499999892</v>
      </c>
      <c r="G44" s="12">
        <f t="shared" si="55"/>
        <v>-11537.280949999989</v>
      </c>
      <c r="H44" s="12">
        <f t="shared" si="55"/>
        <v>-16105.081949999993</v>
      </c>
      <c r="I44" s="12">
        <f t="shared" si="55"/>
        <v>-19172.221616666655</v>
      </c>
      <c r="J44" s="12">
        <f t="shared" si="55"/>
        <v>-20985.887216666655</v>
      </c>
      <c r="K44" s="12">
        <f t="shared" si="55"/>
        <v>-21541.110349999995</v>
      </c>
      <c r="L44" s="12">
        <f t="shared" si="55"/>
        <v>-27661.867599999998</v>
      </c>
      <c r="M44" s="12">
        <f t="shared" si="55"/>
        <v>-31886.663238095236</v>
      </c>
      <c r="N44" s="12">
        <f t="shared" si="55"/>
        <v>-38112.444571428583</v>
      </c>
      <c r="O44" s="12">
        <f t="shared" si="55"/>
        <v>-45777.389071428581</v>
      </c>
      <c r="P44" s="12">
        <f t="shared" si="55"/>
        <v>-53363.348404761913</v>
      </c>
      <c r="Q44" s="12">
        <f t="shared" si="55"/>
        <v>-61388.507304761923</v>
      </c>
      <c r="R44" s="12">
        <f t="shared" si="55"/>
        <v>-69490.617304761923</v>
      </c>
      <c r="S44" s="12">
        <f t="shared" si="55"/>
        <v>-74298.52443809525</v>
      </c>
      <c r="T44" s="12">
        <f t="shared" si="55"/>
        <v>-79955.203171428584</v>
      </c>
      <c r="U44" s="12">
        <f t="shared" si="55"/>
        <v>-88659.950171428587</v>
      </c>
      <c r="V44" s="12">
        <f t="shared" si="55"/>
        <v>-91836.358971428592</v>
      </c>
      <c r="W44" s="12">
        <f t="shared" si="55"/>
        <v>-100637.77097142857</v>
      </c>
      <c r="X44" s="12">
        <f t="shared" si="55"/>
        <v>-107106.00387142858</v>
      </c>
      <c r="Y44" s="12">
        <f t="shared" si="55"/>
        <v>-117336.69787142857</v>
      </c>
      <c r="Z44" s="12">
        <f t="shared" si="55"/>
        <v>-123237.81483142858</v>
      </c>
      <c r="AA44" s="12">
        <f t="shared" si="55"/>
        <v>-128779.65683142858</v>
      </c>
      <c r="AB44" s="12">
        <f t="shared" si="55"/>
        <v>-135655.98883142858</v>
      </c>
      <c r="AC44" s="12">
        <f t="shared" si="55"/>
        <v>-141273.45893142858</v>
      </c>
      <c r="AD44" s="12">
        <f t="shared" si="55"/>
        <v>-145634.93143142859</v>
      </c>
      <c r="AE44" s="12">
        <f t="shared" si="55"/>
        <v>-145402.55143142858</v>
      </c>
      <c r="AF44" s="12">
        <f t="shared" si="55"/>
        <v>-141108.17143142858</v>
      </c>
      <c r="AG44" s="12">
        <f t="shared" si="55"/>
        <v>-139585.72143142857</v>
      </c>
      <c r="AH44" s="12">
        <f t="shared" ref="AH44" si="56">AH31-AH38</f>
        <v>48055.23569999999</v>
      </c>
      <c r="AI44" s="12">
        <f t="shared" si="55"/>
        <v>48055.23569999999</v>
      </c>
      <c r="AJ44" s="12">
        <f t="shared" si="55"/>
        <v>48055.23569999999</v>
      </c>
      <c r="AK44" s="12">
        <f t="shared" si="55"/>
        <v>48055.23569999999</v>
      </c>
      <c r="AL44" s="12">
        <f t="shared" si="55"/>
        <v>48055.23569999999</v>
      </c>
      <c r="AM44" s="12">
        <f t="shared" si="55"/>
        <v>48055.23569999999</v>
      </c>
      <c r="AN44" s="12">
        <f t="shared" ref="AN44:BA44" si="57">AN31-AN38</f>
        <v>48055.23569999999</v>
      </c>
      <c r="AO44" s="12">
        <f t="shared" si="57"/>
        <v>48055.23569999999</v>
      </c>
      <c r="AP44" s="12">
        <f t="shared" si="57"/>
        <v>48055.23569999999</v>
      </c>
      <c r="AQ44" s="12">
        <f t="shared" si="57"/>
        <v>48055.23569999999</v>
      </c>
      <c r="AR44" s="12">
        <f t="shared" si="57"/>
        <v>48055.23569999999</v>
      </c>
      <c r="AS44" s="12">
        <f t="shared" si="57"/>
        <v>48055.23569999999</v>
      </c>
      <c r="AT44" s="12">
        <f t="shared" si="57"/>
        <v>48055.23569999999</v>
      </c>
      <c r="AU44" s="12">
        <f t="shared" si="57"/>
        <v>48055.23569999999</v>
      </c>
      <c r="AV44" s="12">
        <f t="shared" si="57"/>
        <v>48055.23569999999</v>
      </c>
      <c r="AW44" s="12">
        <f t="shared" si="57"/>
        <v>48055.23569999999</v>
      </c>
      <c r="AX44" s="12">
        <f t="shared" si="57"/>
        <v>48055.23569999999</v>
      </c>
      <c r="AY44" s="12">
        <f t="shared" si="57"/>
        <v>48055.23569999999</v>
      </c>
      <c r="AZ44" s="12">
        <f t="shared" si="57"/>
        <v>48055.23569999999</v>
      </c>
      <c r="BA44" s="12">
        <f t="shared" si="57"/>
        <v>48055.23569999999</v>
      </c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  <c r="CU44" s="6"/>
    </row>
    <row r="45" spans="1:99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</row>
    <row r="46" spans="1:99" x14ac:dyDescent="0.3">
      <c r="A46" s="2" t="s">
        <v>46</v>
      </c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  <c r="CQ46" s="6"/>
      <c r="CR46" s="6"/>
      <c r="CS46" s="6"/>
      <c r="CT46" s="6"/>
      <c r="CU46" s="6"/>
    </row>
    <row r="47" spans="1:99" x14ac:dyDescent="0.3">
      <c r="A47" s="8" t="s">
        <v>35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6"/>
      <c r="CU47" s="6"/>
    </row>
    <row r="48" spans="1:99" s="15" customFormat="1" x14ac:dyDescent="0.3">
      <c r="A48" s="15" t="s">
        <v>36</v>
      </c>
      <c r="B48" s="6">
        <v>17</v>
      </c>
      <c r="C48" s="6">
        <v>22</v>
      </c>
      <c r="D48" s="6">
        <v>25</v>
      </c>
      <c r="E48" s="6">
        <v>25</v>
      </c>
      <c r="F48" s="6">
        <v>32</v>
      </c>
      <c r="G48" s="6">
        <v>22</v>
      </c>
      <c r="H48" s="6">
        <v>29</v>
      </c>
      <c r="I48" s="6">
        <v>35</v>
      </c>
      <c r="J48" s="6">
        <v>35</v>
      </c>
      <c r="K48" s="6">
        <v>34</v>
      </c>
      <c r="L48" s="6">
        <v>49</v>
      </c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  <c r="CQ48" s="6"/>
      <c r="CR48" s="6"/>
      <c r="CS48" s="6"/>
      <c r="CT48" s="6"/>
      <c r="CU48" s="6"/>
    </row>
    <row r="49" spans="1:99" s="9" customFormat="1" x14ac:dyDescent="0.3">
      <c r="A49" s="9" t="s">
        <v>41</v>
      </c>
      <c r="B49" s="6">
        <v>598.5</v>
      </c>
      <c r="C49" s="6">
        <v>794</v>
      </c>
      <c r="D49" s="6">
        <v>1010</v>
      </c>
      <c r="E49" s="6">
        <v>1030.5</v>
      </c>
      <c r="F49" s="6">
        <v>1321.5</v>
      </c>
      <c r="G49" s="6">
        <v>839.5</v>
      </c>
      <c r="H49" s="6">
        <v>1032.5</v>
      </c>
      <c r="I49" s="6">
        <v>1340.5</v>
      </c>
      <c r="J49" s="6">
        <v>1449.5</v>
      </c>
      <c r="K49" s="6">
        <v>1458</v>
      </c>
      <c r="L49" s="6">
        <v>2121.5</v>
      </c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  <c r="CU49" s="6"/>
    </row>
    <row r="50" spans="1:99" s="11" customFormat="1" x14ac:dyDescent="0.3">
      <c r="A50" s="11" t="s">
        <v>38</v>
      </c>
      <c r="B50" s="12">
        <v>0.69</v>
      </c>
      <c r="C50" s="12">
        <v>2.78</v>
      </c>
      <c r="D50" s="12">
        <v>3.58</v>
      </c>
      <c r="E50" s="12">
        <v>2.39</v>
      </c>
      <c r="F50" s="12">
        <v>3.03</v>
      </c>
      <c r="G50" s="12">
        <v>3.74</v>
      </c>
      <c r="H50" s="12">
        <v>4</v>
      </c>
      <c r="I50" s="12">
        <v>3.56</v>
      </c>
      <c r="J50" s="12">
        <v>4.53</v>
      </c>
      <c r="K50" s="12">
        <v>4.5</v>
      </c>
      <c r="L50" s="12">
        <v>5.42</v>
      </c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  <c r="CQ50" s="6"/>
      <c r="CR50" s="6"/>
      <c r="CS50" s="6"/>
      <c r="CT50" s="6"/>
      <c r="CU50" s="6"/>
    </row>
    <row r="51" spans="1:99" s="11" customFormat="1" x14ac:dyDescent="0.3">
      <c r="A51" s="11" t="s">
        <v>42</v>
      </c>
      <c r="B51" s="12">
        <v>488.64849999999961</v>
      </c>
      <c r="C51" s="12">
        <v>2277.576</v>
      </c>
      <c r="D51" s="12">
        <v>3642.6029999999996</v>
      </c>
      <c r="E51" s="12">
        <v>2644.4530000000004</v>
      </c>
      <c r="F51" s="12">
        <v>4140.128999999999</v>
      </c>
      <c r="G51" s="12">
        <v>3428.7574999999997</v>
      </c>
      <c r="H51" s="12">
        <v>4129.5725500000008</v>
      </c>
      <c r="I51" s="12">
        <v>4845.5604999999996</v>
      </c>
      <c r="J51" s="12">
        <v>7102.4792499999976</v>
      </c>
      <c r="K51" s="12">
        <v>6772.7799999999979</v>
      </c>
      <c r="L51" s="12">
        <v>13082.073</v>
      </c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  <c r="CQ51" s="6"/>
      <c r="CR51" s="6"/>
      <c r="CS51" s="6"/>
      <c r="CT51" s="6"/>
      <c r="CU51" s="6"/>
    </row>
    <row r="52" spans="1:99" s="11" customFormat="1" x14ac:dyDescent="0.3">
      <c r="A52" s="11" t="s">
        <v>43</v>
      </c>
      <c r="B52" s="12">
        <f>B51</f>
        <v>488.64849999999961</v>
      </c>
      <c r="C52" s="12">
        <f t="shared" ref="C52:AG52" si="58">C51+B52</f>
        <v>2766.2244999999998</v>
      </c>
      <c r="D52" s="12">
        <f t="shared" si="58"/>
        <v>6408.8274999999994</v>
      </c>
      <c r="E52" s="12">
        <f t="shared" si="58"/>
        <v>9053.2805000000008</v>
      </c>
      <c r="F52" s="12">
        <f t="shared" si="58"/>
        <v>13193.4095</v>
      </c>
      <c r="G52" s="12">
        <f t="shared" si="58"/>
        <v>16622.167000000001</v>
      </c>
      <c r="H52" s="12">
        <f t="shared" si="58"/>
        <v>20751.739550000002</v>
      </c>
      <c r="I52" s="12">
        <f t="shared" si="58"/>
        <v>25597.300050000002</v>
      </c>
      <c r="J52" s="12">
        <f t="shared" si="58"/>
        <v>32699.779299999998</v>
      </c>
      <c r="K52" s="12">
        <f t="shared" si="58"/>
        <v>39472.559299999994</v>
      </c>
      <c r="L52" s="12">
        <f t="shared" si="58"/>
        <v>52554.632299999997</v>
      </c>
      <c r="M52" s="12">
        <f t="shared" si="58"/>
        <v>52554.632299999997</v>
      </c>
      <c r="N52" s="12">
        <f t="shared" si="58"/>
        <v>52554.632299999997</v>
      </c>
      <c r="O52" s="12">
        <f t="shared" si="58"/>
        <v>52554.632299999997</v>
      </c>
      <c r="P52" s="12">
        <f t="shared" si="58"/>
        <v>52554.632299999997</v>
      </c>
      <c r="Q52" s="12">
        <f t="shared" si="58"/>
        <v>52554.632299999997</v>
      </c>
      <c r="R52" s="12">
        <f t="shared" si="58"/>
        <v>52554.632299999997</v>
      </c>
      <c r="S52" s="12">
        <f t="shared" si="58"/>
        <v>52554.632299999997</v>
      </c>
      <c r="T52" s="12">
        <f t="shared" si="58"/>
        <v>52554.632299999997</v>
      </c>
      <c r="U52" s="12">
        <f t="shared" si="58"/>
        <v>52554.632299999997</v>
      </c>
      <c r="V52" s="12">
        <f t="shared" si="58"/>
        <v>52554.632299999997</v>
      </c>
      <c r="W52" s="12">
        <f t="shared" si="58"/>
        <v>52554.632299999997</v>
      </c>
      <c r="X52" s="12">
        <f t="shared" si="58"/>
        <v>52554.632299999997</v>
      </c>
      <c r="Y52" s="12">
        <f t="shared" si="58"/>
        <v>52554.632299999997</v>
      </c>
      <c r="Z52" s="12">
        <f t="shared" si="58"/>
        <v>52554.632299999997</v>
      </c>
      <c r="AA52" s="12">
        <f t="shared" si="58"/>
        <v>52554.632299999997</v>
      </c>
      <c r="AB52" s="12">
        <f t="shared" si="58"/>
        <v>52554.632299999997</v>
      </c>
      <c r="AC52" s="12">
        <f t="shared" si="58"/>
        <v>52554.632299999997</v>
      </c>
      <c r="AD52" s="12">
        <f t="shared" si="58"/>
        <v>52554.632299999997</v>
      </c>
      <c r="AE52" s="12">
        <f t="shared" si="58"/>
        <v>52554.632299999997</v>
      </c>
      <c r="AF52" s="12">
        <f t="shared" si="58"/>
        <v>52554.632299999997</v>
      </c>
      <c r="AG52" s="12">
        <f t="shared" si="58"/>
        <v>52554.632299999997</v>
      </c>
      <c r="AH52" s="12">
        <f t="shared" ref="AH52:AI52" si="59">AH51+AF52</f>
        <v>52554.632299999997</v>
      </c>
      <c r="AI52" s="12">
        <f t="shared" si="59"/>
        <v>52554.632299999997</v>
      </c>
      <c r="AJ52" s="12">
        <f t="shared" ref="AJ52" si="60">AJ51+AI52</f>
        <v>52554.632299999997</v>
      </c>
      <c r="AK52" s="12">
        <f t="shared" ref="AK52" si="61">AK51+AJ52</f>
        <v>52554.632299999997</v>
      </c>
      <c r="AL52" s="12">
        <f t="shared" ref="AL52" si="62">AL51+AK52</f>
        <v>52554.632299999997</v>
      </c>
      <c r="AM52" s="12">
        <f t="shared" ref="AM52" si="63">AM51+AL52</f>
        <v>52554.632299999997</v>
      </c>
      <c r="AN52" s="12">
        <f t="shared" ref="AN52" si="64">AN51+AM52</f>
        <v>52554.632299999997</v>
      </c>
      <c r="AO52" s="12">
        <f t="shared" ref="AO52" si="65">AO51+AN52</f>
        <v>52554.632299999997</v>
      </c>
      <c r="AP52" s="12">
        <f t="shared" ref="AP52" si="66">AP51+AO52</f>
        <v>52554.632299999997</v>
      </c>
      <c r="AQ52" s="12">
        <f t="shared" ref="AQ52:BA52" si="67">AQ51+AP52</f>
        <v>52554.632299999997</v>
      </c>
      <c r="AR52" s="12">
        <f t="shared" si="67"/>
        <v>52554.632299999997</v>
      </c>
      <c r="AS52" s="12">
        <f t="shared" si="67"/>
        <v>52554.632299999997</v>
      </c>
      <c r="AT52" s="12">
        <f t="shared" si="67"/>
        <v>52554.632299999997</v>
      </c>
      <c r="AU52" s="12">
        <f t="shared" si="67"/>
        <v>52554.632299999997</v>
      </c>
      <c r="AV52" s="12">
        <f t="shared" si="67"/>
        <v>52554.632299999997</v>
      </c>
      <c r="AW52" s="12">
        <f t="shared" si="67"/>
        <v>52554.632299999997</v>
      </c>
      <c r="AX52" s="12">
        <f t="shared" si="67"/>
        <v>52554.632299999997</v>
      </c>
      <c r="AY52" s="12">
        <f t="shared" si="67"/>
        <v>52554.632299999997</v>
      </c>
      <c r="AZ52" s="12">
        <f t="shared" si="67"/>
        <v>52554.632299999997</v>
      </c>
      <c r="BA52" s="12">
        <f t="shared" si="67"/>
        <v>52554.632299999997</v>
      </c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  <c r="CQ52" s="6"/>
      <c r="CR52" s="6"/>
      <c r="CS52" s="6"/>
      <c r="CT52" s="6"/>
      <c r="CU52" s="6"/>
    </row>
    <row r="53" spans="1:99" x14ac:dyDescent="0.3"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  <c r="CQ53" s="6"/>
      <c r="CR53" s="6"/>
      <c r="CS53" s="6"/>
      <c r="CT53" s="6"/>
      <c r="CU53" s="6"/>
    </row>
    <row r="54" spans="1:99" x14ac:dyDescent="0.3">
      <c r="A54" s="8" t="s">
        <v>66</v>
      </c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  <c r="CQ54" s="6"/>
      <c r="CR54" s="6"/>
      <c r="CS54" s="6"/>
      <c r="CT54" s="6"/>
      <c r="CU54" s="6"/>
    </row>
    <row r="55" spans="1:99" s="9" customFormat="1" x14ac:dyDescent="0.3">
      <c r="A55" s="9" t="s">
        <v>36</v>
      </c>
      <c r="B55" s="6">
        <v>5</v>
      </c>
      <c r="C55" s="6">
        <v>34</v>
      </c>
      <c r="D55" s="6">
        <v>39</v>
      </c>
      <c r="E55" s="6">
        <v>45</v>
      </c>
      <c r="F55" s="6">
        <v>51</v>
      </c>
      <c r="G55" s="6">
        <v>55</v>
      </c>
      <c r="H55" s="6">
        <v>47</v>
      </c>
      <c r="I55" s="6">
        <v>49</v>
      </c>
      <c r="J55" s="6">
        <v>51</v>
      </c>
      <c r="K55" s="6">
        <v>51</v>
      </c>
      <c r="L55" s="6">
        <v>45</v>
      </c>
      <c r="M55" s="6">
        <v>45</v>
      </c>
      <c r="N55" s="6">
        <v>31</v>
      </c>
      <c r="O55" s="6">
        <v>31</v>
      </c>
      <c r="P55" s="6">
        <v>33</v>
      </c>
      <c r="Q55" s="6">
        <v>34</v>
      </c>
      <c r="R55" s="6">
        <v>39</v>
      </c>
      <c r="S55" s="6">
        <v>34</v>
      </c>
      <c r="T55" s="6">
        <v>32</v>
      </c>
      <c r="U55" s="6">
        <v>37</v>
      </c>
      <c r="V55" s="6">
        <v>36</v>
      </c>
      <c r="W55" s="6">
        <v>42</v>
      </c>
      <c r="X55" s="6">
        <v>45</v>
      </c>
      <c r="Y55" s="6">
        <v>48</v>
      </c>
      <c r="Z55" s="6">
        <v>51</v>
      </c>
      <c r="AA55" s="6">
        <v>54</v>
      </c>
      <c r="AB55" s="6">
        <v>53</v>
      </c>
      <c r="AC55" s="6">
        <v>57</v>
      </c>
      <c r="AD55" s="6">
        <v>58</v>
      </c>
      <c r="AE55" s="6">
        <v>46</v>
      </c>
      <c r="AF55" s="6">
        <v>47</v>
      </c>
      <c r="AG55" s="6">
        <v>53</v>
      </c>
      <c r="AH55" s="6"/>
      <c r="AI55" s="6">
        <v>60</v>
      </c>
      <c r="AJ55" s="6">
        <v>61</v>
      </c>
      <c r="AK55" s="6">
        <v>61</v>
      </c>
      <c r="AL55" s="6">
        <v>61</v>
      </c>
      <c r="AM55" s="6">
        <v>63</v>
      </c>
      <c r="AN55" s="6">
        <v>63</v>
      </c>
      <c r="AO55" s="6">
        <v>60</v>
      </c>
      <c r="AP55" s="6">
        <v>51</v>
      </c>
      <c r="AQ55" s="6">
        <v>55</v>
      </c>
      <c r="AR55" s="6">
        <v>52</v>
      </c>
      <c r="AS55" s="6">
        <v>51</v>
      </c>
      <c r="AT55" s="6">
        <v>47</v>
      </c>
      <c r="AU55" s="6">
        <v>46</v>
      </c>
      <c r="AV55" s="6">
        <v>42</v>
      </c>
      <c r="AW55" s="6">
        <v>45</v>
      </c>
      <c r="AX55" s="6">
        <v>43</v>
      </c>
      <c r="AY55" s="6">
        <v>44</v>
      </c>
      <c r="AZ55" s="6">
        <v>37</v>
      </c>
      <c r="BA55" s="6">
        <v>8</v>
      </c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  <c r="CH55" s="6"/>
      <c r="CI55" s="6"/>
      <c r="CJ55" s="6"/>
      <c r="CK55" s="6"/>
      <c r="CL55" s="6"/>
      <c r="CM55" s="6"/>
      <c r="CN55" s="6"/>
      <c r="CO55" s="6"/>
      <c r="CP55" s="6"/>
      <c r="CQ55" s="6"/>
      <c r="CR55" s="6"/>
      <c r="CS55" s="6"/>
      <c r="CT55" s="6"/>
      <c r="CU55" s="6"/>
    </row>
    <row r="56" spans="1:99" s="9" customFormat="1" x14ac:dyDescent="0.3">
      <c r="A56" s="9" t="s">
        <v>41</v>
      </c>
      <c r="B56" s="6">
        <v>117</v>
      </c>
      <c r="C56" s="6">
        <v>1327.75</v>
      </c>
      <c r="D56" s="6">
        <v>1479.5</v>
      </c>
      <c r="E56" s="6">
        <v>1860.5</v>
      </c>
      <c r="F56" s="6">
        <v>2009</v>
      </c>
      <c r="G56" s="6">
        <v>2050.25</v>
      </c>
      <c r="H56" s="6">
        <v>1854.25</v>
      </c>
      <c r="I56" s="6">
        <v>1966.5</v>
      </c>
      <c r="J56" s="6">
        <v>2092</v>
      </c>
      <c r="K56" s="6">
        <v>1926</v>
      </c>
      <c r="L56" s="6">
        <v>1783</v>
      </c>
      <c r="M56" s="6">
        <v>1565</v>
      </c>
      <c r="N56" s="6">
        <v>1284</v>
      </c>
      <c r="O56" s="6">
        <v>1262.75</v>
      </c>
      <c r="P56" s="6">
        <v>1207</v>
      </c>
      <c r="Q56" s="6">
        <v>1174</v>
      </c>
      <c r="R56" s="6">
        <v>1616.5</v>
      </c>
      <c r="S56" s="6">
        <v>1129.5</v>
      </c>
      <c r="T56" s="6">
        <v>976.5</v>
      </c>
      <c r="U56" s="6">
        <v>1425.5</v>
      </c>
      <c r="V56" s="6">
        <v>911.5</v>
      </c>
      <c r="W56" s="6">
        <v>1723</v>
      </c>
      <c r="X56" s="6">
        <v>1382.5</v>
      </c>
      <c r="Y56" s="6">
        <v>1944.5</v>
      </c>
      <c r="Z56" s="6">
        <v>1899.5</v>
      </c>
      <c r="AA56" s="6">
        <v>2165.5</v>
      </c>
      <c r="AB56" s="6">
        <v>1984.5</v>
      </c>
      <c r="AC56" s="6">
        <v>2274.75</v>
      </c>
      <c r="AD56" s="6">
        <v>2289</v>
      </c>
      <c r="AE56" s="6">
        <v>1955.75</v>
      </c>
      <c r="AF56" s="6">
        <v>1855.5</v>
      </c>
      <c r="AG56" s="6">
        <v>1587.5</v>
      </c>
      <c r="AH56" s="6">
        <f t="shared" ref="AH56" si="68">AH55*38</f>
        <v>0</v>
      </c>
      <c r="AI56" s="6">
        <v>2570</v>
      </c>
      <c r="AJ56" s="6">
        <v>2423.5</v>
      </c>
      <c r="AK56" s="6">
        <v>2703</v>
      </c>
      <c r="AL56" s="6">
        <v>2372</v>
      </c>
      <c r="AM56" s="6">
        <v>2732.5</v>
      </c>
      <c r="AN56" s="6">
        <v>2290</v>
      </c>
      <c r="AO56" s="6">
        <v>2518.75</v>
      </c>
      <c r="AP56" s="6">
        <v>2065.5</v>
      </c>
      <c r="AQ56" s="6">
        <v>2229.5</v>
      </c>
      <c r="AR56" s="6">
        <v>2087</v>
      </c>
      <c r="AS56" s="6">
        <v>2250</v>
      </c>
      <c r="AT56" s="6">
        <v>1965</v>
      </c>
      <c r="AU56" s="6">
        <v>1885.75</v>
      </c>
      <c r="AV56" s="6">
        <v>1682.5</v>
      </c>
      <c r="AW56" s="6">
        <v>1857</v>
      </c>
      <c r="AX56" s="6">
        <v>1686</v>
      </c>
      <c r="AY56" s="6">
        <v>1875.5</v>
      </c>
      <c r="AZ56" s="6">
        <v>1309.5</v>
      </c>
      <c r="BA56" s="6">
        <v>146</v>
      </c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D56" s="6"/>
      <c r="CE56" s="6"/>
      <c r="CF56" s="6"/>
      <c r="CG56" s="6"/>
      <c r="CH56" s="6"/>
      <c r="CI56" s="6"/>
      <c r="CJ56" s="6"/>
      <c r="CK56" s="6"/>
      <c r="CL56" s="6"/>
      <c r="CM56" s="6"/>
      <c r="CN56" s="6"/>
      <c r="CO56" s="6"/>
      <c r="CP56" s="6"/>
      <c r="CQ56" s="6"/>
      <c r="CR56" s="6"/>
      <c r="CS56" s="6"/>
      <c r="CT56" s="6"/>
      <c r="CU56" s="6"/>
    </row>
    <row r="57" spans="1:99" s="11" customFormat="1" x14ac:dyDescent="0.3">
      <c r="A57" s="14" t="s">
        <v>38</v>
      </c>
      <c r="B57" s="12">
        <v>8.4379999999999988</v>
      </c>
      <c r="C57" s="12">
        <v>6.3196969696969694</v>
      </c>
      <c r="D57" s="12">
        <v>6.5265789473684208</v>
      </c>
      <c r="E57" s="12">
        <v>6.134444444444445</v>
      </c>
      <c r="F57" s="12">
        <v>6.3752941176470586</v>
      </c>
      <c r="G57" s="12">
        <v>6.5441818181818183</v>
      </c>
      <c r="H57" s="12">
        <v>6.4052173913043484</v>
      </c>
      <c r="I57" s="12">
        <v>6.4802083333333345</v>
      </c>
      <c r="J57" s="12">
        <v>6.5570000000000004</v>
      </c>
      <c r="K57" s="12">
        <v>6.4249019607843136</v>
      </c>
      <c r="L57" s="12">
        <v>5.9084444444444459</v>
      </c>
      <c r="M57" s="12">
        <v>5.6240000000000006</v>
      </c>
      <c r="N57" s="12">
        <v>5.4087096774193544</v>
      </c>
      <c r="O57" s="12">
        <v>6.1561290322580646</v>
      </c>
      <c r="P57" s="12">
        <v>6.3324242424242421</v>
      </c>
      <c r="Q57" s="12">
        <v>6.3108823529411771</v>
      </c>
      <c r="R57" s="12">
        <v>6.8764102564102583</v>
      </c>
      <c r="S57" s="12">
        <v>6.1914705882352949</v>
      </c>
      <c r="T57" s="12">
        <v>6.1515624999999998</v>
      </c>
      <c r="U57" s="12">
        <v>5.6581081081081086</v>
      </c>
      <c r="V57" s="12">
        <v>5.4008333333333347</v>
      </c>
      <c r="W57" s="12">
        <v>5.4252380952380959</v>
      </c>
      <c r="X57" s="12">
        <v>5.7080000000000002</v>
      </c>
      <c r="Y57" s="12">
        <v>6.0235416666666666</v>
      </c>
      <c r="Z57" s="12">
        <v>5.7494000000000005</v>
      </c>
      <c r="AA57" s="12">
        <v>5.5766296296296298</v>
      </c>
      <c r="AB57" s="12">
        <v>6.0621153846153852</v>
      </c>
      <c r="AC57" s="12">
        <v>5.9238596491228073</v>
      </c>
      <c r="AD57" s="12">
        <v>6.0432758620689659</v>
      </c>
      <c r="AE57" s="12">
        <v>5.5653658536585384</v>
      </c>
      <c r="AF57" s="12">
        <v>5.1945652173913057</v>
      </c>
      <c r="AG57" s="12">
        <v>5.5581132075471702</v>
      </c>
      <c r="AH57" s="12"/>
      <c r="AI57" s="12">
        <v>6.6915000000000004</v>
      </c>
      <c r="AJ57" s="12">
        <v>6.447868852459016</v>
      </c>
      <c r="AK57" s="12">
        <v>6.3022950819672143</v>
      </c>
      <c r="AL57" s="12">
        <v>6.4300000000000006</v>
      </c>
      <c r="AM57" s="12">
        <v>6.5642857142857149</v>
      </c>
      <c r="AN57" s="12">
        <v>6.9998412698412702</v>
      </c>
      <c r="AO57" s="12">
        <v>6.0951666666666675</v>
      </c>
      <c r="AP57" s="12">
        <v>5.9139215686274511</v>
      </c>
      <c r="AQ57" s="12">
        <v>6.1216363636363633</v>
      </c>
      <c r="AR57" s="12">
        <v>5.6626923076923088</v>
      </c>
      <c r="AS57" s="12">
        <v>5.8537254901960791</v>
      </c>
      <c r="AT57" s="12">
        <v>5.6678723404255331</v>
      </c>
      <c r="AU57" s="12">
        <v>5.8043478260869561</v>
      </c>
      <c r="AV57" s="12">
        <v>6.1028571428571441</v>
      </c>
      <c r="AW57" s="12">
        <v>6.1537777777777798</v>
      </c>
      <c r="AX57" s="12">
        <v>6.2372093023255841</v>
      </c>
      <c r="AY57" s="12">
        <v>6.3486363636363654</v>
      </c>
      <c r="AZ57" s="12">
        <v>6.5602702702702711</v>
      </c>
      <c r="BA57" s="12">
        <v>5.7800000000000011</v>
      </c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/>
      <c r="CH57" s="6"/>
      <c r="CI57" s="6"/>
      <c r="CJ57" s="6"/>
      <c r="CK57" s="6"/>
      <c r="CL57" s="6"/>
      <c r="CM57" s="6"/>
      <c r="CN57" s="6"/>
      <c r="CO57" s="6"/>
      <c r="CP57" s="6"/>
      <c r="CQ57" s="6"/>
      <c r="CR57" s="6"/>
      <c r="CS57" s="6"/>
      <c r="CT57" s="6"/>
      <c r="CU57" s="6"/>
    </row>
    <row r="58" spans="1:99" s="11" customFormat="1" x14ac:dyDescent="0.3">
      <c r="A58" s="14" t="s">
        <v>42</v>
      </c>
      <c r="B58" s="12">
        <v>1288.9701600000003</v>
      </c>
      <c r="C58" s="12">
        <v>12456.688459999999</v>
      </c>
      <c r="D58" s="12">
        <v>2840.5842100000018</v>
      </c>
      <c r="E58" s="12">
        <v>17387.581020000005</v>
      </c>
      <c r="F58" s="12">
        <v>18659.289669999998</v>
      </c>
      <c r="G58" s="12">
        <v>20086.973649999996</v>
      </c>
      <c r="H58" s="12">
        <v>13756.577530000004</v>
      </c>
      <c r="I58" s="12">
        <v>16372.172660000004</v>
      </c>
      <c r="J58" s="12">
        <v>15667.190880733948</v>
      </c>
      <c r="K58" s="12">
        <v>14647.205780000002</v>
      </c>
      <c r="L58" s="12">
        <v>13955.117060000004</v>
      </c>
      <c r="M58" s="12">
        <v>12549.716520000002</v>
      </c>
      <c r="N58" s="12">
        <v>9005.0863100000024</v>
      </c>
      <c r="O58" s="12">
        <v>8859.892890000001</v>
      </c>
      <c r="P58" s="12">
        <v>8190.1757400000006</v>
      </c>
      <c r="Q58" s="12">
        <v>10679.098840000001</v>
      </c>
      <c r="R58" s="12">
        <v>15655.462730000003</v>
      </c>
      <c r="S58" s="12">
        <v>8111.3854600000013</v>
      </c>
      <c r="T58" s="12">
        <v>8172.7057699999987</v>
      </c>
      <c r="U58" s="12">
        <v>9887.4373500000002</v>
      </c>
      <c r="V58" s="12">
        <v>4779.5174400000005</v>
      </c>
      <c r="W58" s="12">
        <v>11150.71514</v>
      </c>
      <c r="X58" s="12">
        <v>8840.4469500000032</v>
      </c>
      <c r="Y58" s="12">
        <v>10864.532320000002</v>
      </c>
      <c r="Z58" s="12">
        <v>9165.1980999999996</v>
      </c>
      <c r="AA58" s="12">
        <v>15204.926600000003</v>
      </c>
      <c r="AB58" s="12">
        <v>15685.387925000001</v>
      </c>
      <c r="AC58" s="12">
        <v>11135.764250000002</v>
      </c>
      <c r="AD58" s="12">
        <v>14400.955724999998</v>
      </c>
      <c r="AE58" s="12">
        <v>6833.4251500000009</v>
      </c>
      <c r="AF58" s="12">
        <v>10086.755140000001</v>
      </c>
      <c r="AG58" s="12">
        <v>11616.819300000001</v>
      </c>
      <c r="AH58" s="12">
        <f t="shared" ref="AH58" si="69">AH56*AH57</f>
        <v>0</v>
      </c>
      <c r="AI58" s="12">
        <v>15217.607445000001</v>
      </c>
      <c r="AJ58" s="12">
        <v>13336.670170000005</v>
      </c>
      <c r="AK58" s="12">
        <v>15628.565955000005</v>
      </c>
      <c r="AL58" s="12">
        <v>13440.44268</v>
      </c>
      <c r="AM58" s="12">
        <v>17233.470085000004</v>
      </c>
      <c r="AN58" s="12">
        <v>12227.681400000003</v>
      </c>
      <c r="AO58" s="12">
        <v>16507.623697499999</v>
      </c>
      <c r="AP58" s="12">
        <v>12779.746780000001</v>
      </c>
      <c r="AQ58" s="12">
        <v>15482.215975000001</v>
      </c>
      <c r="AR58" s="12">
        <v>12879.727580000002</v>
      </c>
      <c r="AS58" s="12">
        <v>14992.784825000004</v>
      </c>
      <c r="AT58" s="12">
        <v>10151.393320000003</v>
      </c>
      <c r="AU58" s="12">
        <v>12158.20846</v>
      </c>
      <c r="AV58" s="12">
        <v>10987.115015000001</v>
      </c>
      <c r="AW58" s="12">
        <v>13393.711999999998</v>
      </c>
      <c r="AX58" s="12">
        <v>12068.225700000001</v>
      </c>
      <c r="AY58" s="12">
        <v>13481.919960000003</v>
      </c>
      <c r="AZ58" s="12">
        <v>8986.5277100000003</v>
      </c>
      <c r="BA58" s="12">
        <v>1174.18048</v>
      </c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6"/>
      <c r="CD58" s="6"/>
      <c r="CE58" s="6"/>
      <c r="CF58" s="6"/>
      <c r="CG58" s="6"/>
      <c r="CH58" s="6"/>
      <c r="CI58" s="6"/>
      <c r="CJ58" s="6"/>
      <c r="CK58" s="6"/>
      <c r="CL58" s="6"/>
      <c r="CM58" s="6"/>
      <c r="CN58" s="6"/>
      <c r="CO58" s="6"/>
      <c r="CP58" s="6"/>
      <c r="CQ58" s="6"/>
      <c r="CR58" s="6"/>
      <c r="CS58" s="6"/>
      <c r="CT58" s="6"/>
      <c r="CU58" s="6"/>
    </row>
    <row r="59" spans="1:99" s="11" customFormat="1" x14ac:dyDescent="0.3">
      <c r="A59" s="11" t="s">
        <v>43</v>
      </c>
      <c r="B59" s="12">
        <f>B58</f>
        <v>1288.9701600000003</v>
      </c>
      <c r="C59" s="12">
        <f t="shared" ref="C59:AG59" si="70">C58+B59</f>
        <v>13745.65862</v>
      </c>
      <c r="D59" s="12">
        <f t="shared" si="70"/>
        <v>16586.242830000003</v>
      </c>
      <c r="E59" s="12">
        <f t="shared" si="70"/>
        <v>33973.823850000008</v>
      </c>
      <c r="F59" s="12">
        <f t="shared" si="70"/>
        <v>52633.113520000006</v>
      </c>
      <c r="G59" s="12">
        <f t="shared" si="70"/>
        <v>72720.087169999999</v>
      </c>
      <c r="H59" s="12">
        <f t="shared" si="70"/>
        <v>86476.664700000008</v>
      </c>
      <c r="I59" s="12">
        <f t="shared" si="70"/>
        <v>102848.83736</v>
      </c>
      <c r="J59" s="12">
        <f t="shared" si="70"/>
        <v>118516.02824073395</v>
      </c>
      <c r="K59" s="12">
        <f t="shared" si="70"/>
        <v>133163.23402073394</v>
      </c>
      <c r="L59" s="12">
        <f t="shared" si="70"/>
        <v>147118.35108073393</v>
      </c>
      <c r="M59" s="12">
        <f t="shared" si="70"/>
        <v>159668.06760073395</v>
      </c>
      <c r="N59" s="12">
        <f t="shared" si="70"/>
        <v>168673.15391073396</v>
      </c>
      <c r="O59" s="12">
        <f t="shared" si="70"/>
        <v>177533.04680073395</v>
      </c>
      <c r="P59" s="12">
        <f t="shared" si="70"/>
        <v>185723.22254073396</v>
      </c>
      <c r="Q59" s="12">
        <f t="shared" si="70"/>
        <v>196402.32138073395</v>
      </c>
      <c r="R59" s="12">
        <f t="shared" si="70"/>
        <v>212057.78411073395</v>
      </c>
      <c r="S59" s="12">
        <f t="shared" si="70"/>
        <v>220169.16957073394</v>
      </c>
      <c r="T59" s="12">
        <f t="shared" si="70"/>
        <v>228341.87534073394</v>
      </c>
      <c r="U59" s="12">
        <f t="shared" si="70"/>
        <v>238229.31269073393</v>
      </c>
      <c r="V59" s="12">
        <f t="shared" si="70"/>
        <v>243008.83013073393</v>
      </c>
      <c r="W59" s="12">
        <f t="shared" si="70"/>
        <v>254159.54527073394</v>
      </c>
      <c r="X59" s="12">
        <f t="shared" si="70"/>
        <v>262999.99222073396</v>
      </c>
      <c r="Y59" s="12">
        <f t="shared" si="70"/>
        <v>273864.52454073395</v>
      </c>
      <c r="Z59" s="12">
        <f t="shared" si="70"/>
        <v>283029.72264073393</v>
      </c>
      <c r="AA59" s="12">
        <f t="shared" si="70"/>
        <v>298234.64924073394</v>
      </c>
      <c r="AB59" s="12">
        <f t="shared" si="70"/>
        <v>313920.03716573393</v>
      </c>
      <c r="AC59" s="12">
        <f t="shared" si="70"/>
        <v>325055.80141573393</v>
      </c>
      <c r="AD59" s="12">
        <f t="shared" si="70"/>
        <v>339456.75714073394</v>
      </c>
      <c r="AE59" s="12">
        <f t="shared" si="70"/>
        <v>346290.18229073397</v>
      </c>
      <c r="AF59" s="12">
        <f t="shared" si="70"/>
        <v>356376.93743073399</v>
      </c>
      <c r="AG59" s="12">
        <f t="shared" si="70"/>
        <v>367993.75673073396</v>
      </c>
      <c r="AH59" s="12">
        <f>AH58</f>
        <v>0</v>
      </c>
      <c r="AI59" s="12">
        <f>AI58</f>
        <v>15217.607445000001</v>
      </c>
      <c r="AJ59" s="12">
        <f t="shared" ref="AJ59:AP59" si="71">AJ58+AI59</f>
        <v>28554.277615000006</v>
      </c>
      <c r="AK59" s="12">
        <f t="shared" si="71"/>
        <v>44182.843570000012</v>
      </c>
      <c r="AL59" s="12">
        <f t="shared" si="71"/>
        <v>57623.286250000012</v>
      </c>
      <c r="AM59" s="12">
        <f t="shared" si="71"/>
        <v>74856.756335000013</v>
      </c>
      <c r="AN59" s="12">
        <f t="shared" si="71"/>
        <v>87084.437735000014</v>
      </c>
      <c r="AO59" s="12">
        <f t="shared" si="71"/>
        <v>103592.06143250002</v>
      </c>
      <c r="AP59" s="12">
        <f t="shared" si="71"/>
        <v>116371.80821250002</v>
      </c>
      <c r="AQ59" s="12">
        <f t="shared" ref="AQ59:BA59" si="72">AQ58+AP59</f>
        <v>131854.02418750004</v>
      </c>
      <c r="AR59" s="12">
        <f t="shared" si="72"/>
        <v>144733.75176750004</v>
      </c>
      <c r="AS59" s="12">
        <f t="shared" si="72"/>
        <v>159726.53659250005</v>
      </c>
      <c r="AT59" s="12">
        <f t="shared" si="72"/>
        <v>169877.92991250005</v>
      </c>
      <c r="AU59" s="12">
        <f t="shared" si="72"/>
        <v>182036.13837250005</v>
      </c>
      <c r="AV59" s="12">
        <f t="shared" si="72"/>
        <v>193023.25338750004</v>
      </c>
      <c r="AW59" s="12">
        <f t="shared" si="72"/>
        <v>206416.96538750004</v>
      </c>
      <c r="AX59" s="12">
        <f t="shared" si="72"/>
        <v>218485.19108750005</v>
      </c>
      <c r="AY59" s="12">
        <f t="shared" si="72"/>
        <v>231967.11104750005</v>
      </c>
      <c r="AZ59" s="12">
        <f t="shared" si="72"/>
        <v>240953.63875750004</v>
      </c>
      <c r="BA59" s="12">
        <f t="shared" si="72"/>
        <v>242127.81923750005</v>
      </c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6"/>
      <c r="CG59" s="6"/>
      <c r="CH59" s="6"/>
      <c r="CI59" s="6"/>
      <c r="CJ59" s="6"/>
      <c r="CK59" s="6"/>
      <c r="CL59" s="6"/>
      <c r="CM59" s="6"/>
      <c r="CN59" s="6"/>
      <c r="CO59" s="6"/>
      <c r="CP59" s="6"/>
      <c r="CQ59" s="6"/>
      <c r="CR59" s="6"/>
      <c r="CS59" s="6"/>
      <c r="CT59" s="6"/>
      <c r="CU59" s="6"/>
    </row>
    <row r="60" spans="1:99" x14ac:dyDescent="0.3"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  <c r="CA60" s="6"/>
      <c r="CB60" s="6"/>
      <c r="CC60" s="6"/>
      <c r="CD60" s="6"/>
      <c r="CE60" s="6"/>
      <c r="CF60" s="6"/>
      <c r="CG60" s="6"/>
      <c r="CH60" s="6"/>
      <c r="CI60" s="6"/>
      <c r="CJ60" s="6"/>
      <c r="CK60" s="6"/>
      <c r="CL60" s="6"/>
      <c r="CM60" s="6"/>
      <c r="CN60" s="6"/>
      <c r="CO60" s="6"/>
      <c r="CP60" s="6"/>
      <c r="CQ60" s="6"/>
      <c r="CR60" s="6"/>
      <c r="CS60" s="6"/>
      <c r="CT60" s="6"/>
      <c r="CU60" s="6"/>
    </row>
    <row r="61" spans="1:99" x14ac:dyDescent="0.3">
      <c r="A61" s="8" t="s">
        <v>44</v>
      </c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6"/>
      <c r="CC61" s="6"/>
      <c r="CD61" s="6"/>
      <c r="CE61" s="6"/>
      <c r="CF61" s="6"/>
      <c r="CG61" s="6"/>
      <c r="CH61" s="6"/>
      <c r="CI61" s="6"/>
      <c r="CJ61" s="6"/>
      <c r="CK61" s="6"/>
      <c r="CL61" s="6"/>
      <c r="CM61" s="6"/>
      <c r="CN61" s="6"/>
      <c r="CO61" s="6"/>
      <c r="CP61" s="6"/>
      <c r="CQ61" s="6"/>
      <c r="CR61" s="6"/>
      <c r="CS61" s="6"/>
      <c r="CT61" s="6"/>
      <c r="CU61" s="6"/>
    </row>
    <row r="62" spans="1:99" s="9" customFormat="1" x14ac:dyDescent="0.3">
      <c r="A62" s="9" t="s">
        <v>36</v>
      </c>
      <c r="B62" s="6">
        <f t="shared" ref="B62:AM62" si="73">B48-B55</f>
        <v>12</v>
      </c>
      <c r="C62" s="6">
        <f t="shared" si="73"/>
        <v>-12</v>
      </c>
      <c r="D62" s="6">
        <f t="shared" si="73"/>
        <v>-14</v>
      </c>
      <c r="E62" s="6">
        <f t="shared" si="73"/>
        <v>-20</v>
      </c>
      <c r="F62" s="6">
        <f t="shared" si="73"/>
        <v>-19</v>
      </c>
      <c r="G62" s="6">
        <f t="shared" si="73"/>
        <v>-33</v>
      </c>
      <c r="H62" s="6">
        <f t="shared" si="73"/>
        <v>-18</v>
      </c>
      <c r="I62" s="6">
        <f t="shared" si="73"/>
        <v>-14</v>
      </c>
      <c r="J62" s="6">
        <f t="shared" si="73"/>
        <v>-16</v>
      </c>
      <c r="K62" s="6">
        <f t="shared" si="73"/>
        <v>-17</v>
      </c>
      <c r="L62" s="6">
        <f t="shared" si="73"/>
        <v>4</v>
      </c>
      <c r="M62" s="6">
        <f t="shared" si="73"/>
        <v>-45</v>
      </c>
      <c r="N62" s="6">
        <f t="shared" si="73"/>
        <v>-31</v>
      </c>
      <c r="O62" s="6">
        <f t="shared" si="73"/>
        <v>-31</v>
      </c>
      <c r="P62" s="6">
        <f t="shared" si="73"/>
        <v>-33</v>
      </c>
      <c r="Q62" s="6">
        <f t="shared" si="73"/>
        <v>-34</v>
      </c>
      <c r="R62" s="6">
        <f t="shared" si="73"/>
        <v>-39</v>
      </c>
      <c r="S62" s="6">
        <f t="shared" si="73"/>
        <v>-34</v>
      </c>
      <c r="T62" s="6">
        <f t="shared" si="73"/>
        <v>-32</v>
      </c>
      <c r="U62" s="6">
        <f t="shared" si="73"/>
        <v>-37</v>
      </c>
      <c r="V62" s="6">
        <f t="shared" si="73"/>
        <v>-36</v>
      </c>
      <c r="W62" s="6">
        <f t="shared" si="73"/>
        <v>-42</v>
      </c>
      <c r="X62" s="6">
        <f t="shared" si="73"/>
        <v>-45</v>
      </c>
      <c r="Y62" s="6">
        <f t="shared" si="73"/>
        <v>-48</v>
      </c>
      <c r="Z62" s="6">
        <f t="shared" si="73"/>
        <v>-51</v>
      </c>
      <c r="AA62" s="6">
        <f t="shared" si="73"/>
        <v>-54</v>
      </c>
      <c r="AB62" s="6">
        <f t="shared" si="73"/>
        <v>-53</v>
      </c>
      <c r="AC62" s="6">
        <f t="shared" si="73"/>
        <v>-57</v>
      </c>
      <c r="AD62" s="6">
        <f t="shared" si="73"/>
        <v>-58</v>
      </c>
      <c r="AE62" s="6">
        <f t="shared" si="73"/>
        <v>-46</v>
      </c>
      <c r="AF62" s="6">
        <f t="shared" si="73"/>
        <v>-47</v>
      </c>
      <c r="AG62" s="6">
        <f t="shared" si="73"/>
        <v>-53</v>
      </c>
      <c r="AH62" s="6">
        <f t="shared" ref="AH62" si="74">AH48-AH55</f>
        <v>0</v>
      </c>
      <c r="AI62" s="6">
        <f t="shared" si="73"/>
        <v>-60</v>
      </c>
      <c r="AJ62" s="6">
        <f t="shared" si="73"/>
        <v>-61</v>
      </c>
      <c r="AK62" s="6">
        <f t="shared" si="73"/>
        <v>-61</v>
      </c>
      <c r="AL62" s="6">
        <f t="shared" si="73"/>
        <v>-61</v>
      </c>
      <c r="AM62" s="6">
        <f t="shared" si="73"/>
        <v>-63</v>
      </c>
      <c r="AN62" s="6">
        <f t="shared" ref="AN62:BA62" si="75">AN48-AN55</f>
        <v>-63</v>
      </c>
      <c r="AO62" s="6">
        <f t="shared" si="75"/>
        <v>-60</v>
      </c>
      <c r="AP62" s="6">
        <f t="shared" si="75"/>
        <v>-51</v>
      </c>
      <c r="AQ62" s="6">
        <f t="shared" si="75"/>
        <v>-55</v>
      </c>
      <c r="AR62" s="6">
        <f t="shared" si="75"/>
        <v>-52</v>
      </c>
      <c r="AS62" s="6">
        <f t="shared" si="75"/>
        <v>-51</v>
      </c>
      <c r="AT62" s="6">
        <f t="shared" si="75"/>
        <v>-47</v>
      </c>
      <c r="AU62" s="6">
        <f t="shared" si="75"/>
        <v>-46</v>
      </c>
      <c r="AV62" s="6">
        <f t="shared" si="75"/>
        <v>-42</v>
      </c>
      <c r="AW62" s="6">
        <f t="shared" si="75"/>
        <v>-45</v>
      </c>
      <c r="AX62" s="6">
        <f t="shared" si="75"/>
        <v>-43</v>
      </c>
      <c r="AY62" s="6">
        <f t="shared" si="75"/>
        <v>-44</v>
      </c>
      <c r="AZ62" s="6">
        <f t="shared" si="75"/>
        <v>-37</v>
      </c>
      <c r="BA62" s="6">
        <f t="shared" si="75"/>
        <v>-8</v>
      </c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  <c r="CA62" s="6"/>
      <c r="CB62" s="6"/>
      <c r="CC62" s="6"/>
      <c r="CD62" s="6"/>
      <c r="CE62" s="6"/>
      <c r="CF62" s="6"/>
      <c r="CG62" s="6"/>
      <c r="CH62" s="6"/>
      <c r="CI62" s="6"/>
      <c r="CJ62" s="6"/>
      <c r="CK62" s="6"/>
      <c r="CL62" s="6"/>
      <c r="CM62" s="6"/>
      <c r="CN62" s="6"/>
      <c r="CO62" s="6"/>
      <c r="CP62" s="6"/>
      <c r="CQ62" s="6"/>
      <c r="CR62" s="6"/>
      <c r="CS62" s="6"/>
      <c r="CT62" s="6"/>
      <c r="CU62" s="6"/>
    </row>
    <row r="63" spans="1:99" s="9" customFormat="1" x14ac:dyDescent="0.3">
      <c r="A63" s="9" t="s">
        <v>41</v>
      </c>
      <c r="B63" s="6">
        <f t="shared" ref="B63:AM63" si="76">B56-B49</f>
        <v>-481.5</v>
      </c>
      <c r="C63" s="6">
        <f t="shared" si="76"/>
        <v>533.75</v>
      </c>
      <c r="D63" s="6">
        <f t="shared" si="76"/>
        <v>469.5</v>
      </c>
      <c r="E63" s="6">
        <f t="shared" si="76"/>
        <v>830</v>
      </c>
      <c r="F63" s="6">
        <f t="shared" si="76"/>
        <v>687.5</v>
      </c>
      <c r="G63" s="6">
        <f t="shared" si="76"/>
        <v>1210.75</v>
      </c>
      <c r="H63" s="6">
        <f t="shared" si="76"/>
        <v>821.75</v>
      </c>
      <c r="I63" s="6">
        <f t="shared" si="76"/>
        <v>626</v>
      </c>
      <c r="J63" s="6">
        <f t="shared" si="76"/>
        <v>642.5</v>
      </c>
      <c r="K63" s="6">
        <f t="shared" si="76"/>
        <v>468</v>
      </c>
      <c r="L63" s="6">
        <f t="shared" si="76"/>
        <v>-338.5</v>
      </c>
      <c r="M63" s="6">
        <f t="shared" si="76"/>
        <v>1565</v>
      </c>
      <c r="N63" s="6">
        <f t="shared" si="76"/>
        <v>1284</v>
      </c>
      <c r="O63" s="6">
        <f t="shared" si="76"/>
        <v>1262.75</v>
      </c>
      <c r="P63" s="6">
        <f t="shared" si="76"/>
        <v>1207</v>
      </c>
      <c r="Q63" s="6">
        <f t="shared" si="76"/>
        <v>1174</v>
      </c>
      <c r="R63" s="6">
        <f t="shared" si="76"/>
        <v>1616.5</v>
      </c>
      <c r="S63" s="6">
        <f t="shared" si="76"/>
        <v>1129.5</v>
      </c>
      <c r="T63" s="6">
        <f t="shared" si="76"/>
        <v>976.5</v>
      </c>
      <c r="U63" s="6">
        <f t="shared" si="76"/>
        <v>1425.5</v>
      </c>
      <c r="V63" s="6">
        <f t="shared" si="76"/>
        <v>911.5</v>
      </c>
      <c r="W63" s="6">
        <f t="shared" si="76"/>
        <v>1723</v>
      </c>
      <c r="X63" s="6">
        <f t="shared" si="76"/>
        <v>1382.5</v>
      </c>
      <c r="Y63" s="6">
        <f t="shared" si="76"/>
        <v>1944.5</v>
      </c>
      <c r="Z63" s="6">
        <f t="shared" si="76"/>
        <v>1899.5</v>
      </c>
      <c r="AA63" s="6">
        <f t="shared" si="76"/>
        <v>2165.5</v>
      </c>
      <c r="AB63" s="6">
        <f t="shared" si="76"/>
        <v>1984.5</v>
      </c>
      <c r="AC63" s="6">
        <f t="shared" si="76"/>
        <v>2274.75</v>
      </c>
      <c r="AD63" s="6">
        <f t="shared" si="76"/>
        <v>2289</v>
      </c>
      <c r="AE63" s="6">
        <f t="shared" si="76"/>
        <v>1955.75</v>
      </c>
      <c r="AF63" s="6">
        <f t="shared" si="76"/>
        <v>1855.5</v>
      </c>
      <c r="AG63" s="6">
        <f t="shared" si="76"/>
        <v>1587.5</v>
      </c>
      <c r="AH63" s="6">
        <f t="shared" ref="AH63" si="77">AH56-AH49</f>
        <v>0</v>
      </c>
      <c r="AI63" s="6">
        <f t="shared" si="76"/>
        <v>2570</v>
      </c>
      <c r="AJ63" s="6">
        <f t="shared" si="76"/>
        <v>2423.5</v>
      </c>
      <c r="AK63" s="6">
        <f t="shared" si="76"/>
        <v>2703</v>
      </c>
      <c r="AL63" s="6">
        <f t="shared" si="76"/>
        <v>2372</v>
      </c>
      <c r="AM63" s="6">
        <f t="shared" si="76"/>
        <v>2732.5</v>
      </c>
      <c r="AN63" s="6">
        <f t="shared" ref="AN63:BA63" si="78">AN56-AN49</f>
        <v>2290</v>
      </c>
      <c r="AO63" s="6">
        <f t="shared" si="78"/>
        <v>2518.75</v>
      </c>
      <c r="AP63" s="6">
        <f t="shared" si="78"/>
        <v>2065.5</v>
      </c>
      <c r="AQ63" s="6">
        <f t="shared" si="78"/>
        <v>2229.5</v>
      </c>
      <c r="AR63" s="6">
        <f t="shared" si="78"/>
        <v>2087</v>
      </c>
      <c r="AS63" s="6">
        <f t="shared" si="78"/>
        <v>2250</v>
      </c>
      <c r="AT63" s="6">
        <f t="shared" si="78"/>
        <v>1965</v>
      </c>
      <c r="AU63" s="6">
        <f t="shared" si="78"/>
        <v>1885.75</v>
      </c>
      <c r="AV63" s="6">
        <f t="shared" si="78"/>
        <v>1682.5</v>
      </c>
      <c r="AW63" s="6">
        <f t="shared" si="78"/>
        <v>1857</v>
      </c>
      <c r="AX63" s="6">
        <f t="shared" si="78"/>
        <v>1686</v>
      </c>
      <c r="AY63" s="6">
        <f t="shared" si="78"/>
        <v>1875.5</v>
      </c>
      <c r="AZ63" s="6">
        <f t="shared" si="78"/>
        <v>1309.5</v>
      </c>
      <c r="BA63" s="6">
        <f t="shared" si="78"/>
        <v>146</v>
      </c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  <c r="CA63" s="6"/>
      <c r="CB63" s="6"/>
      <c r="CC63" s="6"/>
      <c r="CD63" s="6"/>
      <c r="CE63" s="6"/>
      <c r="CF63" s="6"/>
      <c r="CG63" s="6"/>
      <c r="CH63" s="6"/>
      <c r="CI63" s="6"/>
      <c r="CJ63" s="6"/>
      <c r="CK63" s="6"/>
      <c r="CL63" s="6"/>
      <c r="CM63" s="6"/>
      <c r="CN63" s="6"/>
      <c r="CO63" s="6"/>
      <c r="CP63" s="6"/>
      <c r="CQ63" s="6"/>
      <c r="CR63" s="6"/>
      <c r="CS63" s="6"/>
      <c r="CT63" s="6"/>
      <c r="CU63" s="6"/>
    </row>
    <row r="64" spans="1:99" s="11" customFormat="1" x14ac:dyDescent="0.3">
      <c r="A64" s="11" t="s">
        <v>42</v>
      </c>
      <c r="B64" s="12">
        <f t="shared" ref="B64:AH64" si="79">B58-B51</f>
        <v>800.32166000000075</v>
      </c>
      <c r="C64" s="12">
        <f t="shared" si="79"/>
        <v>10179.11246</v>
      </c>
      <c r="D64" s="12">
        <f t="shared" si="79"/>
        <v>-802.01878999999781</v>
      </c>
      <c r="E64" s="12">
        <f t="shared" si="79"/>
        <v>14743.128020000004</v>
      </c>
      <c r="F64" s="12">
        <f t="shared" si="79"/>
        <v>14519.160669999999</v>
      </c>
      <c r="G64" s="12">
        <f t="shared" si="79"/>
        <v>16658.216149999997</v>
      </c>
      <c r="H64" s="12">
        <f t="shared" si="79"/>
        <v>9627.0049800000033</v>
      </c>
      <c r="I64" s="12">
        <f t="shared" si="79"/>
        <v>11526.612160000004</v>
      </c>
      <c r="J64" s="12">
        <f t="shared" si="79"/>
        <v>8564.7116307339493</v>
      </c>
      <c r="K64" s="12">
        <f t="shared" si="79"/>
        <v>7874.4257800000041</v>
      </c>
      <c r="L64" s="12">
        <f t="shared" si="79"/>
        <v>873.04406000000381</v>
      </c>
      <c r="M64" s="12">
        <f t="shared" si="79"/>
        <v>12549.716520000002</v>
      </c>
      <c r="N64" s="12">
        <f t="shared" si="79"/>
        <v>9005.0863100000024</v>
      </c>
      <c r="O64" s="12">
        <f t="shared" si="79"/>
        <v>8859.892890000001</v>
      </c>
      <c r="P64" s="12">
        <f t="shared" si="79"/>
        <v>8190.1757400000006</v>
      </c>
      <c r="Q64" s="12">
        <f t="shared" si="79"/>
        <v>10679.098840000001</v>
      </c>
      <c r="R64" s="12">
        <f t="shared" si="79"/>
        <v>15655.462730000003</v>
      </c>
      <c r="S64" s="12">
        <f t="shared" si="79"/>
        <v>8111.3854600000013</v>
      </c>
      <c r="T64" s="12">
        <f t="shared" si="79"/>
        <v>8172.7057699999987</v>
      </c>
      <c r="U64" s="12">
        <f t="shared" si="79"/>
        <v>9887.4373500000002</v>
      </c>
      <c r="V64" s="12">
        <f t="shared" si="79"/>
        <v>4779.5174400000005</v>
      </c>
      <c r="W64" s="12">
        <f t="shared" si="79"/>
        <v>11150.71514</v>
      </c>
      <c r="X64" s="12">
        <f t="shared" si="79"/>
        <v>8840.4469500000032</v>
      </c>
      <c r="Y64" s="12">
        <f t="shared" si="79"/>
        <v>10864.532320000002</v>
      </c>
      <c r="Z64" s="12">
        <f t="shared" si="79"/>
        <v>9165.1980999999996</v>
      </c>
      <c r="AA64" s="12">
        <f t="shared" si="79"/>
        <v>15204.926600000003</v>
      </c>
      <c r="AB64" s="12">
        <f t="shared" si="79"/>
        <v>15685.387925000001</v>
      </c>
      <c r="AC64" s="12">
        <f t="shared" si="79"/>
        <v>11135.764250000002</v>
      </c>
      <c r="AD64" s="12">
        <f t="shared" si="79"/>
        <v>14400.955724999998</v>
      </c>
      <c r="AE64" s="12">
        <f t="shared" si="79"/>
        <v>6833.4251500000009</v>
      </c>
      <c r="AF64" s="12">
        <f t="shared" si="79"/>
        <v>10086.755140000001</v>
      </c>
      <c r="AG64" s="12">
        <f t="shared" si="79"/>
        <v>11616.819300000001</v>
      </c>
      <c r="AH64" s="12">
        <f t="shared" si="79"/>
        <v>0</v>
      </c>
      <c r="AI64" s="12">
        <f t="shared" ref="AI64:AM65" si="80">AI58-AI51</f>
        <v>15217.607445000001</v>
      </c>
      <c r="AJ64" s="12">
        <f t="shared" si="80"/>
        <v>13336.670170000005</v>
      </c>
      <c r="AK64" s="12">
        <f t="shared" si="80"/>
        <v>15628.565955000005</v>
      </c>
      <c r="AL64" s="12">
        <f t="shared" si="80"/>
        <v>13440.44268</v>
      </c>
      <c r="AM64" s="12">
        <f t="shared" si="80"/>
        <v>17233.470085000004</v>
      </c>
      <c r="AN64" s="12">
        <f t="shared" ref="AN64:AP65" si="81">AN58-AN51</f>
        <v>12227.681400000003</v>
      </c>
      <c r="AO64" s="12">
        <f t="shared" si="81"/>
        <v>16507.623697499999</v>
      </c>
      <c r="AP64" s="12">
        <f t="shared" si="81"/>
        <v>12779.746780000001</v>
      </c>
      <c r="AQ64" s="12">
        <f t="shared" ref="AQ64:BA64" si="82">AQ58-AQ51</f>
        <v>15482.215975000001</v>
      </c>
      <c r="AR64" s="12">
        <f t="shared" si="82"/>
        <v>12879.727580000002</v>
      </c>
      <c r="AS64" s="12">
        <f t="shared" si="82"/>
        <v>14992.784825000004</v>
      </c>
      <c r="AT64" s="12">
        <f t="shared" si="82"/>
        <v>10151.393320000003</v>
      </c>
      <c r="AU64" s="12">
        <f t="shared" si="82"/>
        <v>12158.20846</v>
      </c>
      <c r="AV64" s="12">
        <f t="shared" si="82"/>
        <v>10987.115015000001</v>
      </c>
      <c r="AW64" s="12">
        <f t="shared" si="82"/>
        <v>13393.711999999998</v>
      </c>
      <c r="AX64" s="12">
        <f t="shared" si="82"/>
        <v>12068.225700000001</v>
      </c>
      <c r="AY64" s="12">
        <f t="shared" si="82"/>
        <v>13481.919960000003</v>
      </c>
      <c r="AZ64" s="12">
        <f t="shared" si="82"/>
        <v>8986.5277100000003</v>
      </c>
      <c r="BA64" s="12">
        <f t="shared" si="82"/>
        <v>1174.18048</v>
      </c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  <c r="BY64" s="6"/>
      <c r="BZ64" s="6"/>
      <c r="CA64" s="6"/>
      <c r="CB64" s="6"/>
      <c r="CC64" s="6"/>
      <c r="CD64" s="6"/>
      <c r="CE64" s="6"/>
      <c r="CF64" s="6"/>
      <c r="CG64" s="6"/>
      <c r="CH64" s="6"/>
      <c r="CI64" s="6"/>
      <c r="CJ64" s="6"/>
      <c r="CK64" s="6"/>
      <c r="CL64" s="6"/>
      <c r="CM64" s="6"/>
      <c r="CN64" s="6"/>
      <c r="CO64" s="6"/>
      <c r="CP64" s="6"/>
      <c r="CQ64" s="6"/>
      <c r="CR64" s="6"/>
      <c r="CS64" s="6"/>
      <c r="CT64" s="6"/>
      <c r="CU64" s="6"/>
    </row>
    <row r="65" spans="1:99" s="11" customFormat="1" x14ac:dyDescent="0.3">
      <c r="A65" s="11" t="s">
        <v>43</v>
      </c>
      <c r="B65" s="12">
        <f t="shared" ref="B65:AH65" si="83">B59-B52</f>
        <v>800.32166000000075</v>
      </c>
      <c r="C65" s="12">
        <f t="shared" si="83"/>
        <v>10979.43412</v>
      </c>
      <c r="D65" s="12">
        <f t="shared" si="83"/>
        <v>10177.415330000003</v>
      </c>
      <c r="E65" s="12">
        <f t="shared" si="83"/>
        <v>24920.543350000007</v>
      </c>
      <c r="F65" s="12">
        <f t="shared" si="83"/>
        <v>39439.704020000005</v>
      </c>
      <c r="G65" s="12">
        <f t="shared" si="83"/>
        <v>56097.920169999998</v>
      </c>
      <c r="H65" s="12">
        <f t="shared" si="83"/>
        <v>65724.92515000001</v>
      </c>
      <c r="I65" s="12">
        <f t="shared" si="83"/>
        <v>77251.53731</v>
      </c>
      <c r="J65" s="12">
        <f t="shared" si="83"/>
        <v>85816.24894073396</v>
      </c>
      <c r="K65" s="12">
        <f t="shared" si="83"/>
        <v>93690.67472073395</v>
      </c>
      <c r="L65" s="12">
        <f t="shared" si="83"/>
        <v>94563.718780733936</v>
      </c>
      <c r="M65" s="12">
        <f t="shared" si="83"/>
        <v>107113.43530073395</v>
      </c>
      <c r="N65" s="12">
        <f t="shared" si="83"/>
        <v>116118.52161073397</v>
      </c>
      <c r="O65" s="12">
        <f t="shared" si="83"/>
        <v>124978.41450073395</v>
      </c>
      <c r="P65" s="12">
        <f t="shared" si="83"/>
        <v>133168.59024073396</v>
      </c>
      <c r="Q65" s="12">
        <f t="shared" si="83"/>
        <v>143847.68908073395</v>
      </c>
      <c r="R65" s="12">
        <f t="shared" si="83"/>
        <v>159503.15181073395</v>
      </c>
      <c r="S65" s="12">
        <f t="shared" si="83"/>
        <v>167614.53727073394</v>
      </c>
      <c r="T65" s="12">
        <f t="shared" si="83"/>
        <v>175787.24304073394</v>
      </c>
      <c r="U65" s="12">
        <f t="shared" si="83"/>
        <v>185674.68039073393</v>
      </c>
      <c r="V65" s="12">
        <f t="shared" si="83"/>
        <v>190454.19783073393</v>
      </c>
      <c r="W65" s="12">
        <f t="shared" si="83"/>
        <v>201604.91297073395</v>
      </c>
      <c r="X65" s="12">
        <f t="shared" si="83"/>
        <v>210445.35992073396</v>
      </c>
      <c r="Y65" s="12">
        <f t="shared" si="83"/>
        <v>221309.89224073396</v>
      </c>
      <c r="Z65" s="12">
        <f t="shared" si="83"/>
        <v>230475.09034073394</v>
      </c>
      <c r="AA65" s="12">
        <f t="shared" si="83"/>
        <v>245680.01694073394</v>
      </c>
      <c r="AB65" s="12">
        <f t="shared" si="83"/>
        <v>261365.40486573393</v>
      </c>
      <c r="AC65" s="12">
        <f t="shared" si="83"/>
        <v>272501.16911573394</v>
      </c>
      <c r="AD65" s="12">
        <f t="shared" si="83"/>
        <v>286902.12484073394</v>
      </c>
      <c r="AE65" s="12">
        <f t="shared" si="83"/>
        <v>293735.54999073397</v>
      </c>
      <c r="AF65" s="12">
        <f t="shared" si="83"/>
        <v>303822.30513073399</v>
      </c>
      <c r="AG65" s="12">
        <f t="shared" si="83"/>
        <v>315439.12443073397</v>
      </c>
      <c r="AH65" s="12">
        <f t="shared" si="83"/>
        <v>-52554.632299999997</v>
      </c>
      <c r="AI65" s="12">
        <f t="shared" si="80"/>
        <v>-37337.024854999996</v>
      </c>
      <c r="AJ65" s="12">
        <f t="shared" si="80"/>
        <v>-24000.354684999991</v>
      </c>
      <c r="AK65" s="12">
        <f t="shared" si="80"/>
        <v>-8371.7887299999857</v>
      </c>
      <c r="AL65" s="12">
        <f t="shared" si="80"/>
        <v>5068.6539500000144</v>
      </c>
      <c r="AM65" s="12">
        <f t="shared" si="80"/>
        <v>22302.124035000015</v>
      </c>
      <c r="AN65" s="12">
        <f t="shared" si="81"/>
        <v>34529.805435000017</v>
      </c>
      <c r="AO65" s="12">
        <f t="shared" si="81"/>
        <v>51037.429132500023</v>
      </c>
      <c r="AP65" s="12">
        <f t="shared" si="81"/>
        <v>63817.175912500024</v>
      </c>
      <c r="AQ65" s="12">
        <f t="shared" ref="AQ65:BA65" si="84">AQ59-AQ52</f>
        <v>79299.391887500038</v>
      </c>
      <c r="AR65" s="12">
        <f t="shared" si="84"/>
        <v>92179.119467500044</v>
      </c>
      <c r="AS65" s="12">
        <f t="shared" si="84"/>
        <v>107171.90429250005</v>
      </c>
      <c r="AT65" s="12">
        <f t="shared" si="84"/>
        <v>117323.29761250006</v>
      </c>
      <c r="AU65" s="12">
        <f t="shared" si="84"/>
        <v>129481.50607250005</v>
      </c>
      <c r="AV65" s="12">
        <f t="shared" si="84"/>
        <v>140468.62108750004</v>
      </c>
      <c r="AW65" s="12">
        <f t="shared" si="84"/>
        <v>153862.33308750004</v>
      </c>
      <c r="AX65" s="12">
        <f t="shared" si="84"/>
        <v>165930.55878750005</v>
      </c>
      <c r="AY65" s="12">
        <f t="shared" si="84"/>
        <v>179412.47874750005</v>
      </c>
      <c r="AZ65" s="12">
        <f t="shared" si="84"/>
        <v>188399.00645750004</v>
      </c>
      <c r="BA65" s="12">
        <f t="shared" si="84"/>
        <v>189573.18693750005</v>
      </c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  <c r="BY65" s="6"/>
      <c r="BZ65" s="6"/>
      <c r="CA65" s="6"/>
      <c r="CB65" s="6"/>
      <c r="CC65" s="6"/>
      <c r="CD65" s="6"/>
      <c r="CE65" s="6"/>
      <c r="CF65" s="6"/>
      <c r="CG65" s="6"/>
      <c r="CH65" s="6"/>
      <c r="CI65" s="6"/>
      <c r="CJ65" s="6"/>
      <c r="CK65" s="6"/>
      <c r="CL65" s="6"/>
      <c r="CM65" s="6"/>
      <c r="CN65" s="6"/>
      <c r="CO65" s="6"/>
      <c r="CP65" s="6"/>
      <c r="CQ65" s="6"/>
      <c r="CR65" s="6"/>
      <c r="CS65" s="6"/>
      <c r="CT65" s="6"/>
      <c r="CU65" s="6"/>
    </row>
    <row r="66" spans="1:99" x14ac:dyDescent="0.3"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  <c r="BY66" s="6"/>
      <c r="BZ66" s="6"/>
      <c r="CA66" s="6"/>
      <c r="CB66" s="6"/>
      <c r="CC66" s="6"/>
      <c r="CD66" s="6"/>
      <c r="CE66" s="6"/>
      <c r="CF66" s="6"/>
      <c r="CG66" s="6"/>
      <c r="CH66" s="6"/>
      <c r="CI66" s="6"/>
      <c r="CJ66" s="6"/>
      <c r="CK66" s="6"/>
      <c r="CL66" s="6"/>
      <c r="CM66" s="6"/>
      <c r="CN66" s="6"/>
      <c r="CO66" s="6"/>
      <c r="CP66" s="6"/>
      <c r="CQ66" s="6"/>
      <c r="CR66" s="6"/>
      <c r="CS66" s="6"/>
      <c r="CT66" s="6"/>
      <c r="CU66" s="6"/>
    </row>
    <row r="67" spans="1:99" x14ac:dyDescent="0.3">
      <c r="A67" s="2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  <c r="BY67" s="6"/>
      <c r="BZ67" s="6"/>
      <c r="CA67" s="6"/>
      <c r="CB67" s="6"/>
      <c r="CC67" s="6"/>
      <c r="CD67" s="6"/>
      <c r="CE67" s="6"/>
      <c r="CF67" s="6"/>
      <c r="CG67" s="6"/>
      <c r="CH67" s="6"/>
      <c r="CI67" s="6"/>
      <c r="CJ67" s="6"/>
      <c r="CK67" s="6"/>
      <c r="CL67" s="6"/>
      <c r="CM67" s="6"/>
      <c r="CN67" s="6"/>
      <c r="CO67" s="6"/>
      <c r="CP67" s="6"/>
      <c r="CQ67" s="6"/>
      <c r="CR67" s="6"/>
      <c r="CS67" s="6"/>
      <c r="CT67" s="6"/>
      <c r="CU67" s="6"/>
    </row>
    <row r="68" spans="1:99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  <c r="BY68" s="6"/>
      <c r="BZ68" s="6"/>
      <c r="CA68" s="6"/>
      <c r="CB68" s="6"/>
      <c r="CC68" s="6"/>
      <c r="CD68" s="6"/>
      <c r="CE68" s="6"/>
      <c r="CF68" s="6"/>
      <c r="CG68" s="6"/>
      <c r="CH68" s="6"/>
      <c r="CI68" s="6"/>
      <c r="CJ68" s="6"/>
      <c r="CK68" s="6"/>
      <c r="CL68" s="6"/>
      <c r="CM68" s="6"/>
      <c r="CN68" s="6"/>
      <c r="CO68" s="6"/>
      <c r="CP68" s="6"/>
      <c r="CQ68" s="6"/>
      <c r="CR68" s="6"/>
      <c r="CS68" s="6"/>
      <c r="CT68" s="6"/>
      <c r="CU68" s="6"/>
    </row>
    <row r="69" spans="1:99" s="15" customFormat="1" x14ac:dyDescent="0.3"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  <c r="BY69" s="6"/>
      <c r="BZ69" s="6"/>
      <c r="CA69" s="6"/>
      <c r="CB69" s="6"/>
      <c r="CC69" s="6"/>
      <c r="CD69" s="6"/>
      <c r="CE69" s="6"/>
      <c r="CF69" s="6"/>
      <c r="CG69" s="6"/>
      <c r="CH69" s="6"/>
      <c r="CI69" s="6"/>
      <c r="CJ69" s="6"/>
      <c r="CK69" s="6"/>
      <c r="CL69" s="6"/>
      <c r="CM69" s="6"/>
      <c r="CN69" s="6"/>
      <c r="CO69" s="6"/>
      <c r="CP69" s="6"/>
      <c r="CQ69" s="6"/>
      <c r="CR69" s="6"/>
      <c r="CS69" s="6"/>
      <c r="CT69" s="6"/>
      <c r="CU69" s="6"/>
    </row>
    <row r="70" spans="1:99" s="15" customFormat="1" x14ac:dyDescent="0.3"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6"/>
      <c r="BX70" s="6"/>
      <c r="BY70" s="6"/>
      <c r="BZ70" s="6"/>
      <c r="CA70" s="6"/>
      <c r="CB70" s="6"/>
      <c r="CC70" s="6"/>
      <c r="CD70" s="6"/>
      <c r="CE70" s="6"/>
      <c r="CF70" s="6"/>
      <c r="CG70" s="6"/>
      <c r="CH70" s="6"/>
      <c r="CI70" s="6"/>
      <c r="CJ70" s="6"/>
      <c r="CK70" s="6"/>
      <c r="CL70" s="6"/>
      <c r="CM70" s="6"/>
      <c r="CN70" s="6"/>
      <c r="CO70" s="6"/>
      <c r="CP70" s="6"/>
      <c r="CQ70" s="6"/>
      <c r="CR70" s="6"/>
      <c r="CS70" s="6"/>
      <c r="CT70" s="6"/>
      <c r="CU70" s="6"/>
    </row>
    <row r="71" spans="1:99" s="11" customForma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6"/>
      <c r="BX71" s="6"/>
      <c r="BY71" s="6"/>
      <c r="BZ71" s="6"/>
      <c r="CA71" s="6"/>
      <c r="CB71" s="6"/>
      <c r="CC71" s="6"/>
      <c r="CD71" s="6"/>
      <c r="CE71" s="6"/>
      <c r="CF71" s="6"/>
      <c r="CG71" s="6"/>
      <c r="CH71" s="6"/>
      <c r="CI71" s="6"/>
      <c r="CJ71" s="6"/>
      <c r="CK71" s="6"/>
      <c r="CL71" s="6"/>
      <c r="CM71" s="6"/>
      <c r="CN71" s="6"/>
      <c r="CO71" s="6"/>
      <c r="CP71" s="6"/>
      <c r="CQ71" s="6"/>
      <c r="CR71" s="6"/>
      <c r="CS71" s="6"/>
      <c r="CT71" s="6"/>
      <c r="CU71" s="6"/>
    </row>
    <row r="72" spans="1:99" s="11" customFormat="1" x14ac:dyDescent="0.3"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  <c r="BU72" s="6"/>
      <c r="BV72" s="6"/>
      <c r="BW72" s="6"/>
      <c r="BX72" s="6"/>
      <c r="BY72" s="6"/>
      <c r="BZ72" s="6"/>
      <c r="CA72" s="6"/>
      <c r="CB72" s="6"/>
      <c r="CC72" s="6"/>
      <c r="CD72" s="6"/>
      <c r="CE72" s="6"/>
      <c r="CF72" s="6"/>
      <c r="CG72" s="6"/>
      <c r="CH72" s="6"/>
      <c r="CI72" s="6"/>
      <c r="CJ72" s="6"/>
      <c r="CK72" s="6"/>
      <c r="CL72" s="6"/>
      <c r="CM72" s="6"/>
      <c r="CN72" s="6"/>
      <c r="CO72" s="6"/>
      <c r="CP72" s="6"/>
      <c r="CQ72" s="6"/>
      <c r="CR72" s="6"/>
      <c r="CS72" s="6"/>
      <c r="CT72" s="6"/>
      <c r="CU72" s="6"/>
    </row>
    <row r="73" spans="1:99" s="11" customFormat="1" x14ac:dyDescent="0.3"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  <c r="BU73" s="6"/>
      <c r="BV73" s="6"/>
      <c r="BW73" s="6"/>
      <c r="BX73" s="6"/>
      <c r="BY73" s="6"/>
      <c r="BZ73" s="6"/>
      <c r="CA73" s="6"/>
      <c r="CB73" s="6"/>
      <c r="CC73" s="6"/>
      <c r="CD73" s="6"/>
      <c r="CE73" s="6"/>
      <c r="CF73" s="6"/>
      <c r="CG73" s="6"/>
      <c r="CH73" s="6"/>
      <c r="CI73" s="6"/>
      <c r="CJ73" s="6"/>
      <c r="CK73" s="6"/>
      <c r="CL73" s="6"/>
      <c r="CM73" s="6"/>
      <c r="CN73" s="6"/>
      <c r="CO73" s="6"/>
      <c r="CP73" s="6"/>
      <c r="CQ73" s="6"/>
      <c r="CR73" s="6"/>
      <c r="CS73" s="6"/>
      <c r="CT73" s="6"/>
      <c r="CU73" s="6"/>
    </row>
    <row r="74" spans="1:99" x14ac:dyDescent="0.3"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6"/>
      <c r="BT74" s="6"/>
      <c r="BU74" s="6"/>
      <c r="BV74" s="6"/>
      <c r="BW74" s="6"/>
      <c r="BX74" s="6"/>
      <c r="BY74" s="6"/>
      <c r="BZ74" s="6"/>
      <c r="CA74" s="6"/>
      <c r="CB74" s="6"/>
      <c r="CC74" s="6"/>
      <c r="CD74" s="6"/>
      <c r="CE74" s="6"/>
      <c r="CF74" s="6"/>
      <c r="CG74" s="6"/>
      <c r="CH74" s="6"/>
      <c r="CI74" s="6"/>
      <c r="CJ74" s="6"/>
      <c r="CK74" s="6"/>
      <c r="CL74" s="6"/>
      <c r="CM74" s="6"/>
      <c r="CN74" s="6"/>
      <c r="CO74" s="6"/>
      <c r="CP74" s="6"/>
      <c r="CQ74" s="6"/>
      <c r="CR74" s="6"/>
      <c r="CS74" s="6"/>
      <c r="CT74" s="6"/>
      <c r="CU74" s="6"/>
    </row>
    <row r="75" spans="1:99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6"/>
      <c r="BT75" s="6"/>
      <c r="BU75" s="6"/>
      <c r="BV75" s="6"/>
      <c r="BW75" s="6"/>
      <c r="BX75" s="6"/>
      <c r="BY75" s="6"/>
      <c r="BZ75" s="6"/>
      <c r="CA75" s="6"/>
      <c r="CB75" s="6"/>
      <c r="CC75" s="6"/>
      <c r="CD75" s="6"/>
      <c r="CE75" s="6"/>
      <c r="CF75" s="6"/>
      <c r="CG75" s="6"/>
      <c r="CH75" s="6"/>
      <c r="CI75" s="6"/>
      <c r="CJ75" s="6"/>
      <c r="CK75" s="6"/>
      <c r="CL75" s="6"/>
      <c r="CM75" s="6"/>
      <c r="CN75" s="6"/>
      <c r="CO75" s="6"/>
      <c r="CP75" s="6"/>
      <c r="CQ75" s="6"/>
      <c r="CR75" s="6"/>
      <c r="CS75" s="6"/>
      <c r="CT75" s="6"/>
      <c r="CU75" s="6"/>
    </row>
    <row r="76" spans="1:99" s="9" customFormat="1" x14ac:dyDescent="0.3"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  <c r="BI76" s="6"/>
      <c r="BJ76" s="6"/>
      <c r="BK76" s="6"/>
      <c r="BL76" s="6"/>
      <c r="BM76" s="6"/>
      <c r="BN76" s="6"/>
      <c r="BO76" s="6"/>
      <c r="BP76" s="6"/>
      <c r="BQ76" s="6"/>
      <c r="BR76" s="6"/>
      <c r="BS76" s="6"/>
      <c r="BT76" s="6"/>
      <c r="BU76" s="6"/>
      <c r="BV76" s="6"/>
      <c r="BW76" s="6"/>
      <c r="BX76" s="6"/>
      <c r="BY76" s="6"/>
      <c r="BZ76" s="6"/>
      <c r="CA76" s="6"/>
      <c r="CB76" s="6"/>
      <c r="CC76" s="6"/>
      <c r="CD76" s="6"/>
      <c r="CE76" s="6"/>
      <c r="CF76" s="6"/>
      <c r="CG76" s="6"/>
      <c r="CH76" s="6"/>
      <c r="CI76" s="6"/>
      <c r="CJ76" s="6"/>
      <c r="CK76" s="6"/>
      <c r="CL76" s="6"/>
      <c r="CM76" s="6"/>
      <c r="CN76" s="6"/>
      <c r="CO76" s="6"/>
      <c r="CP76" s="6"/>
      <c r="CQ76" s="6"/>
      <c r="CR76" s="6"/>
      <c r="CS76" s="6"/>
      <c r="CT76" s="6"/>
      <c r="CU76" s="6"/>
    </row>
    <row r="77" spans="1:99" s="9" customFormat="1" x14ac:dyDescent="0.3"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  <c r="BI77" s="6"/>
      <c r="BJ77" s="6"/>
      <c r="BK77" s="6"/>
      <c r="BL77" s="6"/>
      <c r="BM77" s="6"/>
      <c r="BN77" s="6"/>
      <c r="BO77" s="6"/>
      <c r="BP77" s="6"/>
      <c r="BQ77" s="6"/>
      <c r="BR77" s="6"/>
      <c r="BS77" s="6"/>
      <c r="BT77" s="6"/>
      <c r="BU77" s="6"/>
      <c r="BV77" s="6"/>
      <c r="BW77" s="6"/>
      <c r="BX77" s="6"/>
      <c r="BY77" s="6"/>
      <c r="BZ77" s="6"/>
      <c r="CA77" s="6"/>
      <c r="CB77" s="6"/>
      <c r="CC77" s="6"/>
      <c r="CD77" s="6"/>
      <c r="CE77" s="6"/>
      <c r="CF77" s="6"/>
      <c r="CG77" s="6"/>
      <c r="CH77" s="6"/>
      <c r="CI77" s="6"/>
      <c r="CJ77" s="6"/>
      <c r="CK77" s="6"/>
      <c r="CL77" s="6"/>
      <c r="CM77" s="6"/>
      <c r="CN77" s="6"/>
      <c r="CO77" s="6"/>
      <c r="CP77" s="6"/>
      <c r="CQ77" s="6"/>
      <c r="CR77" s="6"/>
      <c r="CS77" s="6"/>
      <c r="CT77" s="6"/>
      <c r="CU77" s="6"/>
    </row>
    <row r="78" spans="1:99" s="11" customFormat="1" x14ac:dyDescent="0.3">
      <c r="A78" s="14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  <c r="BP78" s="6"/>
      <c r="BQ78" s="6"/>
      <c r="BR78" s="6"/>
      <c r="BS78" s="6"/>
      <c r="BT78" s="6"/>
      <c r="BU78" s="6"/>
      <c r="BV78" s="6"/>
      <c r="BW78" s="6"/>
      <c r="BX78" s="6"/>
      <c r="BY78" s="6"/>
      <c r="BZ78" s="6"/>
      <c r="CA78" s="6"/>
      <c r="CB78" s="6"/>
      <c r="CC78" s="6"/>
      <c r="CD78" s="6"/>
      <c r="CE78" s="6"/>
      <c r="CF78" s="6"/>
      <c r="CG78" s="6"/>
      <c r="CH78" s="6"/>
      <c r="CI78" s="6"/>
      <c r="CJ78" s="6"/>
      <c r="CK78" s="6"/>
      <c r="CL78" s="6"/>
      <c r="CM78" s="6"/>
      <c r="CN78" s="6"/>
      <c r="CO78" s="6"/>
      <c r="CP78" s="6"/>
      <c r="CQ78" s="6"/>
      <c r="CR78" s="6"/>
      <c r="CS78" s="6"/>
      <c r="CT78" s="6"/>
      <c r="CU78" s="6"/>
    </row>
    <row r="79" spans="1:99" s="11" customFormat="1" x14ac:dyDescent="0.3">
      <c r="A79" s="14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  <c r="BI79" s="6"/>
      <c r="BJ79" s="6"/>
      <c r="BK79" s="6"/>
      <c r="BL79" s="6"/>
      <c r="BM79" s="6"/>
      <c r="BN79" s="6"/>
      <c r="BO79" s="6"/>
      <c r="BP79" s="6"/>
      <c r="BQ79" s="6"/>
      <c r="BR79" s="6"/>
      <c r="BS79" s="6"/>
      <c r="BT79" s="6"/>
      <c r="BU79" s="6"/>
      <c r="BV79" s="6"/>
      <c r="BW79" s="6"/>
      <c r="BX79" s="6"/>
      <c r="BY79" s="6"/>
      <c r="BZ79" s="6"/>
      <c r="CA79" s="6"/>
      <c r="CB79" s="6"/>
      <c r="CC79" s="6"/>
      <c r="CD79" s="6"/>
      <c r="CE79" s="6"/>
      <c r="CF79" s="6"/>
      <c r="CG79" s="6"/>
      <c r="CH79" s="6"/>
      <c r="CI79" s="6"/>
      <c r="CJ79" s="6"/>
      <c r="CK79" s="6"/>
      <c r="CL79" s="6"/>
      <c r="CM79" s="6"/>
      <c r="CN79" s="6"/>
      <c r="CO79" s="6"/>
      <c r="CP79" s="6"/>
      <c r="CQ79" s="6"/>
      <c r="CR79" s="6"/>
      <c r="CS79" s="6"/>
      <c r="CT79" s="6"/>
      <c r="CU79" s="6"/>
    </row>
    <row r="80" spans="1:99" s="11" customFormat="1" x14ac:dyDescent="0.3"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6"/>
      <c r="BP80" s="6"/>
      <c r="BQ80" s="6"/>
      <c r="BR80" s="6"/>
      <c r="BS80" s="6"/>
      <c r="BT80" s="6"/>
      <c r="BU80" s="6"/>
      <c r="BV80" s="6"/>
      <c r="BW80" s="6"/>
      <c r="BX80" s="6"/>
      <c r="BY80" s="6"/>
      <c r="BZ80" s="6"/>
      <c r="CA80" s="6"/>
      <c r="CB80" s="6"/>
      <c r="CC80" s="6"/>
      <c r="CD80" s="6"/>
      <c r="CE80" s="6"/>
      <c r="CF80" s="6"/>
      <c r="CG80" s="6"/>
      <c r="CH80" s="6"/>
      <c r="CI80" s="6"/>
      <c r="CJ80" s="6"/>
      <c r="CK80" s="6"/>
      <c r="CL80" s="6"/>
      <c r="CM80" s="6"/>
      <c r="CN80" s="6"/>
      <c r="CO80" s="6"/>
      <c r="CP80" s="6"/>
      <c r="CQ80" s="6"/>
      <c r="CR80" s="6"/>
      <c r="CS80" s="6"/>
      <c r="CT80" s="6"/>
      <c r="CU80" s="6"/>
    </row>
    <row r="81" spans="2:99" x14ac:dyDescent="0.3"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  <c r="BI81" s="6"/>
      <c r="BJ81" s="6"/>
      <c r="BK81" s="6"/>
      <c r="BL81" s="6"/>
      <c r="BM81" s="6"/>
      <c r="BN81" s="6"/>
      <c r="BO81" s="6"/>
      <c r="BP81" s="6"/>
      <c r="BQ81" s="6"/>
      <c r="BR81" s="6"/>
      <c r="BS81" s="6"/>
      <c r="BT81" s="6"/>
      <c r="BU81" s="6"/>
      <c r="BV81" s="6"/>
      <c r="BW81" s="6"/>
      <c r="BX81" s="6"/>
      <c r="BY81" s="6"/>
      <c r="BZ81" s="6"/>
      <c r="CA81" s="6"/>
      <c r="CB81" s="6"/>
      <c r="CC81" s="6"/>
      <c r="CD81" s="6"/>
      <c r="CE81" s="6"/>
      <c r="CF81" s="6"/>
      <c r="CG81" s="6"/>
      <c r="CH81" s="6"/>
      <c r="CI81" s="6"/>
      <c r="CJ81" s="6"/>
      <c r="CK81" s="6"/>
      <c r="CL81" s="6"/>
      <c r="CM81" s="6"/>
      <c r="CN81" s="6"/>
      <c r="CO81" s="6"/>
      <c r="CP81" s="6"/>
      <c r="CQ81" s="6"/>
      <c r="CR81" s="6"/>
      <c r="CS81" s="6"/>
      <c r="CT81" s="6"/>
      <c r="CU81" s="6"/>
    </row>
    <row r="82" spans="2:99" x14ac:dyDescent="0.3"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  <c r="BI82" s="6"/>
      <c r="BJ82" s="6"/>
      <c r="BK82" s="6"/>
      <c r="BL82" s="6"/>
      <c r="BM82" s="6"/>
      <c r="BN82" s="6"/>
      <c r="BO82" s="6"/>
      <c r="BP82" s="6"/>
      <c r="BQ82" s="6"/>
      <c r="BR82" s="6"/>
      <c r="BS82" s="6"/>
      <c r="BT82" s="6"/>
      <c r="BU82" s="6"/>
      <c r="BV82" s="6"/>
      <c r="BW82" s="6"/>
      <c r="BX82" s="6"/>
      <c r="BY82" s="6"/>
      <c r="BZ82" s="6"/>
      <c r="CA82" s="6"/>
      <c r="CB82" s="6"/>
      <c r="CC82" s="6"/>
      <c r="CD82" s="6"/>
      <c r="CE82" s="6"/>
      <c r="CF82" s="6"/>
      <c r="CG82" s="6"/>
      <c r="CH82" s="6"/>
      <c r="CI82" s="6"/>
      <c r="CJ82" s="6"/>
      <c r="CK82" s="6"/>
      <c r="CL82" s="6"/>
      <c r="CM82" s="6"/>
      <c r="CN82" s="6"/>
      <c r="CO82" s="6"/>
      <c r="CP82" s="6"/>
      <c r="CQ82" s="6"/>
      <c r="CR82" s="6"/>
      <c r="CS82" s="6"/>
      <c r="CT82" s="6"/>
      <c r="CU82" s="6"/>
    </row>
    <row r="83" spans="2:99" s="9" customFormat="1" x14ac:dyDescent="0.3"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  <c r="BI83" s="6"/>
      <c r="BJ83" s="6"/>
      <c r="BK83" s="6"/>
      <c r="BL83" s="6"/>
      <c r="BM83" s="6"/>
      <c r="BN83" s="6"/>
      <c r="BO83" s="6"/>
      <c r="BP83" s="6"/>
      <c r="BQ83" s="6"/>
      <c r="BR83" s="6"/>
      <c r="BS83" s="6"/>
      <c r="BT83" s="6"/>
      <c r="BU83" s="6"/>
      <c r="BV83" s="6"/>
      <c r="BW83" s="6"/>
      <c r="BX83" s="6"/>
      <c r="BY83" s="6"/>
      <c r="BZ83" s="6"/>
      <c r="CA83" s="6"/>
      <c r="CB83" s="6"/>
      <c r="CC83" s="6"/>
      <c r="CD83" s="6"/>
      <c r="CE83" s="6"/>
      <c r="CF83" s="6"/>
      <c r="CG83" s="6"/>
      <c r="CH83" s="6"/>
      <c r="CI83" s="6"/>
      <c r="CJ83" s="6"/>
      <c r="CK83" s="6"/>
      <c r="CL83" s="6"/>
      <c r="CM83" s="6"/>
      <c r="CN83" s="6"/>
      <c r="CO83" s="6"/>
      <c r="CP83" s="6"/>
      <c r="CQ83" s="6"/>
      <c r="CR83" s="6"/>
      <c r="CS83" s="6"/>
      <c r="CT83" s="6"/>
      <c r="CU83" s="6"/>
    </row>
    <row r="84" spans="2:99" s="9" customFormat="1" x14ac:dyDescent="0.3"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  <c r="BI84" s="6"/>
      <c r="BJ84" s="6"/>
      <c r="BK84" s="6"/>
      <c r="BL84" s="6"/>
      <c r="BM84" s="6"/>
      <c r="BN84" s="6"/>
      <c r="BO84" s="6"/>
      <c r="BP84" s="6"/>
      <c r="BQ84" s="6"/>
      <c r="BR84" s="6"/>
      <c r="BS84" s="6"/>
      <c r="BT84" s="6"/>
      <c r="BU84" s="6"/>
      <c r="BV84" s="6"/>
      <c r="BW84" s="6"/>
      <c r="BX84" s="6"/>
      <c r="BY84" s="6"/>
      <c r="BZ84" s="6"/>
      <c r="CA84" s="6"/>
      <c r="CB84" s="6"/>
      <c r="CC84" s="6"/>
      <c r="CD84" s="6"/>
      <c r="CE84" s="6"/>
      <c r="CF84" s="6"/>
      <c r="CG84" s="6"/>
      <c r="CH84" s="6"/>
      <c r="CI84" s="6"/>
      <c r="CJ84" s="6"/>
      <c r="CK84" s="6"/>
      <c r="CL84" s="6"/>
      <c r="CM84" s="6"/>
      <c r="CN84" s="6"/>
      <c r="CO84" s="6"/>
      <c r="CP84" s="6"/>
      <c r="CQ84" s="6"/>
      <c r="CR84" s="6"/>
      <c r="CS84" s="6"/>
      <c r="CT84" s="6"/>
      <c r="CU84" s="6"/>
    </row>
    <row r="85" spans="2:99" s="11" customFormat="1" x14ac:dyDescent="0.3"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  <c r="BI85" s="6"/>
      <c r="BJ85" s="6"/>
      <c r="BK85" s="6"/>
      <c r="BL85" s="6"/>
      <c r="BM85" s="6"/>
      <c r="BN85" s="6"/>
      <c r="BO85" s="6"/>
      <c r="BP85" s="6"/>
      <c r="BQ85" s="6"/>
      <c r="BR85" s="6"/>
      <c r="BS85" s="6"/>
      <c r="BT85" s="6"/>
      <c r="BU85" s="6"/>
      <c r="BV85" s="6"/>
      <c r="BW85" s="6"/>
      <c r="BX85" s="6"/>
      <c r="BY85" s="6"/>
      <c r="BZ85" s="6"/>
      <c r="CA85" s="6"/>
      <c r="CB85" s="6"/>
      <c r="CC85" s="6"/>
      <c r="CD85" s="6"/>
      <c r="CE85" s="6"/>
      <c r="CF85" s="6"/>
      <c r="CG85" s="6"/>
      <c r="CH85" s="6"/>
      <c r="CI85" s="6"/>
      <c r="CJ85" s="6"/>
      <c r="CK85" s="6"/>
      <c r="CL85" s="6"/>
      <c r="CM85" s="6"/>
      <c r="CN85" s="6"/>
      <c r="CO85" s="6"/>
      <c r="CP85" s="6"/>
      <c r="CQ85" s="6"/>
      <c r="CR85" s="6"/>
      <c r="CS85" s="6"/>
      <c r="CT85" s="6"/>
      <c r="CU85" s="6"/>
    </row>
    <row r="86" spans="2:99" s="11" customFormat="1" x14ac:dyDescent="0.3"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  <c r="BI86" s="6"/>
      <c r="BJ86" s="6"/>
      <c r="BK86" s="6"/>
      <c r="BL86" s="6"/>
      <c r="BM86" s="6"/>
      <c r="BN86" s="6"/>
      <c r="BO86" s="6"/>
      <c r="BP86" s="6"/>
      <c r="BQ86" s="6"/>
      <c r="BR86" s="6"/>
      <c r="BS86" s="6"/>
      <c r="BT86" s="6"/>
      <c r="BU86" s="6"/>
      <c r="BV86" s="6"/>
      <c r="BW86" s="6"/>
      <c r="BX86" s="6"/>
      <c r="BY86" s="6"/>
      <c r="BZ86" s="6"/>
      <c r="CA86" s="6"/>
      <c r="CB86" s="6"/>
      <c r="CC86" s="6"/>
      <c r="CD86" s="6"/>
      <c r="CE86" s="6"/>
      <c r="CF86" s="6"/>
      <c r="CG86" s="6"/>
      <c r="CH86" s="6"/>
      <c r="CI86" s="6"/>
      <c r="CJ86" s="6"/>
      <c r="CK86" s="6"/>
      <c r="CL86" s="6"/>
      <c r="CM86" s="6"/>
      <c r="CN86" s="6"/>
      <c r="CO86" s="6"/>
      <c r="CP86" s="6"/>
      <c r="CQ86" s="6"/>
      <c r="CR86" s="6"/>
      <c r="CS86" s="6"/>
      <c r="CT86" s="6"/>
      <c r="CU86" s="6"/>
    </row>
  </sheetData>
  <conditionalFormatting sqref="A1:XFD1048576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Cumulatief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Simone Serné</dc:creator>
  <cp:lastModifiedBy>Simone Serné</cp:lastModifiedBy>
  <dcterms:created xsi:type="dcterms:W3CDTF">2020-10-01T18:19:05Z</dcterms:created>
  <dcterms:modified xsi:type="dcterms:W3CDTF">2021-04-07T08:41:50Z</dcterms:modified>
</cp:coreProperties>
</file>