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8"/>
  <workbookPr filterPrivacy="1" defaultThemeVersion="124226"/>
  <xr:revisionPtr revIDLastSave="75" documentId="13_ncr:1_{3597DD38-D7DB-4569-9D1B-37C323D782D8}" xr6:coauthVersionLast="47" xr6:coauthVersionMax="47" xr10:uidLastSave="{2359CDBF-B401-4C23-859F-4F3296EBAA51}"/>
  <bookViews>
    <workbookView xWindow="-108" yWindow="-108" windowWidth="23256" windowHeight="12456" xr2:uid="{00000000-000D-0000-FFFF-FFFF00000000}"/>
  </bookViews>
  <sheets>
    <sheet name="Data Capacity Analysis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9" i="1"/>
  <c r="C8" i="1"/>
  <c r="C4" i="1"/>
  <c r="C5" i="1"/>
  <c r="D24" i="2"/>
  <c r="D23" i="2"/>
  <c r="C3" i="1"/>
  <c r="C6" i="1" s="1"/>
</calcChain>
</file>

<file path=xl/sharedStrings.xml><?xml version="1.0" encoding="utf-8"?>
<sst xmlns="http://schemas.openxmlformats.org/spreadsheetml/2006/main" count="41" uniqueCount="37">
  <si>
    <t xml:space="preserve"> </t>
  </si>
  <si>
    <t>Parameter</t>
  </si>
  <si>
    <t>Value</t>
  </si>
  <si>
    <t>Unit</t>
  </si>
  <si>
    <t>A</t>
  </si>
  <si>
    <t>Mean time of each satellite access</t>
  </si>
  <si>
    <t>s</t>
  </si>
  <si>
    <t>based on STK access simulation (altitude: 400km; inc angle: 51.6deg; RAAN: 0deg)</t>
  </si>
  <si>
    <t>B</t>
  </si>
  <si>
    <t>Effective time for data collection​</t>
  </si>
  <si>
    <t>= 50% of A</t>
  </si>
  <si>
    <t>C</t>
  </si>
  <si>
    <t>Mean duration of each access with good communication</t>
  </si>
  <si>
    <t>analyze from the STK AER result; El &gt;= 33</t>
  </si>
  <si>
    <t>D</t>
  </si>
  <si>
    <t>Maximum amount of data that can be collected for each 30 seconds</t>
  </si>
  <si>
    <t>bytes</t>
  </si>
  <si>
    <t>total bytes in an APRS frame (based on AX.25 UI), assume that 1 timstep = 30s</t>
  </si>
  <si>
    <t>E</t>
  </si>
  <si>
    <t>Maximum amount of data that can be collected when considering B</t>
  </si>
  <si>
    <t>= (B/30)*D</t>
  </si>
  <si>
    <t>E1</t>
  </si>
  <si>
    <t>Corresponding number of APRS packets when considering E</t>
  </si>
  <si>
    <t>packets</t>
  </si>
  <si>
    <t>F</t>
  </si>
  <si>
    <t>Maximum amount of data that can be collected when considering C</t>
  </si>
  <si>
    <t>= (C/30)*D</t>
  </si>
  <si>
    <t>F1</t>
  </si>
  <si>
    <t>Corresponding number of APRS packets when considering F</t>
  </si>
  <si>
    <t>Good communication passes</t>
  </si>
  <si>
    <t>Access</t>
  </si>
  <si>
    <t>Day</t>
  </si>
  <si>
    <t>El (Max)</t>
  </si>
  <si>
    <t>Duration (mins)</t>
  </si>
  <si>
    <t xml:space="preserve"> 11 Jul 2023</t>
  </si>
  <si>
    <t>approx</t>
  </si>
  <si>
    <t>Average time for good communication: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</si>
</sst>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i/>
      <sz val="11"/>
      <color rgb="FFFF0000"/>
      <name val="ＭＳ Ｐゴシック"/>
      <family val="2"/>
      <scheme val="minor"/>
    </font>
    <font>
      <b/>
      <sz val="14"/>
      <color rgb="FF7030A0"/>
      <name val="ＭＳ Ｐゴシック"/>
      <family val="2"/>
      <scheme val="minor"/>
    </font>
    <font>
      <sz val="11"/>
      <color rgb="FF7030A0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i/>
      <sz val="11"/>
      <color rgb="FFFF0000"/>
      <name val="Calibri"/>
      <scheme val="minor"/>
    </font>
    <font>
      <b/>
      <sz val="11"/>
      <color rgb="FF000000"/>
      <name val="ＭＳ Ｐゴシック"/>
      <family val="2"/>
      <scheme val="minor"/>
    </font>
    <font>
      <sz val="11"/>
      <color rgb="FF00000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1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3866ED13-E89E-47CC-90D7-08155D7A1EC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134" workbookViewId="0">
      <selection activeCell="E8" sqref="E8"/>
    </sheetView>
  </sheetViews>
  <sheetFormatPr defaultRowHeight="13.15"/>
  <cols>
    <col min="2" max="2" width="63.375" bestFit="1" customWidth="1"/>
  </cols>
  <sheetData>
    <row r="1" spans="1:5">
      <c r="A1" t="s">
        <v>0</v>
      </c>
      <c r="B1" s="3" t="s">
        <v>1</v>
      </c>
      <c r="C1" s="3" t="s">
        <v>2</v>
      </c>
      <c r="D1" s="3" t="s">
        <v>3</v>
      </c>
    </row>
    <row r="2" spans="1:5">
      <c r="A2" s="4" t="s">
        <v>4</v>
      </c>
      <c r="B2" t="s">
        <v>5</v>
      </c>
      <c r="C2" s="1">
        <v>476.6</v>
      </c>
      <c r="D2" s="1" t="s">
        <v>6</v>
      </c>
      <c r="E2" s="2" t="s">
        <v>7</v>
      </c>
    </row>
    <row r="3" spans="1:5">
      <c r="A3" s="4" t="s">
        <v>8</v>
      </c>
      <c r="B3" t="s">
        <v>9</v>
      </c>
      <c r="C3" s="1">
        <f>0.5*C2</f>
        <v>238.3</v>
      </c>
      <c r="D3" s="1" t="s">
        <v>6</v>
      </c>
      <c r="E3" s="5" t="s">
        <v>10</v>
      </c>
    </row>
    <row r="4" spans="1:5" ht="13.5">
      <c r="A4" s="4" t="s">
        <v>11</v>
      </c>
      <c r="B4" t="s">
        <v>12</v>
      </c>
      <c r="C4" s="9">
        <f>Sheet1!D24*60</f>
        <v>120</v>
      </c>
      <c r="D4" s="1" t="s">
        <v>6</v>
      </c>
      <c r="E4" s="2" t="s">
        <v>13</v>
      </c>
    </row>
    <row r="5" spans="1:5" ht="13.5">
      <c r="A5" s="4" t="s">
        <v>14</v>
      </c>
      <c r="B5" t="s">
        <v>15</v>
      </c>
      <c r="C5" s="1">
        <f>1+7+7+56+1+1+256+2+2</f>
        <v>333</v>
      </c>
      <c r="D5" s="1" t="s">
        <v>16</v>
      </c>
      <c r="E5" s="2" t="s">
        <v>17</v>
      </c>
    </row>
    <row r="6" spans="1:5" ht="13.5">
      <c r="A6" s="4" t="s">
        <v>18</v>
      </c>
      <c r="B6" t="s">
        <v>19</v>
      </c>
      <c r="C6" s="1">
        <f>(C3/30)*C5</f>
        <v>2645.13</v>
      </c>
      <c r="D6" s="1" t="s">
        <v>16</v>
      </c>
      <c r="E6" s="5" t="s">
        <v>20</v>
      </c>
    </row>
    <row r="7" spans="1:5" ht="13.5">
      <c r="A7" s="11" t="s">
        <v>21</v>
      </c>
      <c r="B7" s="12" t="s">
        <v>22</v>
      </c>
      <c r="C7" s="1">
        <f>C6/C5</f>
        <v>7.9433333333333334</v>
      </c>
      <c r="D7" s="1" t="s">
        <v>23</v>
      </c>
      <c r="E7" s="2"/>
    </row>
    <row r="8" spans="1:5" ht="15">
      <c r="A8" s="4" t="s">
        <v>24</v>
      </c>
      <c r="B8" t="s">
        <v>25</v>
      </c>
      <c r="C8" s="1">
        <f>(C4/30)*C5</f>
        <v>1332</v>
      </c>
      <c r="E8" s="10" t="s">
        <v>26</v>
      </c>
    </row>
    <row r="9" spans="1:5" ht="13.5">
      <c r="A9" s="4" t="s">
        <v>27</v>
      </c>
      <c r="B9" t="s">
        <v>28</v>
      </c>
      <c r="C9" s="1">
        <f>C8/C5</f>
        <v>4</v>
      </c>
      <c r="D9" s="1" t="s">
        <v>23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44E7-3A95-49ED-B175-42EA1FA42970}">
  <dimension ref="A1:E32"/>
  <sheetViews>
    <sheetView workbookViewId="0">
      <selection activeCell="D25" sqref="D25"/>
    </sheetView>
  </sheetViews>
  <sheetFormatPr defaultRowHeight="13.15"/>
  <cols>
    <col min="2" max="2" width="13.5" bestFit="1" customWidth="1"/>
    <col min="3" max="3" width="15" bestFit="1" customWidth="1"/>
  </cols>
  <sheetData>
    <row r="1" spans="1:4" ht="16.149999999999999">
      <c r="B1" s="6" t="s">
        <v>29</v>
      </c>
    </row>
    <row r="2" spans="1:4">
      <c r="A2" s="4" t="s">
        <v>30</v>
      </c>
      <c r="B2" s="3" t="s">
        <v>31</v>
      </c>
      <c r="C2" s="4" t="s">
        <v>32</v>
      </c>
      <c r="D2" s="4" t="s">
        <v>33</v>
      </c>
    </row>
    <row r="3" spans="1:4">
      <c r="A3" s="1">
        <v>2</v>
      </c>
      <c r="B3" s="8">
        <v>45107</v>
      </c>
      <c r="C3" s="1">
        <v>53.932000000000002</v>
      </c>
      <c r="D3" s="1">
        <v>2</v>
      </c>
    </row>
    <row r="4" spans="1:4">
      <c r="A4" s="1">
        <v>9</v>
      </c>
      <c r="B4" s="8">
        <v>45108</v>
      </c>
      <c r="C4" s="1">
        <v>61.064</v>
      </c>
      <c r="D4" s="1">
        <v>2</v>
      </c>
    </row>
    <row r="5" spans="1:4">
      <c r="A5" s="1">
        <v>14</v>
      </c>
      <c r="B5" s="8">
        <v>45109</v>
      </c>
      <c r="C5" s="1">
        <v>74.433000000000007</v>
      </c>
      <c r="D5" s="1">
        <v>2.5</v>
      </c>
    </row>
    <row r="6" spans="1:4">
      <c r="A6" s="1">
        <v>21</v>
      </c>
      <c r="B6" s="8">
        <v>45110</v>
      </c>
      <c r="C6" s="1">
        <v>45.216000000000001</v>
      </c>
      <c r="D6" s="1">
        <v>1.5</v>
      </c>
    </row>
    <row r="7" spans="1:4">
      <c r="A7" s="1">
        <v>24</v>
      </c>
      <c r="B7" s="8">
        <v>45110</v>
      </c>
      <c r="C7" s="1">
        <v>46.292000000000002</v>
      </c>
      <c r="D7" s="1">
        <v>1.5</v>
      </c>
    </row>
    <row r="8" spans="1:4">
      <c r="A8" s="1">
        <v>31</v>
      </c>
      <c r="B8" s="8">
        <v>45111</v>
      </c>
      <c r="C8" s="1">
        <v>72.477000000000004</v>
      </c>
      <c r="D8" s="1">
        <v>2.5</v>
      </c>
    </row>
    <row r="9" spans="1:4">
      <c r="A9" s="1">
        <v>36</v>
      </c>
      <c r="B9" s="8">
        <v>45112</v>
      </c>
      <c r="C9" s="1">
        <v>62.774000000000001</v>
      </c>
      <c r="D9" s="1">
        <v>2.5</v>
      </c>
    </row>
    <row r="10" spans="1:4">
      <c r="A10" s="1">
        <v>43</v>
      </c>
      <c r="B10" s="8">
        <v>45113</v>
      </c>
      <c r="C10" s="1">
        <v>52.603000000000002</v>
      </c>
      <c r="D10" s="1">
        <v>2</v>
      </c>
    </row>
    <row r="11" spans="1:4">
      <c r="A11" s="1">
        <v>46</v>
      </c>
      <c r="B11" s="8">
        <v>45113</v>
      </c>
      <c r="C11" s="1">
        <v>40.1</v>
      </c>
      <c r="D11" s="1">
        <v>1</v>
      </c>
    </row>
    <row r="12" spans="1:4">
      <c r="A12" s="1">
        <v>53</v>
      </c>
      <c r="B12" s="8">
        <v>45114</v>
      </c>
      <c r="C12" s="1">
        <v>85.147999999999996</v>
      </c>
      <c r="D12" s="1">
        <v>2.5</v>
      </c>
    </row>
    <row r="13" spans="1:4">
      <c r="A13" s="1">
        <v>58</v>
      </c>
      <c r="B13" s="8">
        <v>45115</v>
      </c>
      <c r="C13" s="1">
        <v>52.814</v>
      </c>
      <c r="D13" s="1">
        <v>2</v>
      </c>
    </row>
    <row r="14" spans="1:4">
      <c r="A14" s="1">
        <v>65</v>
      </c>
      <c r="B14" s="8">
        <v>45116</v>
      </c>
      <c r="C14" s="1">
        <v>61.667999999999999</v>
      </c>
      <c r="D14" s="1">
        <v>2.5</v>
      </c>
    </row>
    <row r="15" spans="1:4">
      <c r="A15" s="1">
        <v>75</v>
      </c>
      <c r="B15" s="8">
        <v>45117</v>
      </c>
      <c r="C15" s="1">
        <v>81.924000000000007</v>
      </c>
      <c r="D15" s="1">
        <v>2.5</v>
      </c>
    </row>
    <row r="16" spans="1:4">
      <c r="A16" s="1">
        <v>80</v>
      </c>
      <c r="B16" s="8">
        <v>45118</v>
      </c>
      <c r="C16" s="1">
        <v>44.606999999999999</v>
      </c>
      <c r="D16" s="1">
        <v>1.5</v>
      </c>
    </row>
    <row r="17" spans="1:5">
      <c r="A17" s="1">
        <v>82</v>
      </c>
      <c r="B17" s="1" t="s">
        <v>34</v>
      </c>
      <c r="C17" s="1">
        <v>39.347999999999999</v>
      </c>
      <c r="D17" s="1">
        <v>1</v>
      </c>
    </row>
    <row r="18" spans="1:5">
      <c r="A18" s="1">
        <v>87</v>
      </c>
      <c r="B18" s="8">
        <v>45119</v>
      </c>
      <c r="C18" s="1">
        <v>72.522000000000006</v>
      </c>
      <c r="D18" s="1">
        <v>2.5</v>
      </c>
    </row>
    <row r="19" spans="1:5">
      <c r="A19" s="1">
        <v>97</v>
      </c>
      <c r="B19" s="8">
        <v>45120</v>
      </c>
      <c r="C19" s="1">
        <v>69.867999999999995</v>
      </c>
      <c r="D19" s="1">
        <v>2.5</v>
      </c>
    </row>
    <row r="20" spans="1:5">
      <c r="A20" s="1">
        <v>102</v>
      </c>
      <c r="B20" s="8">
        <v>45121</v>
      </c>
      <c r="C20" s="1">
        <v>37.929000000000002</v>
      </c>
      <c r="D20" s="1">
        <v>1</v>
      </c>
    </row>
    <row r="21" spans="1:5">
      <c r="A21" s="1">
        <v>104</v>
      </c>
      <c r="B21" s="8">
        <v>45121</v>
      </c>
      <c r="C21" s="1">
        <v>46.353000000000002</v>
      </c>
      <c r="D21" s="1">
        <v>2</v>
      </c>
    </row>
    <row r="22" spans="1:5">
      <c r="A22" s="1">
        <v>109</v>
      </c>
      <c r="B22" s="8">
        <v>45122</v>
      </c>
      <c r="C22" s="1">
        <v>84.863</v>
      </c>
      <c r="D22" s="1">
        <v>2.5</v>
      </c>
    </row>
    <row r="23" spans="1:5">
      <c r="A23" s="1"/>
      <c r="B23" s="1"/>
      <c r="C23" s="1"/>
      <c r="D23" s="3">
        <f>SUM(D3:D22)</f>
        <v>40</v>
      </c>
      <c r="E23" s="7" t="s">
        <v>35</v>
      </c>
    </row>
    <row r="24" spans="1:5">
      <c r="A24" t="s">
        <v>36</v>
      </c>
      <c r="B24" s="1"/>
      <c r="C24" s="1"/>
      <c r="D24" s="3">
        <f>D23/COUNT(A3:A22)</f>
        <v>2</v>
      </c>
    </row>
    <row r="25" spans="1:5">
      <c r="A25" s="1"/>
      <c r="C25" s="1"/>
    </row>
    <row r="26" spans="1:5">
      <c r="A26" s="1"/>
      <c r="C26" s="1"/>
    </row>
    <row r="27" spans="1:5">
      <c r="A27" s="1"/>
      <c r="C27" s="1"/>
    </row>
    <row r="28" spans="1:5">
      <c r="A28" s="1"/>
      <c r="C28" s="1"/>
    </row>
    <row r="29" spans="1:5">
      <c r="A29" s="1"/>
      <c r="C29" s="1"/>
    </row>
    <row r="30" spans="1:5">
      <c r="A30" s="1"/>
      <c r="C30" s="1"/>
    </row>
    <row r="31" spans="1:5">
      <c r="C31" s="1"/>
    </row>
    <row r="32" spans="1:5">
      <c r="C32" s="1"/>
    </row>
  </sheetData>
  <phoneticPr fontId="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19b414c3d9da9451ede3c10639b9d80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1249fea17e49e03d1deddd1e94109679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15ABAA-35A6-4C82-B945-0DEC450A33DD}"/>
</file>

<file path=customXml/itemProps2.xml><?xml version="1.0" encoding="utf-8"?>
<ds:datastoreItem xmlns:ds="http://schemas.openxmlformats.org/officeDocument/2006/customXml" ds:itemID="{856A2C3E-7EC6-41A5-AED3-95C0C2374E39}"/>
</file>

<file path=customXml/itemProps3.xml><?xml version="1.0" encoding="utf-8"?>
<ds:datastoreItem xmlns:ds="http://schemas.openxmlformats.org/officeDocument/2006/customXml" ds:itemID="{6709C0E2-0E39-4FF2-A496-E7015B008B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 Phuong Linh</cp:lastModifiedBy>
  <cp:revision/>
  <dcterms:created xsi:type="dcterms:W3CDTF">2006-09-16T00:00:00Z</dcterms:created>
  <dcterms:modified xsi:type="dcterms:W3CDTF">2023-07-04T16:02:01Z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  <property fmtid="{D5CDD505-2E9C-101B-9397-08002B2CF9AE}" pid="3" name="MediaServiceImageTags">
    <vt:lpwstr/>
  </property>
</Properties>
</file>