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RFM Analysis Assignment - Data " sheetId="1" r:id="rId1"/>
    <sheet name="Sheet2" sheetId="3" r:id="rId2"/>
    <sheet name="Sheet3" sheetId="4" r:id="rId3"/>
    <sheet name="RFM" sheetId="5" r:id="rId4"/>
    <sheet name="Sheet1" sheetId="2" r:id="rId5"/>
  </sheets>
  <calcPr calcId="0"/>
  <pivotCaches>
    <pivotCache cacheId="4" r:id="rId6"/>
    <pivotCache cacheId="7" r:id="rId7"/>
    <pivotCache cacheId="10" r:id="rId8"/>
    <pivotCache cacheId="15" r:id="rId9"/>
  </pivotCaches>
</workbook>
</file>

<file path=xl/calcChain.xml><?xml version="1.0" encoding="utf-8"?>
<calcChain xmlns="http://schemas.openxmlformats.org/spreadsheetml/2006/main">
  <c r="G18" i="5"/>
  <c r="G19"/>
  <c r="G20"/>
  <c r="G21"/>
  <c r="G22"/>
  <c r="G23"/>
  <c r="G17"/>
  <c r="F18"/>
  <c r="F19"/>
  <c r="F20"/>
  <c r="F21"/>
  <c r="F22"/>
  <c r="F23"/>
  <c r="F17"/>
  <c r="E18"/>
  <c r="E19"/>
  <c r="E20"/>
  <c r="E21"/>
  <c r="E22"/>
  <c r="E23"/>
  <c r="E17"/>
  <c r="M5" i="2"/>
  <c r="M3"/>
  <c r="M4"/>
  <c r="M6"/>
  <c r="M7"/>
  <c r="M8"/>
  <c r="M2"/>
  <c r="D3"/>
  <c r="I3" s="1"/>
  <c r="D4"/>
  <c r="I4" s="1"/>
  <c r="D5"/>
  <c r="I5" s="1"/>
  <c r="D6"/>
  <c r="I6" s="1"/>
  <c r="D7"/>
  <c r="I7" s="1"/>
  <c r="D8"/>
  <c r="I8" s="1"/>
  <c r="D9"/>
  <c r="I9" s="1"/>
  <c r="D10"/>
  <c r="I10" s="1"/>
  <c r="D11"/>
  <c r="I11" s="1"/>
  <c r="D12"/>
  <c r="I12" s="1"/>
  <c r="D13"/>
  <c r="I13" s="1"/>
  <c r="D14"/>
  <c r="I14" s="1"/>
  <c r="D15"/>
  <c r="I15" s="1"/>
  <c r="D16"/>
  <c r="I16" s="1"/>
  <c r="D17"/>
  <c r="I17" s="1"/>
  <c r="D2"/>
  <c r="I2" s="1"/>
  <c r="G13" l="1"/>
  <c r="G7"/>
  <c r="G4"/>
  <c r="G10"/>
  <c r="G6"/>
  <c r="G17"/>
  <c r="G9"/>
  <c r="G14"/>
  <c r="G11"/>
  <c r="G3"/>
  <c r="G12"/>
  <c r="G8"/>
  <c r="G5"/>
  <c r="G15"/>
  <c r="G16"/>
  <c r="G2"/>
</calcChain>
</file>

<file path=xl/sharedStrings.xml><?xml version="1.0" encoding="utf-8"?>
<sst xmlns="http://schemas.openxmlformats.org/spreadsheetml/2006/main" count="125" uniqueCount="44">
  <si>
    <t>Customer ID</t>
  </si>
  <si>
    <t>Purchase Date</t>
  </si>
  <si>
    <t>Purchase Value</t>
  </si>
  <si>
    <t>RFM is a method used for analyzing customer value.</t>
  </si>
  <si>
    <t>Recency - How recently did the customer purchase?</t>
  </si>
  <si>
    <t>Frequency - How often do they purchase?</t>
  </si>
  <si>
    <t>Monetary Value - How much do they spend?</t>
  </si>
  <si>
    <t>Calculate RFM score for each customer (unique customer ID) and use graphs to show most profitable segment</t>
  </si>
  <si>
    <t>Steps</t>
  </si>
  <si>
    <t>A method</t>
  </si>
  <si>
    <t>Hint- https://en.wikipedia.org/wiki/RFM_(customer_value)</t>
  </si>
  <si>
    <t>Create R F M Scores</t>
  </si>
  <si>
    <t>Recency = 10 - the number of months that have passed since the customer last purchased</t>
  </si>
  <si>
    <t>Frequency = number of purchases in the last 12 months (maximum of 10)</t>
  </si>
  <si>
    <t>Monetary = value of the highest order from a given customer (benchmarked against maximum order /10000)</t>
  </si>
  <si>
    <t>Customer ID </t>
  </si>
  <si>
    <t>10001 </t>
  </si>
  <si>
    <t>10002 </t>
  </si>
  <si>
    <t>10003 </t>
  </si>
  <si>
    <t>10004 </t>
  </si>
  <si>
    <t>10005 </t>
  </si>
  <si>
    <t>10006 </t>
  </si>
  <si>
    <t>10007 </t>
  </si>
  <si>
    <t>Purchase Date </t>
  </si>
  <si>
    <t>Purchase Value </t>
  </si>
  <si>
    <t>Duplicates Removed</t>
  </si>
  <si>
    <t>Months (Date Dif)</t>
  </si>
  <si>
    <t>Frequency</t>
  </si>
  <si>
    <t>Purchase_sum</t>
  </si>
  <si>
    <t>Row Labels</t>
  </si>
  <si>
    <t>Grand Total</t>
  </si>
  <si>
    <t>Max of 54.00</t>
  </si>
  <si>
    <t>Max of Purchase Value </t>
  </si>
  <si>
    <t>Purchase_Max</t>
  </si>
  <si>
    <t>Recency</t>
  </si>
  <si>
    <t>Ranks</t>
  </si>
  <si>
    <t>Recency Rank</t>
  </si>
  <si>
    <t>Min of Recency</t>
  </si>
  <si>
    <t>F</t>
  </si>
  <si>
    <t>R</t>
  </si>
  <si>
    <t>M</t>
  </si>
  <si>
    <t>Min of Months (Date Dif)</t>
  </si>
  <si>
    <t>Values</t>
  </si>
  <si>
    <t>Count of Purchase Date </t>
  </si>
</sst>
</file>

<file path=xl/styles.xml><?xml version="1.0" encoding="utf-8"?>
<styleSheet xmlns="http://schemas.openxmlformats.org/spreadsheetml/2006/main">
  <numFmts count="1">
    <numFmt numFmtId="169" formatCode="[$-409]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0" fillId="0" borderId="0" xfId="0" applyNumberFormat="1"/>
    <xf numFmtId="169" fontId="18" fillId="0" borderId="0" xfId="0" applyNumberFormat="1" applyFont="1"/>
    <xf numFmtId="0" fontId="0" fillId="33" borderId="0" xfId="0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6" fillId="34" borderId="10" xfId="0" applyFont="1" applyFill="1" applyBorder="1"/>
    <xf numFmtId="0" fontId="16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876.467166087961" createdVersion="3" refreshedVersion="3" minRefreshableVersion="3" recordCount="15">
  <cacheSource type="worksheet">
    <worksheetSource ref="A2:C17" sheet="Sheet1"/>
  </cacheSource>
  <cacheFields count="4">
    <cacheField name="10001 " numFmtId="2">
      <sharedItems count="6">
        <s v="10002 "/>
        <s v="10003 "/>
        <s v="10004 "/>
        <s v="10005 "/>
        <s v="10006 "/>
        <s v="10007 "/>
      </sharedItems>
    </cacheField>
    <cacheField name="10001 2" numFmtId="0">
      <sharedItems/>
    </cacheField>
    <cacheField name="31-Jul-16" numFmtId="169">
      <sharedItems containsSemiMixedTypes="0" containsNonDate="0" containsDate="1" containsString="0" minDate="2015-01-04T00:00:00" maxDate="2016-11-27T00:00:00"/>
    </cacheField>
    <cacheField name="54.00" numFmtId="2">
      <sharedItems containsSemiMixedTypes="0" containsString="0" containsNumber="1" containsInteger="1" minValue="24" maxValue="1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2876.468425115738" createdVersion="3" refreshedVersion="3" minRefreshableVersion="3" recordCount="16">
  <cacheSource type="worksheet">
    <worksheetSource ref="A1:C17" sheet="Sheet1"/>
  </cacheSource>
  <cacheFields count="3">
    <cacheField name="Customer ID " numFmtId="2">
      <sharedItems count="7">
        <s v="10001 "/>
        <s v="10002 "/>
        <s v="10003 "/>
        <s v="10004 "/>
        <s v="10005 "/>
        <s v="10006 "/>
        <s v="10007 "/>
      </sharedItems>
    </cacheField>
    <cacheField name="Purchase Date " numFmtId="169">
      <sharedItems containsSemiMixedTypes="0" containsNonDate="0" containsDate="1" containsString="0" minDate="2015-01-04T00:00:00" maxDate="2016-11-27T00:00:00"/>
    </cacheField>
    <cacheField name="Purchase Value " numFmtId="2">
      <sharedItems containsSemiMixedTypes="0" containsString="0" containsNumber="1" containsInteger="1" minValue="24" maxValue="1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2876.474877199071" createdVersion="3" refreshedVersion="3" minRefreshableVersion="3" recordCount="16">
  <cacheSource type="worksheet">
    <worksheetSource ref="H1:I17" sheet="Sheet1"/>
  </cacheSource>
  <cacheFields count="2">
    <cacheField name="Customer ID " numFmtId="2">
      <sharedItems count="7">
        <s v="10001 "/>
        <s v="10002 "/>
        <s v="10003 "/>
        <s v="10004 "/>
        <s v="10005 "/>
        <s v="10006 "/>
        <s v="10007 "/>
      </sharedItems>
    </cacheField>
    <cacheField name="Recency" numFmtId="0">
      <sharedItems containsSemiMixedTypes="0" containsString="0" containsNumber="1" containsInteger="1" minValue="0" maxValue="8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2876.481407870371" createdVersion="3" refreshedVersion="3" minRefreshableVersion="3" recordCount="16">
  <cacheSource type="worksheet">
    <worksheetSource ref="A1:D17" sheet="Sheet1"/>
  </cacheSource>
  <cacheFields count="4">
    <cacheField name="Customer ID " numFmtId="2">
      <sharedItems count="7">
        <s v="10001 "/>
        <s v="10002 "/>
        <s v="10003 "/>
        <s v="10004 "/>
        <s v="10005 "/>
        <s v="10006 "/>
        <s v="10007 "/>
      </sharedItems>
    </cacheField>
    <cacheField name="Purchase Date " numFmtId="169">
      <sharedItems containsSemiMixedTypes="0" containsNonDate="0" containsDate="1" containsString="0" minDate="2015-01-04T00:00:00" maxDate="2016-11-27T00:00:00" count="16">
        <d v="2016-07-31T00:00:00"/>
        <d v="2015-03-12T00:00:00"/>
        <d v="2015-11-16T00:00:00"/>
        <d v="2016-09-19T00:00:00"/>
        <d v="2016-10-08T00:00:00"/>
        <d v="2015-12-17T00:00:00"/>
        <d v="2016-01-28T00:00:00"/>
        <d v="2016-06-12T00:00:00"/>
        <d v="2016-03-01T00:00:00"/>
        <d v="2015-02-26T00:00:00"/>
        <d v="2015-01-04T00:00:00"/>
        <d v="2016-11-26T00:00:00"/>
        <d v="2015-11-11T00:00:00"/>
        <d v="2016-11-08T00:00:00"/>
        <d v="2015-12-19T00:00:00"/>
        <d v="2016-08-09T00:00:00"/>
      </sharedItems>
    </cacheField>
    <cacheField name="Purchase Value " numFmtId="2">
      <sharedItems containsSemiMixedTypes="0" containsString="0" containsNumber="1" containsInteger="1" minValue="24" maxValue="199"/>
    </cacheField>
    <cacheField name="Months (Date Dif)" numFmtId="0">
      <sharedItems containsSemiMixedTypes="0" containsString="0" containsNumber="1" containsInteger="1" minValue="5" maxValue="2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s v="10002 "/>
    <d v="2015-03-12T00:00:00"/>
    <n v="86"/>
  </r>
  <r>
    <x v="0"/>
    <s v="10002 "/>
    <d v="2015-11-16T00:00:00"/>
    <n v="42"/>
  </r>
  <r>
    <x v="1"/>
    <s v="10003 "/>
    <d v="2016-09-19T00:00:00"/>
    <n v="171"/>
  </r>
  <r>
    <x v="2"/>
    <s v="10004 "/>
    <d v="2016-10-08T00:00:00"/>
    <n v="26"/>
  </r>
  <r>
    <x v="2"/>
    <s v="10004 "/>
    <d v="2015-12-17T00:00:00"/>
    <n v="140"/>
  </r>
  <r>
    <x v="2"/>
    <s v="10004 "/>
    <d v="2016-01-28T00:00:00"/>
    <n v="151"/>
  </r>
  <r>
    <x v="2"/>
    <s v="10004 "/>
    <d v="2016-06-12T00:00:00"/>
    <n v="24"/>
  </r>
  <r>
    <x v="2"/>
    <s v="10004 "/>
    <d v="2016-03-01T00:00:00"/>
    <n v="64"/>
  </r>
  <r>
    <x v="3"/>
    <s v="10005 "/>
    <d v="2015-02-26T00:00:00"/>
    <n v="135"/>
  </r>
  <r>
    <x v="3"/>
    <s v="10005 "/>
    <d v="2015-01-04T00:00:00"/>
    <n v="128"/>
  </r>
  <r>
    <x v="4"/>
    <s v="10006 "/>
    <d v="2016-11-26T00:00:00"/>
    <n v="76"/>
  </r>
  <r>
    <x v="4"/>
    <s v="10006 "/>
    <d v="2015-11-11T00:00:00"/>
    <n v="75"/>
  </r>
  <r>
    <x v="5"/>
    <s v="10007 "/>
    <d v="2016-11-08T00:00:00"/>
    <n v="119"/>
  </r>
  <r>
    <x v="5"/>
    <s v="10007 "/>
    <d v="2015-12-19T00:00:00"/>
    <n v="147"/>
  </r>
  <r>
    <x v="5"/>
    <s v="10007 "/>
    <d v="2016-08-09T00:00:00"/>
    <n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d v="2016-07-31T00:00:00"/>
    <n v="54"/>
  </r>
  <r>
    <x v="1"/>
    <d v="2015-03-12T00:00:00"/>
    <n v="86"/>
  </r>
  <r>
    <x v="1"/>
    <d v="2015-11-16T00:00:00"/>
    <n v="42"/>
  </r>
  <r>
    <x v="2"/>
    <d v="2016-09-19T00:00:00"/>
    <n v="171"/>
  </r>
  <r>
    <x v="3"/>
    <d v="2016-10-08T00:00:00"/>
    <n v="26"/>
  </r>
  <r>
    <x v="3"/>
    <d v="2015-12-17T00:00:00"/>
    <n v="140"/>
  </r>
  <r>
    <x v="3"/>
    <d v="2016-01-28T00:00:00"/>
    <n v="151"/>
  </r>
  <r>
    <x v="3"/>
    <d v="2016-06-12T00:00:00"/>
    <n v="24"/>
  </r>
  <r>
    <x v="3"/>
    <d v="2016-03-01T00:00:00"/>
    <n v="64"/>
  </r>
  <r>
    <x v="4"/>
    <d v="2015-02-26T00:00:00"/>
    <n v="135"/>
  </r>
  <r>
    <x v="4"/>
    <d v="2015-01-04T00:00:00"/>
    <n v="128"/>
  </r>
  <r>
    <x v="5"/>
    <d v="2016-11-26T00:00:00"/>
    <n v="76"/>
  </r>
  <r>
    <x v="5"/>
    <d v="2015-11-11T00:00:00"/>
    <n v="75"/>
  </r>
  <r>
    <x v="6"/>
    <d v="2016-11-08T00:00:00"/>
    <n v="119"/>
  </r>
  <r>
    <x v="6"/>
    <d v="2015-12-19T00:00:00"/>
    <n v="147"/>
  </r>
  <r>
    <x v="6"/>
    <d v="2016-08-09T00:00:00"/>
    <n v="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n v="7"/>
  </r>
  <r>
    <x v="1"/>
    <n v="1"/>
  </r>
  <r>
    <x v="1"/>
    <n v="4"/>
  </r>
  <r>
    <x v="2"/>
    <n v="7"/>
  </r>
  <r>
    <x v="3"/>
    <n v="7"/>
  </r>
  <r>
    <x v="3"/>
    <n v="4"/>
  </r>
  <r>
    <x v="3"/>
    <n v="5"/>
  </r>
  <r>
    <x v="3"/>
    <n v="6"/>
  </r>
  <r>
    <x v="3"/>
    <n v="5"/>
  </r>
  <r>
    <x v="4"/>
    <n v="1"/>
  </r>
  <r>
    <x v="4"/>
    <n v="0"/>
  </r>
  <r>
    <x v="5"/>
    <n v="8"/>
  </r>
  <r>
    <x v="5"/>
    <n v="4"/>
  </r>
  <r>
    <x v="6"/>
    <n v="8"/>
  </r>
  <r>
    <x v="6"/>
    <n v="4"/>
  </r>
  <r>
    <x v="6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x v="0"/>
    <n v="54"/>
    <n v="9"/>
  </r>
  <r>
    <x v="1"/>
    <x v="1"/>
    <n v="86"/>
    <n v="26"/>
  </r>
  <r>
    <x v="1"/>
    <x v="2"/>
    <n v="42"/>
    <n v="18"/>
  </r>
  <r>
    <x v="2"/>
    <x v="3"/>
    <n v="171"/>
    <n v="8"/>
  </r>
  <r>
    <x v="3"/>
    <x v="4"/>
    <n v="26"/>
    <n v="7"/>
  </r>
  <r>
    <x v="3"/>
    <x v="5"/>
    <n v="140"/>
    <n v="17"/>
  </r>
  <r>
    <x v="3"/>
    <x v="6"/>
    <n v="151"/>
    <n v="15"/>
  </r>
  <r>
    <x v="3"/>
    <x v="7"/>
    <n v="24"/>
    <n v="11"/>
  </r>
  <r>
    <x v="3"/>
    <x v="8"/>
    <n v="64"/>
    <n v="14"/>
  </r>
  <r>
    <x v="4"/>
    <x v="9"/>
    <n v="135"/>
    <n v="26"/>
  </r>
  <r>
    <x v="4"/>
    <x v="10"/>
    <n v="128"/>
    <n v="28"/>
  </r>
  <r>
    <x v="5"/>
    <x v="11"/>
    <n v="76"/>
    <n v="5"/>
  </r>
  <r>
    <x v="5"/>
    <x v="12"/>
    <n v="75"/>
    <n v="18"/>
  </r>
  <r>
    <x v="6"/>
    <x v="13"/>
    <n v="119"/>
    <n v="6"/>
  </r>
  <r>
    <x v="6"/>
    <x v="14"/>
    <n v="147"/>
    <n v="17"/>
  </r>
  <r>
    <x v="6"/>
    <x v="15"/>
    <n v="19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9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54.00" fld="3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8:B26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Recency" fld="1" subtotal="min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9" showAll="0"/>
    <pivotField dataField="1"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Purchase Value " fld="2" subtotal="max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2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9" showAll="0">
      <items count="17">
        <item x="10"/>
        <item x="9"/>
        <item x="1"/>
        <item x="12"/>
        <item x="2"/>
        <item x="5"/>
        <item x="14"/>
        <item x="6"/>
        <item x="8"/>
        <item x="7"/>
        <item x="0"/>
        <item x="15"/>
        <item x="3"/>
        <item x="4"/>
        <item x="13"/>
        <item x="11"/>
        <item t="default"/>
      </items>
    </pivotField>
    <pivotField dataField="1" numFmtId="2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Months (Date Dif)" fld="3" subtotal="min" baseField="0" baseItem="0"/>
    <dataField name="Max of Purchase Value " fld="2" subtotal="max" baseField="0" baseItem="0"/>
    <dataField name="Count of Purchase Date 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sqref="A1:C17"/>
    </sheetView>
  </sheetViews>
  <sheetFormatPr defaultRowHeight="15"/>
  <cols>
    <col min="2" max="2" width="13.7109375" bestFit="1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>
        <v>10001</v>
      </c>
      <c r="B2" s="1">
        <v>42582</v>
      </c>
      <c r="C2">
        <v>54</v>
      </c>
    </row>
    <row r="3" spans="1:13">
      <c r="A3">
        <v>10002</v>
      </c>
      <c r="B3" s="1">
        <v>42075</v>
      </c>
      <c r="C3">
        <v>86</v>
      </c>
    </row>
    <row r="4" spans="1:13">
      <c r="A4">
        <v>10002</v>
      </c>
      <c r="B4" s="1">
        <v>42324</v>
      </c>
      <c r="C4">
        <v>42</v>
      </c>
      <c r="J4" t="s">
        <v>3</v>
      </c>
    </row>
    <row r="5" spans="1:13">
      <c r="A5">
        <v>10003</v>
      </c>
      <c r="B5" s="1">
        <v>42632</v>
      </c>
      <c r="C5">
        <v>171</v>
      </c>
    </row>
    <row r="6" spans="1:13">
      <c r="A6">
        <v>10004</v>
      </c>
      <c r="B6" s="1">
        <v>42651</v>
      </c>
      <c r="C6">
        <v>26</v>
      </c>
      <c r="J6" t="s">
        <v>4</v>
      </c>
    </row>
    <row r="7" spans="1:13">
      <c r="A7">
        <v>10004</v>
      </c>
      <c r="B7" s="1">
        <v>42355</v>
      </c>
      <c r="C7">
        <v>140</v>
      </c>
      <c r="J7" t="s">
        <v>5</v>
      </c>
    </row>
    <row r="8" spans="1:13">
      <c r="A8">
        <v>10004</v>
      </c>
      <c r="B8" s="1">
        <v>42397</v>
      </c>
      <c r="C8">
        <v>151</v>
      </c>
      <c r="J8" t="s">
        <v>6</v>
      </c>
    </row>
    <row r="9" spans="1:13">
      <c r="A9">
        <v>10004</v>
      </c>
      <c r="B9" s="1">
        <v>42533</v>
      </c>
      <c r="C9">
        <v>24</v>
      </c>
    </row>
    <row r="10" spans="1:13">
      <c r="A10">
        <v>10004</v>
      </c>
      <c r="B10" s="1">
        <v>42430</v>
      </c>
      <c r="C10">
        <v>64</v>
      </c>
      <c r="I10" t="s">
        <v>7</v>
      </c>
    </row>
    <row r="11" spans="1:13">
      <c r="A11">
        <v>10005</v>
      </c>
      <c r="B11" s="1">
        <v>42061</v>
      </c>
      <c r="C11">
        <v>135</v>
      </c>
      <c r="J11" t="s">
        <v>8</v>
      </c>
    </row>
    <row r="12" spans="1:13">
      <c r="A12">
        <v>10005</v>
      </c>
      <c r="B12" s="1">
        <v>42008</v>
      </c>
      <c r="C12">
        <v>128</v>
      </c>
      <c r="I12" t="s">
        <v>9</v>
      </c>
      <c r="M12" t="s">
        <v>10</v>
      </c>
    </row>
    <row r="13" spans="1:13">
      <c r="A13">
        <v>10006</v>
      </c>
      <c r="B13" s="1">
        <v>42700</v>
      </c>
      <c r="C13">
        <v>76</v>
      </c>
      <c r="J13" t="s">
        <v>11</v>
      </c>
    </row>
    <row r="14" spans="1:13">
      <c r="A14">
        <v>10006</v>
      </c>
      <c r="B14" s="1">
        <v>42319</v>
      </c>
      <c r="C14">
        <v>75</v>
      </c>
      <c r="I14" t="s">
        <v>12</v>
      </c>
    </row>
    <row r="15" spans="1:13">
      <c r="A15">
        <v>10007</v>
      </c>
      <c r="B15" s="1">
        <v>42682</v>
      </c>
      <c r="C15">
        <v>119</v>
      </c>
      <c r="I15" t="s">
        <v>13</v>
      </c>
    </row>
    <row r="16" spans="1:13">
      <c r="A16">
        <v>10007</v>
      </c>
      <c r="B16" s="1">
        <v>42357</v>
      </c>
      <c r="C16">
        <v>147</v>
      </c>
      <c r="I16" t="s">
        <v>14</v>
      </c>
    </row>
    <row r="17" spans="1:3">
      <c r="A17">
        <v>10007</v>
      </c>
      <c r="B17" s="1">
        <v>42591</v>
      </c>
      <c r="C17">
        <v>199</v>
      </c>
    </row>
    <row r="18" spans="1:3">
      <c r="A18">
        <v>10007</v>
      </c>
      <c r="B18" s="1">
        <v>42047</v>
      </c>
      <c r="C18">
        <v>188</v>
      </c>
    </row>
    <row r="19" spans="1:3">
      <c r="A19">
        <v>10008</v>
      </c>
      <c r="B19" s="1">
        <v>42737</v>
      </c>
      <c r="C19">
        <v>96</v>
      </c>
    </row>
    <row r="20" spans="1:3">
      <c r="A20">
        <v>10008</v>
      </c>
      <c r="B20" s="1">
        <v>42020</v>
      </c>
      <c r="C20">
        <v>130</v>
      </c>
    </row>
    <row r="21" spans="1:3">
      <c r="A21">
        <v>10008</v>
      </c>
      <c r="B21" s="1">
        <v>42012</v>
      </c>
      <c r="C21">
        <v>191</v>
      </c>
    </row>
    <row r="22" spans="1:3">
      <c r="A22">
        <v>10008</v>
      </c>
      <c r="B22" s="1">
        <v>42162</v>
      </c>
      <c r="C22">
        <v>110</v>
      </c>
    </row>
    <row r="23" spans="1:3">
      <c r="A23">
        <v>10008</v>
      </c>
      <c r="B23" s="1">
        <v>42418</v>
      </c>
      <c r="C23">
        <v>49</v>
      </c>
    </row>
    <row r="24" spans="1:3">
      <c r="A24">
        <v>10009</v>
      </c>
      <c r="B24" s="1">
        <v>42681</v>
      </c>
      <c r="C24">
        <v>50</v>
      </c>
    </row>
    <row r="25" spans="1:3">
      <c r="A25">
        <v>10011</v>
      </c>
      <c r="B25" s="1">
        <v>42247</v>
      </c>
      <c r="C25">
        <v>136</v>
      </c>
    </row>
    <row r="26" spans="1:3">
      <c r="A26">
        <v>10011</v>
      </c>
      <c r="B26" s="1">
        <v>42603</v>
      </c>
      <c r="C26">
        <v>78</v>
      </c>
    </row>
    <row r="27" spans="1:3">
      <c r="A27">
        <v>10013</v>
      </c>
      <c r="B27" s="1">
        <v>42379</v>
      </c>
      <c r="C27">
        <v>196</v>
      </c>
    </row>
    <row r="28" spans="1:3">
      <c r="A28">
        <v>10014</v>
      </c>
      <c r="B28" s="1">
        <v>42731</v>
      </c>
      <c r="C28">
        <v>146</v>
      </c>
    </row>
    <row r="29" spans="1:3">
      <c r="A29">
        <v>10014</v>
      </c>
      <c r="B29" s="1">
        <v>42559</v>
      </c>
      <c r="C29">
        <v>147</v>
      </c>
    </row>
    <row r="30" spans="1:3">
      <c r="A30">
        <v>10015</v>
      </c>
      <c r="B30" s="1">
        <v>42713</v>
      </c>
      <c r="C30">
        <v>128</v>
      </c>
    </row>
    <row r="31" spans="1:3">
      <c r="A31">
        <v>10015</v>
      </c>
      <c r="B31" s="1">
        <v>42410</v>
      </c>
      <c r="C31">
        <v>105</v>
      </c>
    </row>
    <row r="32" spans="1:3">
      <c r="A32">
        <v>10015</v>
      </c>
      <c r="B32" s="1">
        <v>42573</v>
      </c>
      <c r="C32">
        <v>64</v>
      </c>
    </row>
    <row r="33" spans="1:3">
      <c r="A33">
        <v>10015</v>
      </c>
      <c r="B33" s="1">
        <v>42001</v>
      </c>
      <c r="C33">
        <v>48</v>
      </c>
    </row>
    <row r="34" spans="1:3">
      <c r="A34">
        <v>10016</v>
      </c>
      <c r="B34" s="1">
        <v>42672</v>
      </c>
      <c r="C34">
        <v>86</v>
      </c>
    </row>
    <row r="35" spans="1:3">
      <c r="A35">
        <v>10017</v>
      </c>
      <c r="B35" s="1">
        <v>42316</v>
      </c>
      <c r="C35">
        <v>163</v>
      </c>
    </row>
    <row r="36" spans="1:3">
      <c r="A36">
        <v>10019</v>
      </c>
      <c r="B36" s="1">
        <v>42509</v>
      </c>
      <c r="C36">
        <v>165</v>
      </c>
    </row>
    <row r="37" spans="1:3">
      <c r="A37">
        <v>10020</v>
      </c>
      <c r="B37" s="1">
        <v>42227</v>
      </c>
      <c r="C37">
        <v>50</v>
      </c>
    </row>
    <row r="38" spans="1:3">
      <c r="A38">
        <v>10021</v>
      </c>
      <c r="B38" s="1">
        <v>42556</v>
      </c>
      <c r="C38">
        <v>123</v>
      </c>
    </row>
    <row r="39" spans="1:3">
      <c r="A39">
        <v>10022</v>
      </c>
      <c r="B39" s="1">
        <v>42410</v>
      </c>
      <c r="C39">
        <v>191</v>
      </c>
    </row>
    <row r="40" spans="1:3">
      <c r="A40">
        <v>10023</v>
      </c>
      <c r="B40" s="1">
        <v>42595</v>
      </c>
      <c r="C40">
        <v>174</v>
      </c>
    </row>
    <row r="41" spans="1:3">
      <c r="A41">
        <v>10023</v>
      </c>
      <c r="B41" s="1">
        <v>42497</v>
      </c>
      <c r="C41">
        <v>17</v>
      </c>
    </row>
    <row r="42" spans="1:3">
      <c r="A42">
        <v>10023</v>
      </c>
      <c r="B42" s="1">
        <v>42223</v>
      </c>
      <c r="C42">
        <v>90</v>
      </c>
    </row>
    <row r="43" spans="1:3">
      <c r="A43">
        <v>10024</v>
      </c>
      <c r="B43" s="1">
        <v>42148</v>
      </c>
      <c r="C43">
        <v>162</v>
      </c>
    </row>
    <row r="44" spans="1:3">
      <c r="A44">
        <v>10024</v>
      </c>
      <c r="B44" s="1">
        <v>42621</v>
      </c>
      <c r="C44">
        <v>166</v>
      </c>
    </row>
    <row r="45" spans="1:3">
      <c r="A45">
        <v>10025</v>
      </c>
      <c r="B45" s="1">
        <v>42578</v>
      </c>
      <c r="C45">
        <v>180</v>
      </c>
    </row>
    <row r="46" spans="1:3">
      <c r="A46">
        <v>10025</v>
      </c>
      <c r="B46" s="1">
        <v>42297</v>
      </c>
      <c r="C46">
        <v>96</v>
      </c>
    </row>
    <row r="47" spans="1:3">
      <c r="A47">
        <v>10027</v>
      </c>
      <c r="B47" s="1">
        <v>42224</v>
      </c>
      <c r="C47">
        <v>178</v>
      </c>
    </row>
    <row r="48" spans="1:3">
      <c r="A48">
        <v>10027</v>
      </c>
      <c r="B48" s="1">
        <v>42303</v>
      </c>
      <c r="C48">
        <v>170</v>
      </c>
    </row>
    <row r="49" spans="1:3">
      <c r="A49">
        <v>10028</v>
      </c>
      <c r="B49" s="1">
        <v>42207</v>
      </c>
      <c r="C49">
        <v>99</v>
      </c>
    </row>
    <row r="50" spans="1:3">
      <c r="A50">
        <v>10029</v>
      </c>
      <c r="B50" s="1">
        <v>42228</v>
      </c>
      <c r="C50">
        <v>65</v>
      </c>
    </row>
    <row r="51" spans="1:3">
      <c r="A51">
        <v>10029</v>
      </c>
      <c r="B51" s="1">
        <v>42457</v>
      </c>
      <c r="C51">
        <v>29</v>
      </c>
    </row>
    <row r="52" spans="1:3">
      <c r="A52">
        <v>10029</v>
      </c>
      <c r="B52" s="1">
        <v>42126</v>
      </c>
      <c r="C52">
        <v>145</v>
      </c>
    </row>
    <row r="53" spans="1:3">
      <c r="A53">
        <v>10030</v>
      </c>
      <c r="B53" s="1">
        <v>42437</v>
      </c>
      <c r="C53">
        <v>47</v>
      </c>
    </row>
    <row r="54" spans="1:3">
      <c r="A54">
        <v>10030</v>
      </c>
      <c r="B54" s="1">
        <v>42475</v>
      </c>
      <c r="C54">
        <v>57</v>
      </c>
    </row>
    <row r="55" spans="1:3">
      <c r="A55">
        <v>10032</v>
      </c>
      <c r="B55" s="1">
        <v>42690</v>
      </c>
      <c r="C55">
        <v>140</v>
      </c>
    </row>
    <row r="56" spans="1:3">
      <c r="A56">
        <v>10032</v>
      </c>
      <c r="B56" s="1">
        <v>42262</v>
      </c>
      <c r="C56">
        <v>191</v>
      </c>
    </row>
    <row r="57" spans="1:3">
      <c r="A57">
        <v>10033</v>
      </c>
      <c r="B57" s="1">
        <v>42405</v>
      </c>
      <c r="C57">
        <v>112</v>
      </c>
    </row>
    <row r="58" spans="1:3">
      <c r="A58">
        <v>10034</v>
      </c>
      <c r="B58" s="1">
        <v>42736</v>
      </c>
      <c r="C58">
        <v>15</v>
      </c>
    </row>
    <row r="59" spans="1:3">
      <c r="A59">
        <v>10034</v>
      </c>
      <c r="B59" s="1">
        <v>42000</v>
      </c>
      <c r="C59">
        <v>179</v>
      </c>
    </row>
    <row r="60" spans="1:3">
      <c r="A60">
        <v>10035</v>
      </c>
      <c r="B60" s="1">
        <v>42306</v>
      </c>
      <c r="C60">
        <v>135</v>
      </c>
    </row>
    <row r="61" spans="1:3">
      <c r="A61">
        <v>10036</v>
      </c>
      <c r="B61" s="1">
        <v>42386</v>
      </c>
      <c r="C61">
        <v>163</v>
      </c>
    </row>
    <row r="62" spans="1:3">
      <c r="A62">
        <v>10036</v>
      </c>
      <c r="B62" s="1">
        <v>42111</v>
      </c>
      <c r="C62">
        <v>190</v>
      </c>
    </row>
    <row r="63" spans="1:3">
      <c r="A63">
        <v>10036</v>
      </c>
      <c r="B63" s="1">
        <v>42559</v>
      </c>
      <c r="C63">
        <v>199</v>
      </c>
    </row>
    <row r="64" spans="1:3">
      <c r="A64">
        <v>10037</v>
      </c>
      <c r="B64" s="1">
        <v>42440</v>
      </c>
      <c r="C64">
        <v>69</v>
      </c>
    </row>
    <row r="65" spans="1:3">
      <c r="A65">
        <v>10038</v>
      </c>
      <c r="B65" s="1">
        <v>42004</v>
      </c>
      <c r="C65">
        <v>191</v>
      </c>
    </row>
    <row r="66" spans="1:3">
      <c r="A66">
        <v>10039</v>
      </c>
      <c r="B66" s="1">
        <v>42014</v>
      </c>
      <c r="C66">
        <v>188</v>
      </c>
    </row>
    <row r="67" spans="1:3">
      <c r="A67">
        <v>10039</v>
      </c>
      <c r="B67" s="1">
        <v>42271</v>
      </c>
      <c r="C67">
        <v>71</v>
      </c>
    </row>
    <row r="68" spans="1:3">
      <c r="A68">
        <v>10039</v>
      </c>
      <c r="B68" s="1">
        <v>42570</v>
      </c>
      <c r="C68">
        <v>28</v>
      </c>
    </row>
    <row r="69" spans="1:3">
      <c r="A69">
        <v>10039</v>
      </c>
      <c r="B69" s="1">
        <v>42229</v>
      </c>
      <c r="C69">
        <v>178</v>
      </c>
    </row>
    <row r="70" spans="1:3">
      <c r="A70">
        <v>10039</v>
      </c>
      <c r="B70" s="1">
        <v>42188</v>
      </c>
      <c r="C70">
        <v>120</v>
      </c>
    </row>
    <row r="71" spans="1:3">
      <c r="A71">
        <v>10039</v>
      </c>
      <c r="B71" s="1">
        <v>42287</v>
      </c>
      <c r="C71">
        <v>109</v>
      </c>
    </row>
    <row r="72" spans="1:3">
      <c r="A72">
        <v>10040</v>
      </c>
      <c r="B72" s="1">
        <v>42075</v>
      </c>
      <c r="C72">
        <v>53</v>
      </c>
    </row>
    <row r="73" spans="1:3">
      <c r="A73">
        <v>10040</v>
      </c>
      <c r="B73" s="1">
        <v>42380</v>
      </c>
      <c r="C73">
        <v>67</v>
      </c>
    </row>
    <row r="74" spans="1:3">
      <c r="A74">
        <v>10040</v>
      </c>
      <c r="B74" s="1">
        <v>42482</v>
      </c>
      <c r="C74">
        <v>100</v>
      </c>
    </row>
    <row r="75" spans="1:3">
      <c r="A75">
        <v>10040</v>
      </c>
      <c r="B75" s="1">
        <v>42052</v>
      </c>
      <c r="C75">
        <v>58</v>
      </c>
    </row>
    <row r="76" spans="1:3">
      <c r="A76">
        <v>10042</v>
      </c>
      <c r="B76" s="1">
        <v>42451</v>
      </c>
      <c r="C76">
        <v>164</v>
      </c>
    </row>
    <row r="77" spans="1:3">
      <c r="A77">
        <v>10043</v>
      </c>
      <c r="B77" s="1">
        <v>42463</v>
      </c>
      <c r="C77">
        <v>116</v>
      </c>
    </row>
    <row r="78" spans="1:3">
      <c r="A78">
        <v>10043</v>
      </c>
      <c r="B78" s="1">
        <v>42640</v>
      </c>
      <c r="C78">
        <v>16</v>
      </c>
    </row>
    <row r="79" spans="1:3">
      <c r="A79">
        <v>10043</v>
      </c>
      <c r="B79" s="1">
        <v>42092</v>
      </c>
      <c r="C79">
        <v>174</v>
      </c>
    </row>
    <row r="80" spans="1:3">
      <c r="A80">
        <v>10044</v>
      </c>
      <c r="B80" s="1">
        <v>42467</v>
      </c>
      <c r="C80">
        <v>169</v>
      </c>
    </row>
    <row r="81" spans="1:3">
      <c r="A81">
        <v>10044</v>
      </c>
      <c r="B81" s="1">
        <v>42630</v>
      </c>
      <c r="C81">
        <v>159</v>
      </c>
    </row>
    <row r="82" spans="1:3">
      <c r="A82">
        <v>10045</v>
      </c>
      <c r="B82" s="1">
        <v>42417</v>
      </c>
      <c r="C82">
        <v>138</v>
      </c>
    </row>
    <row r="83" spans="1:3">
      <c r="A83">
        <v>10045</v>
      </c>
      <c r="B83" s="1">
        <v>42659</v>
      </c>
      <c r="C83">
        <v>18</v>
      </c>
    </row>
    <row r="84" spans="1:3">
      <c r="A84">
        <v>10045</v>
      </c>
      <c r="B84" s="1">
        <v>42064</v>
      </c>
      <c r="C84">
        <v>97</v>
      </c>
    </row>
    <row r="85" spans="1:3">
      <c r="A85">
        <v>10045</v>
      </c>
      <c r="B85" s="1">
        <v>42563</v>
      </c>
      <c r="C85">
        <v>101</v>
      </c>
    </row>
    <row r="86" spans="1:3">
      <c r="A86">
        <v>10046</v>
      </c>
      <c r="B86" s="1">
        <v>42576</v>
      </c>
      <c r="C86">
        <v>198</v>
      </c>
    </row>
    <row r="87" spans="1:3">
      <c r="A87">
        <v>10046</v>
      </c>
      <c r="B87" s="1">
        <v>42370</v>
      </c>
      <c r="C87">
        <v>149</v>
      </c>
    </row>
    <row r="88" spans="1:3">
      <c r="A88">
        <v>10046</v>
      </c>
      <c r="B88" s="1">
        <v>42355</v>
      </c>
      <c r="C88">
        <v>52</v>
      </c>
    </row>
    <row r="89" spans="1:3">
      <c r="A89">
        <v>10047</v>
      </c>
      <c r="B89" s="1">
        <v>42135</v>
      </c>
      <c r="C89">
        <v>179</v>
      </c>
    </row>
    <row r="90" spans="1:3">
      <c r="A90">
        <v>10047</v>
      </c>
      <c r="B90" s="1">
        <v>42066</v>
      </c>
      <c r="C90">
        <v>180</v>
      </c>
    </row>
    <row r="91" spans="1:3">
      <c r="A91">
        <v>10047</v>
      </c>
      <c r="B91" s="1">
        <v>42574</v>
      </c>
      <c r="C91">
        <v>196</v>
      </c>
    </row>
    <row r="92" spans="1:3">
      <c r="A92">
        <v>10047</v>
      </c>
      <c r="B92" s="1">
        <v>42233</v>
      </c>
      <c r="C92">
        <v>169</v>
      </c>
    </row>
    <row r="93" spans="1:3">
      <c r="A93">
        <v>10048</v>
      </c>
      <c r="B93" s="1">
        <v>42633</v>
      </c>
      <c r="C93">
        <v>61</v>
      </c>
    </row>
    <row r="94" spans="1:3">
      <c r="A94">
        <v>10048</v>
      </c>
      <c r="B94" s="1">
        <v>42574</v>
      </c>
      <c r="C94">
        <v>157</v>
      </c>
    </row>
    <row r="95" spans="1:3">
      <c r="A95">
        <v>10048</v>
      </c>
      <c r="B95" s="1">
        <v>42181</v>
      </c>
      <c r="C95">
        <v>16</v>
      </c>
    </row>
    <row r="96" spans="1:3">
      <c r="A96">
        <v>10049</v>
      </c>
      <c r="B96" s="1">
        <v>42477</v>
      </c>
      <c r="C96">
        <v>29</v>
      </c>
    </row>
    <row r="97" spans="1:3">
      <c r="A97">
        <v>10049</v>
      </c>
      <c r="B97" s="1">
        <v>42207</v>
      </c>
      <c r="C97">
        <v>120</v>
      </c>
    </row>
    <row r="98" spans="1:3">
      <c r="A98">
        <v>10049</v>
      </c>
      <c r="B98" s="1">
        <v>42326</v>
      </c>
      <c r="C98">
        <v>134</v>
      </c>
    </row>
    <row r="99" spans="1:3">
      <c r="A99">
        <v>10050</v>
      </c>
      <c r="B99" s="1">
        <v>42528</v>
      </c>
      <c r="C99">
        <v>122</v>
      </c>
    </row>
    <row r="100" spans="1:3">
      <c r="A100">
        <v>10050</v>
      </c>
      <c r="B100" s="1">
        <v>42097</v>
      </c>
      <c r="C100">
        <v>190</v>
      </c>
    </row>
    <row r="101" spans="1:3">
      <c r="A101">
        <v>10050</v>
      </c>
      <c r="B101" s="1">
        <v>42529</v>
      </c>
      <c r="C101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4" sqref="B4:B9"/>
    </sheetView>
  </sheetViews>
  <sheetFormatPr defaultRowHeight="15"/>
  <cols>
    <col min="1" max="1" width="13.140625" bestFit="1" customWidth="1"/>
    <col min="2" max="2" width="12.140625" bestFit="1" customWidth="1"/>
  </cols>
  <sheetData>
    <row r="3" spans="1:2">
      <c r="A3" s="8" t="s">
        <v>29</v>
      </c>
      <c r="B3" t="s">
        <v>31</v>
      </c>
    </row>
    <row r="4" spans="1:2">
      <c r="A4" s="9" t="s">
        <v>17</v>
      </c>
      <c r="B4" s="4">
        <v>86</v>
      </c>
    </row>
    <row r="5" spans="1:2">
      <c r="A5" s="9" t="s">
        <v>18</v>
      </c>
      <c r="B5" s="4">
        <v>171</v>
      </c>
    </row>
    <row r="6" spans="1:2">
      <c r="A6" s="9" t="s">
        <v>19</v>
      </c>
      <c r="B6" s="4">
        <v>151</v>
      </c>
    </row>
    <row r="7" spans="1:2">
      <c r="A7" s="9" t="s">
        <v>20</v>
      </c>
      <c r="B7" s="4">
        <v>135</v>
      </c>
    </row>
    <row r="8" spans="1:2">
      <c r="A8" s="9" t="s">
        <v>21</v>
      </c>
      <c r="B8" s="4">
        <v>76</v>
      </c>
    </row>
    <row r="9" spans="1:2">
      <c r="A9" s="9" t="s">
        <v>22</v>
      </c>
      <c r="B9" s="4">
        <v>199</v>
      </c>
    </row>
    <row r="10" spans="1:2">
      <c r="A10" s="9" t="s">
        <v>30</v>
      </c>
      <c r="B10" s="4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6"/>
  <sheetViews>
    <sheetView topLeftCell="A4" workbookViewId="0">
      <selection activeCell="B19" sqref="B19:B25"/>
    </sheetView>
  </sheetViews>
  <sheetFormatPr defaultRowHeight="15"/>
  <cols>
    <col min="1" max="1" width="13.140625" bestFit="1" customWidth="1"/>
    <col min="2" max="2" width="14.7109375" customWidth="1"/>
  </cols>
  <sheetData>
    <row r="3" spans="1:2">
      <c r="A3" s="8" t="s">
        <v>29</v>
      </c>
      <c r="B3" t="s">
        <v>32</v>
      </c>
    </row>
    <row r="4" spans="1:2">
      <c r="A4" s="9" t="s">
        <v>16</v>
      </c>
      <c r="B4" s="4">
        <v>54</v>
      </c>
    </row>
    <row r="5" spans="1:2">
      <c r="A5" s="9" t="s">
        <v>17</v>
      </c>
      <c r="B5" s="4">
        <v>86</v>
      </c>
    </row>
    <row r="6" spans="1:2">
      <c r="A6" s="9" t="s">
        <v>18</v>
      </c>
      <c r="B6" s="4">
        <v>171</v>
      </c>
    </row>
    <row r="7" spans="1:2">
      <c r="A7" s="9" t="s">
        <v>19</v>
      </c>
      <c r="B7" s="4">
        <v>151</v>
      </c>
    </row>
    <row r="8" spans="1:2">
      <c r="A8" s="9" t="s">
        <v>20</v>
      </c>
      <c r="B8" s="4">
        <v>135</v>
      </c>
    </row>
    <row r="9" spans="1:2">
      <c r="A9" s="9" t="s">
        <v>21</v>
      </c>
      <c r="B9" s="4">
        <v>76</v>
      </c>
    </row>
    <row r="10" spans="1:2">
      <c r="A10" s="9" t="s">
        <v>22</v>
      </c>
      <c r="B10" s="4">
        <v>199</v>
      </c>
    </row>
    <row r="11" spans="1:2">
      <c r="A11" s="9" t="s">
        <v>30</v>
      </c>
      <c r="B11" s="4">
        <v>199</v>
      </c>
    </row>
    <row r="18" spans="1:2">
      <c r="A18" s="8" t="s">
        <v>29</v>
      </c>
      <c r="B18" t="s">
        <v>37</v>
      </c>
    </row>
    <row r="19" spans="1:2">
      <c r="A19" s="9" t="s">
        <v>16</v>
      </c>
      <c r="B19" s="4">
        <v>7</v>
      </c>
    </row>
    <row r="20" spans="1:2">
      <c r="A20" s="9" t="s">
        <v>17</v>
      </c>
      <c r="B20" s="4">
        <v>1</v>
      </c>
    </row>
    <row r="21" spans="1:2">
      <c r="A21" s="9" t="s">
        <v>18</v>
      </c>
      <c r="B21" s="4">
        <v>7</v>
      </c>
    </row>
    <row r="22" spans="1:2">
      <c r="A22" s="9" t="s">
        <v>19</v>
      </c>
      <c r="B22" s="4">
        <v>4</v>
      </c>
    </row>
    <row r="23" spans="1:2">
      <c r="A23" s="9" t="s">
        <v>20</v>
      </c>
      <c r="B23" s="4">
        <v>0</v>
      </c>
    </row>
    <row r="24" spans="1:2">
      <c r="A24" s="9" t="s">
        <v>21</v>
      </c>
      <c r="B24" s="4">
        <v>4</v>
      </c>
    </row>
    <row r="25" spans="1:2">
      <c r="A25" s="9" t="s">
        <v>22</v>
      </c>
      <c r="B25" s="4">
        <v>4</v>
      </c>
    </row>
    <row r="26" spans="1:2">
      <c r="A26" s="9" t="s">
        <v>30</v>
      </c>
      <c r="B2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3"/>
  <sheetViews>
    <sheetView tabSelected="1" workbookViewId="0">
      <selection activeCell="E14" sqref="E14"/>
    </sheetView>
  </sheetViews>
  <sheetFormatPr defaultRowHeight="15"/>
  <cols>
    <col min="1" max="1" width="13.140625" customWidth="1"/>
    <col min="2" max="2" width="23.5703125" customWidth="1"/>
    <col min="3" max="3" width="22" customWidth="1"/>
    <col min="4" max="4" width="22.42578125" customWidth="1"/>
    <col min="5" max="14" width="23.5703125" bestFit="1" customWidth="1"/>
    <col min="15" max="15" width="28.5703125" bestFit="1" customWidth="1"/>
    <col min="16" max="16" width="27" bestFit="1" customWidth="1"/>
  </cols>
  <sheetData>
    <row r="3" spans="1:7">
      <c r="B3" s="8" t="s">
        <v>42</v>
      </c>
    </row>
    <row r="4" spans="1:7">
      <c r="A4" s="8" t="s">
        <v>29</v>
      </c>
      <c r="B4" t="s">
        <v>41</v>
      </c>
      <c r="C4" t="s">
        <v>32</v>
      </c>
      <c r="D4" t="s">
        <v>43</v>
      </c>
    </row>
    <row r="5" spans="1:7">
      <c r="A5" s="9" t="s">
        <v>16</v>
      </c>
      <c r="B5" s="4">
        <v>9</v>
      </c>
      <c r="C5" s="4">
        <v>54</v>
      </c>
      <c r="D5" s="4">
        <v>1</v>
      </c>
    </row>
    <row r="6" spans="1:7">
      <c r="A6" s="9" t="s">
        <v>17</v>
      </c>
      <c r="B6" s="4">
        <v>18</v>
      </c>
      <c r="C6" s="4">
        <v>86</v>
      </c>
      <c r="D6" s="4">
        <v>2</v>
      </c>
    </row>
    <row r="7" spans="1:7">
      <c r="A7" s="9" t="s">
        <v>18</v>
      </c>
      <c r="B7" s="4">
        <v>8</v>
      </c>
      <c r="C7" s="4">
        <v>171</v>
      </c>
      <c r="D7" s="4">
        <v>1</v>
      </c>
    </row>
    <row r="8" spans="1:7">
      <c r="A8" s="9" t="s">
        <v>19</v>
      </c>
      <c r="B8" s="4">
        <v>7</v>
      </c>
      <c r="C8" s="4">
        <v>151</v>
      </c>
      <c r="D8" s="4">
        <v>5</v>
      </c>
    </row>
    <row r="9" spans="1:7">
      <c r="A9" s="9" t="s">
        <v>20</v>
      </c>
      <c r="B9" s="4">
        <v>26</v>
      </c>
      <c r="C9" s="4">
        <v>135</v>
      </c>
      <c r="D9" s="4">
        <v>2</v>
      </c>
    </row>
    <row r="10" spans="1:7">
      <c r="A10" s="9" t="s">
        <v>21</v>
      </c>
      <c r="B10" s="4">
        <v>5</v>
      </c>
      <c r="C10" s="4">
        <v>76</v>
      </c>
      <c r="D10" s="4">
        <v>2</v>
      </c>
    </row>
    <row r="11" spans="1:7">
      <c r="A11" s="9" t="s">
        <v>22</v>
      </c>
      <c r="B11" s="4">
        <v>6</v>
      </c>
      <c r="C11" s="4">
        <v>199</v>
      </c>
      <c r="D11" s="4">
        <v>3</v>
      </c>
    </row>
    <row r="12" spans="1:7">
      <c r="A12" s="9" t="s">
        <v>30</v>
      </c>
      <c r="B12" s="4">
        <v>5</v>
      </c>
      <c r="C12" s="4">
        <v>199</v>
      </c>
      <c r="D12" s="4">
        <v>16</v>
      </c>
    </row>
    <row r="13" spans="1:7">
      <c r="F13">
        <v>199</v>
      </c>
      <c r="G13">
        <v>10</v>
      </c>
    </row>
    <row r="14" spans="1:7">
      <c r="F14">
        <v>54</v>
      </c>
      <c r="G14">
        <v>1</v>
      </c>
    </row>
    <row r="16" spans="1:7">
      <c r="A16" s="10" t="s">
        <v>29</v>
      </c>
      <c r="B16" s="10" t="s">
        <v>41</v>
      </c>
      <c r="C16" s="10" t="s">
        <v>32</v>
      </c>
      <c r="D16" s="10" t="s">
        <v>43</v>
      </c>
      <c r="E16" s="11" t="s">
        <v>39</v>
      </c>
      <c r="F16" s="11" t="s">
        <v>38</v>
      </c>
      <c r="G16" s="11" t="s">
        <v>40</v>
      </c>
    </row>
    <row r="17" spans="1:7">
      <c r="A17" s="9" t="s">
        <v>16</v>
      </c>
      <c r="B17" s="4">
        <v>9</v>
      </c>
      <c r="C17" s="4">
        <v>54</v>
      </c>
      <c r="D17" s="4">
        <v>1</v>
      </c>
      <c r="E17">
        <f>INT((30-B17)/3)</f>
        <v>7</v>
      </c>
      <c r="F17">
        <f>INT(1.8*D17)</f>
        <v>1</v>
      </c>
      <c r="G17">
        <f>INT(C17*9/(199-54))</f>
        <v>3</v>
      </c>
    </row>
    <row r="18" spans="1:7">
      <c r="A18" s="9" t="s">
        <v>17</v>
      </c>
      <c r="B18" s="4">
        <v>18</v>
      </c>
      <c r="C18" s="4">
        <v>86</v>
      </c>
      <c r="D18" s="4">
        <v>2</v>
      </c>
      <c r="E18">
        <f t="shared" ref="E18:E23" si="0">INT((30-B18)/3)</f>
        <v>4</v>
      </c>
      <c r="F18">
        <f t="shared" ref="F18:F23" si="1">INT(1.8*D18)</f>
        <v>3</v>
      </c>
      <c r="G18">
        <f t="shared" ref="G18:G23" si="2">INT(C18*9/(199-54))</f>
        <v>5</v>
      </c>
    </row>
    <row r="19" spans="1:7">
      <c r="A19" s="9" t="s">
        <v>18</v>
      </c>
      <c r="B19" s="4">
        <v>8</v>
      </c>
      <c r="C19" s="4">
        <v>171</v>
      </c>
      <c r="D19" s="4">
        <v>1</v>
      </c>
      <c r="E19">
        <f t="shared" si="0"/>
        <v>7</v>
      </c>
      <c r="F19">
        <f t="shared" si="1"/>
        <v>1</v>
      </c>
      <c r="G19">
        <f t="shared" si="2"/>
        <v>10</v>
      </c>
    </row>
    <row r="20" spans="1:7">
      <c r="A20" s="9" t="s">
        <v>19</v>
      </c>
      <c r="B20" s="4">
        <v>7</v>
      </c>
      <c r="C20" s="4">
        <v>151</v>
      </c>
      <c r="D20" s="4">
        <v>5</v>
      </c>
      <c r="E20">
        <f t="shared" si="0"/>
        <v>7</v>
      </c>
      <c r="F20">
        <f t="shared" si="1"/>
        <v>9</v>
      </c>
      <c r="G20">
        <f t="shared" si="2"/>
        <v>9</v>
      </c>
    </row>
    <row r="21" spans="1:7">
      <c r="A21" s="9" t="s">
        <v>20</v>
      </c>
      <c r="B21" s="4">
        <v>26</v>
      </c>
      <c r="C21" s="4">
        <v>135</v>
      </c>
      <c r="D21" s="4">
        <v>2</v>
      </c>
      <c r="E21">
        <f t="shared" si="0"/>
        <v>1</v>
      </c>
      <c r="F21">
        <f t="shared" si="1"/>
        <v>3</v>
      </c>
      <c r="G21">
        <f t="shared" si="2"/>
        <v>8</v>
      </c>
    </row>
    <row r="22" spans="1:7">
      <c r="A22" s="9" t="s">
        <v>21</v>
      </c>
      <c r="B22" s="4">
        <v>5</v>
      </c>
      <c r="C22" s="4">
        <v>76</v>
      </c>
      <c r="D22" s="4">
        <v>2</v>
      </c>
      <c r="E22">
        <f t="shared" si="0"/>
        <v>8</v>
      </c>
      <c r="F22">
        <f t="shared" si="1"/>
        <v>3</v>
      </c>
      <c r="G22">
        <f t="shared" si="2"/>
        <v>4</v>
      </c>
    </row>
    <row r="23" spans="1:7">
      <c r="A23" s="9" t="s">
        <v>22</v>
      </c>
      <c r="B23" s="4">
        <v>6</v>
      </c>
      <c r="C23" s="4">
        <v>199</v>
      </c>
      <c r="D23" s="4">
        <v>3</v>
      </c>
      <c r="E23">
        <f t="shared" si="0"/>
        <v>8</v>
      </c>
      <c r="F23">
        <f t="shared" si="1"/>
        <v>5</v>
      </c>
      <c r="G23">
        <f t="shared" si="2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D17" sqref="A1:D17"/>
    </sheetView>
  </sheetViews>
  <sheetFormatPr defaultRowHeight="15"/>
  <cols>
    <col min="1" max="1" width="13.42578125" bestFit="1" customWidth="1"/>
    <col min="2" max="2" width="13.7109375" bestFit="1" customWidth="1"/>
    <col min="3" max="3" width="14.7109375" bestFit="1" customWidth="1"/>
    <col min="4" max="4" width="18.28515625" bestFit="1" customWidth="1"/>
    <col min="6" max="6" width="10.7109375" customWidth="1"/>
    <col min="7" max="7" width="19.140625" customWidth="1"/>
    <col min="8" max="8" width="13.42578125" bestFit="1" customWidth="1"/>
    <col min="9" max="9" width="19.140625" customWidth="1"/>
    <col min="10" max="10" width="20.85546875" bestFit="1" customWidth="1"/>
    <col min="11" max="12" width="20.85546875" customWidth="1"/>
    <col min="13" max="13" width="10.28515625" bestFit="1" customWidth="1"/>
    <col min="14" max="14" width="10.28515625" customWidth="1"/>
    <col min="15" max="15" width="13.85546875" bestFit="1" customWidth="1"/>
    <col min="16" max="16" width="13.85546875" customWidth="1"/>
    <col min="17" max="17" width="13.85546875" bestFit="1" customWidth="1"/>
  </cols>
  <sheetData>
    <row r="1" spans="1:17" ht="16.5">
      <c r="A1" s="2" t="s">
        <v>15</v>
      </c>
      <c r="B1" s="2" t="s">
        <v>23</v>
      </c>
      <c r="C1" s="2" t="s">
        <v>24</v>
      </c>
      <c r="D1" s="7" t="s">
        <v>26</v>
      </c>
      <c r="F1" s="7" t="s">
        <v>35</v>
      </c>
      <c r="G1" s="2" t="s">
        <v>36</v>
      </c>
      <c r="H1" s="2" t="s">
        <v>15</v>
      </c>
      <c r="I1" s="2" t="s">
        <v>34</v>
      </c>
      <c r="J1" s="2" t="s">
        <v>25</v>
      </c>
      <c r="K1" s="7" t="s">
        <v>39</v>
      </c>
      <c r="L1" s="7"/>
      <c r="M1" s="6" t="s">
        <v>27</v>
      </c>
      <c r="N1" s="6" t="s">
        <v>38</v>
      </c>
      <c r="O1" s="6" t="s">
        <v>28</v>
      </c>
      <c r="P1" s="6" t="s">
        <v>40</v>
      </c>
      <c r="Q1" t="s">
        <v>33</v>
      </c>
    </row>
    <row r="2" spans="1:17" ht="16.5">
      <c r="A2" s="3" t="s">
        <v>16</v>
      </c>
      <c r="B2" s="5">
        <v>42582</v>
      </c>
      <c r="C2" s="3">
        <v>54</v>
      </c>
      <c r="D2" s="2">
        <f ca="1">DATEDIF(B2,TODAY(),"m")</f>
        <v>9</v>
      </c>
      <c r="F2" s="2">
        <v>1</v>
      </c>
      <c r="G2">
        <f ca="1">RANK(D2,D$2:D$17,1)</f>
        <v>5</v>
      </c>
      <c r="H2" s="3" t="s">
        <v>16</v>
      </c>
      <c r="I2">
        <f ca="1">INT((30-D2)/3)</f>
        <v>7</v>
      </c>
      <c r="J2" s="2" t="s">
        <v>16</v>
      </c>
      <c r="K2" s="4">
        <v>7</v>
      </c>
      <c r="L2" s="4"/>
      <c r="M2">
        <f>COUNTIF($A$2:$A$17,J2)</f>
        <v>1</v>
      </c>
      <c r="N2">
        <v>7</v>
      </c>
      <c r="O2" s="4">
        <v>54</v>
      </c>
      <c r="P2" s="4">
        <v>1</v>
      </c>
      <c r="Q2" s="4">
        <v>54</v>
      </c>
    </row>
    <row r="3" spans="1:17" ht="16.5">
      <c r="A3" s="3" t="s">
        <v>17</v>
      </c>
      <c r="B3" s="5">
        <v>42075</v>
      </c>
      <c r="C3" s="3">
        <v>86</v>
      </c>
      <c r="D3" s="2">
        <f ca="1">DATEDIF(B3,TODAY(),"m")</f>
        <v>26</v>
      </c>
      <c r="F3" s="2">
        <v>2</v>
      </c>
      <c r="G3">
        <f ca="1">RANK(D3,D$2:D$17,1)</f>
        <v>14</v>
      </c>
      <c r="H3" s="3" t="s">
        <v>17</v>
      </c>
      <c r="I3">
        <f ca="1">INT((30-D3)/3)</f>
        <v>1</v>
      </c>
      <c r="J3" s="2" t="s">
        <v>17</v>
      </c>
      <c r="K3" s="4">
        <v>1</v>
      </c>
      <c r="L3" s="4"/>
      <c r="M3">
        <f>COUNTIF($A$2:$A$17,J3)</f>
        <v>2</v>
      </c>
      <c r="N3">
        <v>8</v>
      </c>
      <c r="O3" s="4">
        <v>128</v>
      </c>
      <c r="P3" s="4">
        <v>5</v>
      </c>
      <c r="Q3" s="4">
        <v>86</v>
      </c>
    </row>
    <row r="4" spans="1:17" ht="16.5">
      <c r="A4" s="3" t="s">
        <v>17</v>
      </c>
      <c r="B4" s="5">
        <v>42324</v>
      </c>
      <c r="C4" s="3">
        <v>42</v>
      </c>
      <c r="D4" s="2">
        <f ca="1">DATEDIF(B4,TODAY(),"m")</f>
        <v>18</v>
      </c>
      <c r="F4" s="2">
        <v>3</v>
      </c>
      <c r="G4">
        <f ca="1">RANK(D4,D$2:D$17,1)</f>
        <v>12</v>
      </c>
      <c r="H4" s="3" t="s">
        <v>17</v>
      </c>
      <c r="I4">
        <f ca="1">INT((30-D4)/3)</f>
        <v>4</v>
      </c>
      <c r="J4" s="2" t="s">
        <v>18</v>
      </c>
      <c r="K4" s="4">
        <v>7</v>
      </c>
      <c r="L4" s="4"/>
      <c r="M4">
        <f>COUNTIF($A$2:$A$17,J4)</f>
        <v>1</v>
      </c>
      <c r="N4">
        <v>7</v>
      </c>
      <c r="O4" s="4">
        <v>171</v>
      </c>
      <c r="P4" s="4">
        <v>7</v>
      </c>
      <c r="Q4" s="4">
        <v>171</v>
      </c>
    </row>
    <row r="5" spans="1:17" ht="16.5">
      <c r="A5" s="3" t="s">
        <v>18</v>
      </c>
      <c r="B5" s="5">
        <v>42632</v>
      </c>
      <c r="C5" s="3">
        <v>171</v>
      </c>
      <c r="D5" s="2">
        <f ca="1">DATEDIF(B5,TODAY(),"m")</f>
        <v>8</v>
      </c>
      <c r="F5" s="2">
        <v>4</v>
      </c>
      <c r="G5">
        <f ca="1">RANK(D5,D$2:D$17,1)</f>
        <v>4</v>
      </c>
      <c r="H5" s="3" t="s">
        <v>18</v>
      </c>
      <c r="I5">
        <f ca="1">INT((30-D5)/3)</f>
        <v>7</v>
      </c>
      <c r="J5" s="2" t="s">
        <v>19</v>
      </c>
      <c r="K5" s="4">
        <v>4</v>
      </c>
      <c r="L5" s="4"/>
      <c r="M5">
        <f>COUNTIF($A$2:$A$17,J5)</f>
        <v>5</v>
      </c>
      <c r="N5">
        <v>10</v>
      </c>
      <c r="O5" s="4">
        <v>405</v>
      </c>
      <c r="P5" s="4">
        <v>9</v>
      </c>
      <c r="Q5" s="4">
        <v>151</v>
      </c>
    </row>
    <row r="6" spans="1:17" ht="16.5">
      <c r="A6" s="3" t="s">
        <v>19</v>
      </c>
      <c r="B6" s="5">
        <v>42651</v>
      </c>
      <c r="C6" s="3">
        <v>26</v>
      </c>
      <c r="D6" s="2">
        <f ca="1">DATEDIF(B6,TODAY(),"m")</f>
        <v>7</v>
      </c>
      <c r="F6" s="2">
        <v>5</v>
      </c>
      <c r="G6">
        <f ca="1">RANK(D6,D$2:D$17,1)</f>
        <v>3</v>
      </c>
      <c r="H6" s="3" t="s">
        <v>19</v>
      </c>
      <c r="I6">
        <f ca="1">INT((30-D6)/3)</f>
        <v>7</v>
      </c>
      <c r="J6" t="s">
        <v>20</v>
      </c>
      <c r="K6" s="4">
        <v>0</v>
      </c>
      <c r="L6" s="4"/>
      <c r="M6">
        <f>COUNTIF($A$2:$A$17,J6)</f>
        <v>2</v>
      </c>
      <c r="N6">
        <v>8</v>
      </c>
      <c r="O6" s="4">
        <v>263</v>
      </c>
      <c r="P6" s="4">
        <v>8</v>
      </c>
      <c r="Q6" s="4">
        <v>135</v>
      </c>
    </row>
    <row r="7" spans="1:17" ht="16.5">
      <c r="A7" s="3" t="s">
        <v>19</v>
      </c>
      <c r="B7" s="5">
        <v>42355</v>
      </c>
      <c r="C7" s="3">
        <v>140</v>
      </c>
      <c r="D7" s="2">
        <f ca="1">DATEDIF(B7,TODAY(),"m")</f>
        <v>17</v>
      </c>
      <c r="F7" s="2">
        <v>6</v>
      </c>
      <c r="G7">
        <f ca="1">RANK(D7,D$2:D$17,1)</f>
        <v>10</v>
      </c>
      <c r="H7" s="3" t="s">
        <v>19</v>
      </c>
      <c r="I7">
        <f ca="1">INT((30-D7)/3)</f>
        <v>4</v>
      </c>
      <c r="J7" t="s">
        <v>21</v>
      </c>
      <c r="K7" s="4">
        <v>4</v>
      </c>
      <c r="L7" s="4"/>
      <c r="M7">
        <f>COUNTIF($A$2:$A$17,J7)</f>
        <v>2</v>
      </c>
      <c r="N7">
        <v>8</v>
      </c>
      <c r="O7" s="4">
        <v>151</v>
      </c>
      <c r="P7" s="4">
        <v>6</v>
      </c>
      <c r="Q7" s="4">
        <v>76</v>
      </c>
    </row>
    <row r="8" spans="1:17" ht="16.5">
      <c r="A8" s="3" t="s">
        <v>19</v>
      </c>
      <c r="B8" s="5">
        <v>42397</v>
      </c>
      <c r="C8" s="3">
        <v>151</v>
      </c>
      <c r="D8" s="2">
        <f ca="1">DATEDIF(B8,TODAY(),"m")</f>
        <v>15</v>
      </c>
      <c r="F8" s="2">
        <v>7</v>
      </c>
      <c r="G8">
        <f ca="1">RANK(D8,D$2:D$17,1)</f>
        <v>9</v>
      </c>
      <c r="H8" s="3" t="s">
        <v>19</v>
      </c>
      <c r="I8">
        <f ca="1">INT((30-D8)/3)</f>
        <v>5</v>
      </c>
      <c r="J8" t="s">
        <v>22</v>
      </c>
      <c r="K8" s="4">
        <v>4</v>
      </c>
      <c r="L8" s="4"/>
      <c r="M8">
        <f t="shared" ref="M8" si="0">COUNTIF($A$2:$A$17,J8)</f>
        <v>3</v>
      </c>
      <c r="N8">
        <v>9</v>
      </c>
      <c r="O8" s="4">
        <v>465</v>
      </c>
      <c r="P8" s="4">
        <v>10</v>
      </c>
      <c r="Q8" s="4">
        <v>199</v>
      </c>
    </row>
    <row r="9" spans="1:17" ht="16.5">
      <c r="A9" s="3" t="s">
        <v>19</v>
      </c>
      <c r="B9" s="5">
        <v>42533</v>
      </c>
      <c r="C9" s="3">
        <v>24</v>
      </c>
      <c r="D9" s="2">
        <f ca="1">DATEDIF(B9,TODAY(),"m")</f>
        <v>11</v>
      </c>
      <c r="F9" s="2">
        <v>8</v>
      </c>
      <c r="G9">
        <f ca="1">RANK(D9,D$2:D$17,1)</f>
        <v>7</v>
      </c>
      <c r="H9" s="3" t="s">
        <v>19</v>
      </c>
      <c r="I9">
        <f ca="1">INT((30-D9)/3)</f>
        <v>6</v>
      </c>
    </row>
    <row r="10" spans="1:17" ht="16.5">
      <c r="A10" s="3" t="s">
        <v>19</v>
      </c>
      <c r="B10" s="5">
        <v>42430</v>
      </c>
      <c r="C10" s="3">
        <v>64</v>
      </c>
      <c r="D10" s="2">
        <f ca="1">DATEDIF(B10,TODAY(),"m")</f>
        <v>14</v>
      </c>
      <c r="F10" s="2">
        <v>9</v>
      </c>
      <c r="G10">
        <f ca="1">RANK(D10,D$2:D$17,1)</f>
        <v>8</v>
      </c>
      <c r="H10" s="3" t="s">
        <v>19</v>
      </c>
      <c r="I10">
        <f ca="1">INT((30-D10)/3)</f>
        <v>5</v>
      </c>
    </row>
    <row r="11" spans="1:17" ht="16.5">
      <c r="A11" s="3" t="s">
        <v>20</v>
      </c>
      <c r="B11" s="5">
        <v>42061</v>
      </c>
      <c r="C11" s="3">
        <v>135</v>
      </c>
      <c r="D11" s="2">
        <f ca="1">DATEDIF(B11,TODAY(),"m")</f>
        <v>26</v>
      </c>
      <c r="F11" s="2">
        <v>10</v>
      </c>
      <c r="G11">
        <f ca="1">RANK(D11,D$2:D$17,1)</f>
        <v>14</v>
      </c>
      <c r="H11" s="3" t="s">
        <v>20</v>
      </c>
      <c r="I11">
        <f ca="1">INT((30-D11)/3)</f>
        <v>1</v>
      </c>
    </row>
    <row r="12" spans="1:17" ht="16.5">
      <c r="A12" s="3" t="s">
        <v>20</v>
      </c>
      <c r="B12" s="5">
        <v>42008</v>
      </c>
      <c r="C12" s="3">
        <v>128</v>
      </c>
      <c r="D12" s="2">
        <f ca="1">DATEDIF(B12,TODAY(),"m")</f>
        <v>28</v>
      </c>
      <c r="F12" s="2"/>
      <c r="G12">
        <f ca="1">RANK(D12,D$2:D$17,1)</f>
        <v>16</v>
      </c>
      <c r="H12" s="3" t="s">
        <v>20</v>
      </c>
      <c r="I12">
        <f ca="1">INT((30-D12)/3)</f>
        <v>0</v>
      </c>
    </row>
    <row r="13" spans="1:17" ht="16.5">
      <c r="A13" s="3" t="s">
        <v>21</v>
      </c>
      <c r="B13" s="5">
        <v>42700</v>
      </c>
      <c r="C13" s="3">
        <v>76</v>
      </c>
      <c r="D13" s="2">
        <f ca="1">DATEDIF(B13,TODAY(),"m")</f>
        <v>5</v>
      </c>
      <c r="F13" s="2"/>
      <c r="G13">
        <f ca="1">RANK(D13,D$2:D$17,1)</f>
        <v>1</v>
      </c>
      <c r="H13" s="3" t="s">
        <v>21</v>
      </c>
      <c r="I13">
        <f ca="1">INT((30-D13)/3)</f>
        <v>8</v>
      </c>
    </row>
    <row r="14" spans="1:17" ht="16.5">
      <c r="A14" s="3" t="s">
        <v>21</v>
      </c>
      <c r="B14" s="5">
        <v>42319</v>
      </c>
      <c r="C14" s="3">
        <v>75</v>
      </c>
      <c r="D14" s="2">
        <f ca="1">DATEDIF(B14,TODAY(),"m")</f>
        <v>18</v>
      </c>
      <c r="F14" s="2"/>
      <c r="G14">
        <f ca="1">RANK(D14,D$2:D$17,1)</f>
        <v>12</v>
      </c>
      <c r="H14" s="3" t="s">
        <v>21</v>
      </c>
      <c r="I14">
        <f ca="1">INT((30-D14)/3)</f>
        <v>4</v>
      </c>
    </row>
    <row r="15" spans="1:17" ht="16.5">
      <c r="A15" s="3" t="s">
        <v>22</v>
      </c>
      <c r="B15" s="5">
        <v>42682</v>
      </c>
      <c r="C15" s="3">
        <v>119</v>
      </c>
      <c r="D15" s="2">
        <f ca="1">DATEDIF(B15,TODAY(),"m")</f>
        <v>6</v>
      </c>
      <c r="F15" s="2"/>
      <c r="G15">
        <f ca="1">RANK(D15,D$2:D$17,1)</f>
        <v>2</v>
      </c>
      <c r="H15" s="3" t="s">
        <v>22</v>
      </c>
      <c r="I15">
        <f ca="1">INT((30-D15)/3)</f>
        <v>8</v>
      </c>
    </row>
    <row r="16" spans="1:17" ht="16.5">
      <c r="A16" s="3" t="s">
        <v>22</v>
      </c>
      <c r="B16" s="5">
        <v>42357</v>
      </c>
      <c r="C16" s="3">
        <v>147</v>
      </c>
      <c r="D16" s="2">
        <f ca="1">DATEDIF(B16,TODAY(),"m")</f>
        <v>17</v>
      </c>
      <c r="F16" s="2"/>
      <c r="G16">
        <f ca="1">RANK(D16,D$2:D$17,1)</f>
        <v>10</v>
      </c>
      <c r="H16" s="3" t="s">
        <v>22</v>
      </c>
      <c r="I16">
        <f ca="1">INT((30-D16)/3)</f>
        <v>4</v>
      </c>
    </row>
    <row r="17" spans="1:9" ht="16.5">
      <c r="A17" s="3" t="s">
        <v>22</v>
      </c>
      <c r="B17" s="5">
        <v>42591</v>
      </c>
      <c r="C17" s="3">
        <v>199</v>
      </c>
      <c r="D17" s="2">
        <f ca="1">DATEDIF(B17,TODAY(),"m")</f>
        <v>9</v>
      </c>
      <c r="F17" s="2"/>
      <c r="G17">
        <f ca="1">RANK(D17,D$2:D$17,1)</f>
        <v>5</v>
      </c>
      <c r="H17" s="3" t="s">
        <v>22</v>
      </c>
      <c r="I17">
        <f ca="1">INT((30-D17)/3)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RFM Analysis Assignment - Data </vt:lpstr>
      <vt:lpstr>Sheet2</vt:lpstr>
      <vt:lpstr>Sheet3</vt:lpstr>
      <vt:lpstr>RFM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2017-05-21T06:13:50Z</dcterms:created>
  <dcterms:modified xsi:type="dcterms:W3CDTF">2017-05-21T06:13:51Z</dcterms:modified>
</cp:coreProperties>
</file>