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upenn-my.sharepoint.com/personal/clarisxu_alumni_upenn_edu/Documents/ACM CLUB/2022级/"/>
    </mc:Choice>
  </mc:AlternateContent>
  <xr:revisionPtr revIDLastSave="333" documentId="11_0B44930721AEE664C1B0DDD13B491468220D6677" xr6:coauthVersionLast="47" xr6:coauthVersionMax="47" xr10:uidLastSave="{C111A618-A3DA-4078-8425-A95F0E0D2231}"/>
  <bookViews>
    <workbookView xWindow="32360" yWindow="3580" windowWidth="28800" windowHeight="15840" xr2:uid="{00000000-000D-0000-FFFF-FFFF00000000}"/>
  </bookViews>
  <sheets>
    <sheet name="汇总" sheetId="4" r:id="rId1"/>
    <sheet name="rating1" sheetId="1" r:id="rId2"/>
    <sheet name="rating2" sheetId="2" r:id="rId3"/>
    <sheet name="rating3" sheetId="3" r:id="rId4"/>
    <sheet name="rating4" sheetId="7" r:id="rId5"/>
    <sheet name="中期赛" sheetId="8" r:id="rId6"/>
    <sheet name="总结赛" sheetId="5" r:id="rId7"/>
  </sheets>
  <definedNames>
    <definedName name="_xlnm._FilterDatabase" localSheetId="0" hidden="1">汇总!$A$1:$J$17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4" l="1"/>
  <c r="I17" i="4"/>
  <c r="I6" i="4"/>
  <c r="I31" i="4"/>
  <c r="I16" i="4"/>
  <c r="I22" i="4"/>
  <c r="I29" i="4"/>
  <c r="I18" i="4"/>
  <c r="I21" i="4"/>
  <c r="I15" i="4"/>
  <c r="I13" i="4"/>
  <c r="I12" i="4"/>
  <c r="I20" i="4"/>
  <c r="I24" i="4"/>
  <c r="I10" i="4"/>
  <c r="I35" i="4"/>
  <c r="I25" i="4"/>
  <c r="I32" i="4"/>
  <c r="I28" i="4"/>
  <c r="I33" i="4"/>
  <c r="I26" i="4"/>
  <c r="I27" i="4"/>
  <c r="I23" i="4"/>
  <c r="I30" i="4"/>
  <c r="I34" i="4"/>
  <c r="I14" i="4"/>
  <c r="I7" i="4"/>
  <c r="I5" i="4"/>
  <c r="I8" i="4"/>
  <c r="I2" i="4"/>
  <c r="I3" i="4"/>
  <c r="I9" i="4"/>
  <c r="I19" i="4"/>
  <c r="I11" i="4"/>
  <c r="H17" i="4"/>
  <c r="H6" i="4"/>
  <c r="H31" i="4"/>
  <c r="H16" i="4"/>
  <c r="H22" i="4"/>
  <c r="H29" i="4"/>
  <c r="H18" i="4"/>
  <c r="H21" i="4"/>
  <c r="H15" i="4"/>
  <c r="H13" i="4"/>
  <c r="H12" i="4"/>
  <c r="H20" i="4"/>
  <c r="H24" i="4"/>
  <c r="H10" i="4"/>
  <c r="H37" i="4"/>
  <c r="H35" i="4"/>
  <c r="H25" i="4"/>
  <c r="H32" i="4"/>
  <c r="H28" i="4"/>
  <c r="H33" i="4"/>
  <c r="H38" i="4"/>
  <c r="H26" i="4"/>
  <c r="H27" i="4"/>
  <c r="H23" i="4"/>
  <c r="H30" i="4"/>
  <c r="H34" i="4"/>
  <c r="H14" i="4"/>
  <c r="H7" i="4"/>
  <c r="H5" i="4"/>
  <c r="H8" i="4"/>
  <c r="H4" i="4"/>
  <c r="H2" i="4"/>
  <c r="H3" i="4"/>
  <c r="H9" i="4"/>
  <c r="H11" i="4"/>
  <c r="C17" i="4"/>
  <c r="D17" i="4"/>
  <c r="E17" i="4"/>
  <c r="F17" i="4"/>
  <c r="C6" i="4"/>
  <c r="D6" i="4"/>
  <c r="E6" i="4"/>
  <c r="F6" i="4"/>
  <c r="C31" i="4"/>
  <c r="D31" i="4"/>
  <c r="E31" i="4"/>
  <c r="F31" i="4"/>
  <c r="C16" i="4"/>
  <c r="D16" i="4"/>
  <c r="E16" i="4"/>
  <c r="F16" i="4"/>
  <c r="C22" i="4"/>
  <c r="D22" i="4"/>
  <c r="E22" i="4"/>
  <c r="F22" i="4"/>
  <c r="C29" i="4"/>
  <c r="D29" i="4"/>
  <c r="E29" i="4"/>
  <c r="F29" i="4"/>
  <c r="E18" i="4"/>
  <c r="G18" i="4" s="1"/>
  <c r="J18" i="4" s="1"/>
  <c r="F18" i="4"/>
  <c r="C21" i="4"/>
  <c r="D21" i="4"/>
  <c r="E21" i="4"/>
  <c r="F21" i="4"/>
  <c r="C15" i="4"/>
  <c r="D15" i="4"/>
  <c r="E15" i="4"/>
  <c r="F15" i="4"/>
  <c r="C13" i="4"/>
  <c r="D13" i="4"/>
  <c r="E13" i="4"/>
  <c r="F13" i="4"/>
  <c r="C12" i="4"/>
  <c r="D12" i="4"/>
  <c r="E12" i="4"/>
  <c r="F12" i="4"/>
  <c r="C20" i="4"/>
  <c r="D20" i="4"/>
  <c r="E20" i="4"/>
  <c r="F20" i="4"/>
  <c r="C24" i="4"/>
  <c r="D24" i="4"/>
  <c r="E24" i="4"/>
  <c r="C10" i="4"/>
  <c r="D10" i="4"/>
  <c r="E10" i="4"/>
  <c r="F10" i="4"/>
  <c r="J37" i="4"/>
  <c r="C35" i="4"/>
  <c r="D35" i="4"/>
  <c r="E35" i="4"/>
  <c r="F35" i="4"/>
  <c r="C25" i="4"/>
  <c r="D25" i="4"/>
  <c r="E25" i="4"/>
  <c r="F25" i="4"/>
  <c r="C32" i="4"/>
  <c r="D32" i="4"/>
  <c r="E32" i="4"/>
  <c r="F32" i="4"/>
  <c r="C28" i="4"/>
  <c r="D28" i="4"/>
  <c r="E28" i="4"/>
  <c r="F28" i="4"/>
  <c r="C36" i="4"/>
  <c r="G36" i="4" s="1"/>
  <c r="J36" i="4" s="1"/>
  <c r="C33" i="4"/>
  <c r="D33" i="4"/>
  <c r="E33" i="4"/>
  <c r="F33" i="4"/>
  <c r="G38" i="4"/>
  <c r="C26" i="4"/>
  <c r="D26" i="4"/>
  <c r="E26" i="4"/>
  <c r="F26" i="4"/>
  <c r="C27" i="4"/>
  <c r="D27" i="4"/>
  <c r="E27" i="4"/>
  <c r="F27" i="4"/>
  <c r="C23" i="4"/>
  <c r="D23" i="4"/>
  <c r="E23" i="4"/>
  <c r="F23" i="4"/>
  <c r="C30" i="4"/>
  <c r="D30" i="4"/>
  <c r="E30" i="4"/>
  <c r="F30" i="4"/>
  <c r="C34" i="4"/>
  <c r="D34" i="4"/>
  <c r="E34" i="4"/>
  <c r="F34" i="4"/>
  <c r="C14" i="4"/>
  <c r="G14" i="4" s="1"/>
  <c r="J14" i="4" s="1"/>
  <c r="F14" i="4"/>
  <c r="C7" i="4"/>
  <c r="D7" i="4"/>
  <c r="E7" i="4"/>
  <c r="C5" i="4"/>
  <c r="D5" i="4"/>
  <c r="F5" i="4"/>
  <c r="C8" i="4"/>
  <c r="D8" i="4"/>
  <c r="E8" i="4"/>
  <c r="C4" i="4"/>
  <c r="D4" i="4"/>
  <c r="F4" i="4"/>
  <c r="C2" i="4"/>
  <c r="E2" i="4"/>
  <c r="F2" i="4"/>
  <c r="C3" i="4"/>
  <c r="E3" i="4"/>
  <c r="C9" i="4"/>
  <c r="D9" i="4"/>
  <c r="F9" i="4"/>
  <c r="C19" i="4"/>
  <c r="G19" i="4" s="1"/>
  <c r="J19" i="4" s="1"/>
  <c r="D19" i="4"/>
  <c r="F11" i="4"/>
  <c r="E11" i="4"/>
  <c r="D11" i="4"/>
  <c r="C11" i="4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9" i="2"/>
  <c r="D5" i="2"/>
  <c r="D6" i="2"/>
  <c r="D7" i="2"/>
  <c r="D8" i="2"/>
  <c r="D4" i="2"/>
  <c r="D3" i="2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" i="8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7" i="5"/>
  <c r="D4" i="5"/>
  <c r="D5" i="5"/>
  <c r="D6" i="5"/>
  <c r="D30" i="7"/>
  <c r="D31" i="7"/>
  <c r="D3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3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3" i="1"/>
  <c r="D3" i="5"/>
  <c r="G23" i="4" l="1"/>
  <c r="J23" i="4" s="1"/>
  <c r="G25" i="4"/>
  <c r="J25" i="4" s="1"/>
  <c r="G31" i="4"/>
  <c r="J31" i="4" s="1"/>
  <c r="G22" i="4"/>
  <c r="J22" i="4" s="1"/>
  <c r="J38" i="4"/>
  <c r="G29" i="4"/>
  <c r="J29" i="4" s="1"/>
  <c r="G16" i="4"/>
  <c r="J16" i="4" s="1"/>
  <c r="G17" i="4"/>
  <c r="J17" i="4" s="1"/>
  <c r="G28" i="4"/>
  <c r="J28" i="4" s="1"/>
  <c r="G35" i="4"/>
  <c r="J35" i="4" s="1"/>
  <c r="G20" i="4"/>
  <c r="J20" i="4" s="1"/>
  <c r="G15" i="4"/>
  <c r="J15" i="4" s="1"/>
  <c r="G34" i="4"/>
  <c r="J34" i="4" s="1"/>
  <c r="G3" i="4"/>
  <c r="J3" i="4" s="1"/>
  <c r="G5" i="4"/>
  <c r="J5" i="4" s="1"/>
  <c r="G9" i="4"/>
  <c r="J9" i="4" s="1"/>
  <c r="G7" i="4"/>
  <c r="J7" i="4" s="1"/>
  <c r="G30" i="4"/>
  <c r="J30" i="4" s="1"/>
  <c r="G26" i="4"/>
  <c r="J26" i="4" s="1"/>
  <c r="G6" i="4"/>
  <c r="J6" i="4" s="1"/>
  <c r="G11" i="4"/>
  <c r="J11" i="4" s="1"/>
  <c r="G2" i="4"/>
  <c r="J2" i="4" s="1"/>
  <c r="G32" i="4"/>
  <c r="J32" i="4" s="1"/>
  <c r="G12" i="4"/>
  <c r="J12" i="4" s="1"/>
  <c r="G21" i="4"/>
  <c r="J21" i="4" s="1"/>
  <c r="G10" i="4"/>
  <c r="J10" i="4" s="1"/>
  <c r="G8" i="4"/>
  <c r="J8" i="4" s="1"/>
  <c r="G27" i="4"/>
  <c r="J27" i="4" s="1"/>
  <c r="G4" i="4"/>
  <c r="J4" i="4" s="1"/>
  <c r="G33" i="4"/>
  <c r="J33" i="4" s="1"/>
  <c r="G24" i="4"/>
  <c r="J24" i="4" s="1"/>
  <c r="G13" i="4"/>
  <c r="J13" i="4" s="1"/>
</calcChain>
</file>

<file path=xl/sharedStrings.xml><?xml version="1.0" encoding="utf-8"?>
<sst xmlns="http://schemas.openxmlformats.org/spreadsheetml/2006/main" count="355" uniqueCount="94">
  <si>
    <t>姓名</t>
  </si>
  <si>
    <t>学号</t>
  </si>
  <si>
    <t>rating1</t>
  </si>
  <si>
    <t>rating2</t>
  </si>
  <si>
    <t>rating3</t>
  </si>
  <si>
    <t>总结赛</t>
  </si>
  <si>
    <t>总rating</t>
  </si>
  <si>
    <t>彭田栩</t>
  </si>
  <si>
    <t>戴睿</t>
  </si>
  <si>
    <t>李昂</t>
  </si>
  <si>
    <t>金典</t>
  </si>
  <si>
    <t>陈鹏宇</t>
  </si>
  <si>
    <t>梁思源</t>
  </si>
  <si>
    <t>周明睿</t>
  </si>
  <si>
    <t>钟星宇</t>
  </si>
  <si>
    <t>牟星宇</t>
  </si>
  <si>
    <t>郑润哲</t>
  </si>
  <si>
    <t>孙月异</t>
  </si>
  <si>
    <t>解思远</t>
  </si>
  <si>
    <t>王学康</t>
  </si>
  <si>
    <t>刘济尧</t>
  </si>
  <si>
    <t>王庭易</t>
  </si>
  <si>
    <t>蒋济遥</t>
  </si>
  <si>
    <t>张逸飞</t>
  </si>
  <si>
    <t>刘恒溥</t>
  </si>
  <si>
    <t>董顺心</t>
  </si>
  <si>
    <t>陈奕帆</t>
  </si>
  <si>
    <t>王雨浩</t>
  </si>
  <si>
    <t>耿家庆</t>
  </si>
  <si>
    <t>张任尔</t>
  </si>
  <si>
    <t>黄俊超</t>
  </si>
  <si>
    <t>李嘉豪</t>
  </si>
  <si>
    <t>郭文涛</t>
  </si>
  <si>
    <t>张直</t>
  </si>
  <si>
    <t>冯韵涵</t>
  </si>
  <si>
    <t>冠军题数</t>
  </si>
  <si>
    <t>总人数</t>
  </si>
  <si>
    <t>通过题数</t>
  </si>
  <si>
    <t>排名</t>
  </si>
  <si>
    <t>比赛分</t>
  </si>
  <si>
    <t>粥枝秋</t>
  </si>
  <si>
    <t>赵一辰</t>
  </si>
  <si>
    <t>唐珈玮</t>
  </si>
  <si>
    <t>俞乐楠</t>
  </si>
  <si>
    <t>曹高廷</t>
  </si>
  <si>
    <t>冯星宇</t>
  </si>
  <si>
    <t>谭景源</t>
  </si>
  <si>
    <t>朱光涛</t>
  </si>
  <si>
    <t>赵明亮</t>
  </si>
  <si>
    <t>饶锦文</t>
  </si>
  <si>
    <t>黄浚航</t>
  </si>
  <si>
    <t>rating4</t>
    <phoneticPr fontId="2" type="noConversion"/>
  </si>
  <si>
    <t>top3 rating</t>
    <phoneticPr fontId="2" type="noConversion"/>
  </si>
  <si>
    <t>中期赛</t>
    <phoneticPr fontId="2" type="noConversion"/>
  </si>
  <si>
    <t>孙月异</t>
    <phoneticPr fontId="2" type="noConversion"/>
  </si>
  <si>
    <t>唐钾玮</t>
  </si>
  <si>
    <t>胡宇坤</t>
  </si>
  <si>
    <t>何孟军</t>
  </si>
  <si>
    <t>孙臻楠</t>
  </si>
  <si>
    <t>姬路遥</t>
  </si>
  <si>
    <t>胡芮铭</t>
  </si>
  <si>
    <t>文诗涵</t>
  </si>
  <si>
    <t>贺子豪</t>
  </si>
  <si>
    <t>柏则宇</t>
  </si>
  <si>
    <t>姜舸陆</t>
  </si>
  <si>
    <t>曹泽宇</t>
  </si>
  <si>
    <t>赵欢</t>
  </si>
  <si>
    <t>闫昱童</t>
  </si>
  <si>
    <t>马颖鑫</t>
  </si>
  <si>
    <t>都佳豪</t>
  </si>
  <si>
    <t>刘沛硕</t>
  </si>
  <si>
    <t>李宇鹏</t>
  </si>
  <si>
    <t>张开林</t>
  </si>
  <si>
    <t>童元媛</t>
  </si>
  <si>
    <t>田本全</t>
  </si>
  <si>
    <t>刘建磊</t>
  </si>
  <si>
    <t>张祥理</t>
  </si>
  <si>
    <t>肖紫瑶</t>
  </si>
  <si>
    <t>杨丰源</t>
  </si>
  <si>
    <t>李子瑶</t>
  </si>
  <si>
    <t>高萌</t>
  </si>
  <si>
    <t>武克宁</t>
  </si>
  <si>
    <t>胡婉婷</t>
  </si>
  <si>
    <t>李佳怡</t>
  </si>
  <si>
    <t>雷悦鑫</t>
  </si>
  <si>
    <t>潘梦瑶</t>
  </si>
  <si>
    <t>王宇翔</t>
  </si>
  <si>
    <t>蒙欢</t>
  </si>
  <si>
    <t>刘冬哲</t>
  </si>
  <si>
    <t>郭子铭</t>
  </si>
  <si>
    <t>唐莹</t>
  </si>
  <si>
    <t>向韫韬</t>
  </si>
  <si>
    <t>无法参加，总结赛按40%算</t>
    <phoneticPr fontId="2" type="noConversion"/>
  </si>
  <si>
    <t>无法参加，中期赛按40%算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</si>
</sst>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7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indexed="8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47115AF9-5335-4417-A397-E66C5AFD46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D18" sqref="D18"/>
    </sheetView>
  </sheetViews>
  <sheetFormatPr baseColWidth="10" defaultColWidth="8.83203125" defaultRowHeight="16"/>
  <cols>
    <col min="2" max="2" width="12.33203125" bestFit="1" customWidth="1"/>
    <col min="7" max="7" width="10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51</v>
      </c>
      <c r="G1" s="6" t="s">
        <v>52</v>
      </c>
      <c r="H1" s="6" t="s">
        <v>53</v>
      </c>
      <c r="I1" s="3" t="s">
        <v>5</v>
      </c>
      <c r="J1" s="3" t="s">
        <v>6</v>
      </c>
    </row>
    <row r="2" spans="1:10">
      <c r="A2" s="10" t="s">
        <v>8</v>
      </c>
      <c r="B2" s="1">
        <v>1120221324</v>
      </c>
      <c r="C2" s="2">
        <f>VLOOKUP($A2,rating1!$A:$D,4,FALSE)</f>
        <v>200</v>
      </c>
      <c r="D2" s="12">
        <v>0</v>
      </c>
      <c r="E2" s="2">
        <f>VLOOKUP($A2,rating3!$A:$D,4,FALSE)</f>
        <v>43.75</v>
      </c>
      <c r="F2" s="2">
        <f>VLOOKUP($A2,rating4!$A:$D,4,FALSE)</f>
        <v>200</v>
      </c>
      <c r="G2" s="2">
        <f t="shared" ref="G2:G38" si="0">SUM(C2:F2)-MIN(C2:F2)</f>
        <v>443.75</v>
      </c>
      <c r="H2" s="2">
        <f>VLOOKUP($A2,中期赛!$A:$D,4,FALSE)</f>
        <v>196</v>
      </c>
      <c r="I2" s="2">
        <f>VLOOKUP($A2,总结赛!$A:$D,4,FALSE)</f>
        <v>193.75</v>
      </c>
      <c r="J2" s="2">
        <f>G2*0.2+H2*0.2+I2*0.2</f>
        <v>166.7</v>
      </c>
    </row>
    <row r="3" spans="1:10">
      <c r="A3" s="10" t="s">
        <v>7</v>
      </c>
      <c r="B3" s="1">
        <v>1120223489</v>
      </c>
      <c r="C3" s="2">
        <f>VLOOKUP($A3,rating1!$A:$D,4,FALSE)</f>
        <v>178.88563049853371</v>
      </c>
      <c r="D3" s="12">
        <v>0</v>
      </c>
      <c r="E3" s="2">
        <f>VLOOKUP($A3,rating3!$A:$D,4,FALSE)</f>
        <v>200</v>
      </c>
      <c r="F3" s="12">
        <v>0</v>
      </c>
      <c r="G3" s="2">
        <f t="shared" si="0"/>
        <v>378.88563049853371</v>
      </c>
      <c r="H3" s="2">
        <f>VLOOKUP($A3,中期赛!$A:$D,4,FALSE)</f>
        <v>192.15686274509804</v>
      </c>
      <c r="I3" s="2">
        <f>VLOOKUP($A3,总结赛!$A:$D,4,FALSE)</f>
        <v>200</v>
      </c>
      <c r="J3" s="2">
        <f>G3*0.2+H3*0.2+I3*0.2</f>
        <v>154.20849864872636</v>
      </c>
    </row>
    <row r="4" spans="1:10">
      <c r="A4" s="10" t="s">
        <v>12</v>
      </c>
      <c r="B4" s="1">
        <v>1120222779</v>
      </c>
      <c r="C4" s="2">
        <f>VLOOKUP($A4,rating1!$A:$D,4,FALSE)</f>
        <v>126.75324675324674</v>
      </c>
      <c r="D4" s="2">
        <f>VLOOKUP($A4,rating2!$A:$D,4,FALSE)</f>
        <v>103.65853658536585</v>
      </c>
      <c r="E4" s="12">
        <v>0</v>
      </c>
      <c r="F4" s="2">
        <f>VLOOKUP($A4,rating4!$A:$D,4,FALSE)</f>
        <v>121.21212121212122</v>
      </c>
      <c r="G4" s="2">
        <f t="shared" si="0"/>
        <v>351.62390455073381</v>
      </c>
      <c r="H4" s="2">
        <f>VLOOKUP($A4,中期赛!$A:$D,4,FALSE)</f>
        <v>200</v>
      </c>
      <c r="I4" s="13" t="s">
        <v>93</v>
      </c>
      <c r="J4" s="2">
        <f>G4*0.2+H4*0.4</f>
        <v>150.32478091014679</v>
      </c>
    </row>
    <row r="5" spans="1:10">
      <c r="A5" s="10" t="s">
        <v>9</v>
      </c>
      <c r="B5" s="1">
        <v>1120223114</v>
      </c>
      <c r="C5" s="2">
        <f>VLOOKUP($A5,rating1!$A:$D,4,FALSE)</f>
        <v>148.98236092265941</v>
      </c>
      <c r="D5" s="2">
        <f>VLOOKUP($A5,rating2!$A:$D,4,FALSE)</f>
        <v>200</v>
      </c>
      <c r="E5" s="12">
        <v>0</v>
      </c>
      <c r="F5" s="2">
        <f>VLOOKUP($A5,rating4!$A:$D,4,FALSE)</f>
        <v>160</v>
      </c>
      <c r="G5" s="2">
        <f t="shared" si="0"/>
        <v>508.98236092265938</v>
      </c>
      <c r="H5" s="2">
        <f>VLOOKUP($A5,中期赛!$A:$D,4,FALSE)</f>
        <v>89.49771689497716</v>
      </c>
      <c r="I5" s="2">
        <f>VLOOKUP($A5,总结赛!$A:$D,4,FALSE)</f>
        <v>151.9607843137255</v>
      </c>
      <c r="J5" s="2">
        <f t="shared" ref="J5:J18" si="1">G5*0.2+H5*0.2+I5*0.2</f>
        <v>150.08817242627242</v>
      </c>
    </row>
    <row r="6" spans="1:10">
      <c r="A6" s="2" t="s">
        <v>41</v>
      </c>
      <c r="B6" s="7">
        <v>1120220686</v>
      </c>
      <c r="C6" s="2">
        <f>VLOOKUP($A6,rating1!$A:$D,4,FALSE)</f>
        <v>128.59025032938078</v>
      </c>
      <c r="D6" s="2">
        <f>VLOOKUP($A6,rating2!$A:$D,4,FALSE)</f>
        <v>137.83783783783784</v>
      </c>
      <c r="E6" s="2">
        <f>VLOOKUP($A6,rating3!$A:$D,4,FALSE)</f>
        <v>140</v>
      </c>
      <c r="F6" s="2">
        <f>VLOOKUP($A6,rating4!$A:$D,4,FALSE)</f>
        <v>165.51724137931032</v>
      </c>
      <c r="G6" s="2">
        <f t="shared" si="0"/>
        <v>443.35507921714816</v>
      </c>
      <c r="H6" s="2">
        <f>VLOOKUP($A6,中期赛!$A:$D,4,FALSE)</f>
        <v>188.46153846153845</v>
      </c>
      <c r="I6" s="2">
        <f>VLOOKUP($A6,总结赛!$A:$D,4,FALSE)</f>
        <v>103.33333333333333</v>
      </c>
      <c r="J6" s="2">
        <f t="shared" si="1"/>
        <v>147.02999020240401</v>
      </c>
    </row>
    <row r="7" spans="1:10">
      <c r="A7" s="10" t="s">
        <v>14</v>
      </c>
      <c r="B7" s="1">
        <v>1120220130</v>
      </c>
      <c r="C7" s="2">
        <f>VLOOKUP($A7,rating1!$A:$D,4,FALSE)</f>
        <v>121.54420921544209</v>
      </c>
      <c r="D7" s="2">
        <f>VLOOKUP($A7,rating2!$A:$D,4,FALSE)</f>
        <v>77.272727272727266</v>
      </c>
      <c r="E7" s="2">
        <f>VLOOKUP($A7,rating3!$A:$D,4,FALSE)</f>
        <v>193.10344827586206</v>
      </c>
      <c r="F7" s="12">
        <v>0</v>
      </c>
      <c r="G7" s="2">
        <f t="shared" si="0"/>
        <v>391.92038476403138</v>
      </c>
      <c r="H7" s="2">
        <f>VLOOKUP($A7,中期赛!$A:$D,4,FALSE)</f>
        <v>184.90566037735849</v>
      </c>
      <c r="I7" s="2">
        <f>VLOOKUP($A7,总结赛!$A:$D,4,FALSE)</f>
        <v>156.56565656565655</v>
      </c>
      <c r="J7" s="2">
        <f t="shared" si="1"/>
        <v>146.6783403414093</v>
      </c>
    </row>
    <row r="8" spans="1:10">
      <c r="A8" s="10" t="s">
        <v>10</v>
      </c>
      <c r="B8" s="1">
        <v>1120221726</v>
      </c>
      <c r="C8" s="2">
        <f>VLOOKUP($A8,rating1!$A:$D,4,FALSE)</f>
        <v>155.96590909090909</v>
      </c>
      <c r="D8" s="2">
        <f>VLOOKUP($A8,rating2!$A:$D,4,FALSE)</f>
        <v>194.28571428571428</v>
      </c>
      <c r="E8" s="2">
        <f>VLOOKUP($A8,rating3!$A:$D,4,FALSE)</f>
        <v>80</v>
      </c>
      <c r="F8" s="12">
        <v>0</v>
      </c>
      <c r="G8" s="2">
        <f t="shared" si="0"/>
        <v>430.25162337662334</v>
      </c>
      <c r="H8" s="2">
        <f>VLOOKUP($A8,中期赛!$A:$D,4,FALSE)</f>
        <v>138.4180790960452</v>
      </c>
      <c r="I8" s="2">
        <f>VLOOKUP($A8,总结赛!$A:$D,4,FALSE)</f>
        <v>111.71171171171171</v>
      </c>
      <c r="J8" s="2">
        <f t="shared" si="1"/>
        <v>136.07628283687606</v>
      </c>
    </row>
    <row r="9" spans="1:10">
      <c r="A9" s="10" t="s">
        <v>16</v>
      </c>
      <c r="B9" s="1">
        <v>1120223582</v>
      </c>
      <c r="C9" s="2">
        <f>VLOOKUP($A9,rating1!$A:$D,4,FALSE)</f>
        <v>119.9017199017199</v>
      </c>
      <c r="D9" s="2">
        <f>VLOOKUP($A9,rating2!$A:$D,4,FALSE)</f>
        <v>165.27777777777777</v>
      </c>
      <c r="E9" s="12">
        <v>0</v>
      </c>
      <c r="F9" s="2">
        <f>VLOOKUP($A9,rating4!$A:$D,4,FALSE)</f>
        <v>154.83870967741936</v>
      </c>
      <c r="G9" s="2">
        <f t="shared" si="0"/>
        <v>440.01820735691706</v>
      </c>
      <c r="H9" s="2">
        <f>VLOOKUP($A9,中期赛!$A:$D,4,FALSE)</f>
        <v>136.11111111111111</v>
      </c>
      <c r="I9" s="2">
        <f>VLOOKUP($A9,总结赛!$A:$D,4,FALSE)</f>
        <v>64.583333333333329</v>
      </c>
      <c r="J9" s="2">
        <f t="shared" si="1"/>
        <v>128.1425303602723</v>
      </c>
    </row>
    <row r="10" spans="1:10">
      <c r="A10" s="2" t="s">
        <v>26</v>
      </c>
      <c r="B10" s="7">
        <v>1120221859</v>
      </c>
      <c r="C10" s="2">
        <f>VLOOKUP($A10,rating1!$A:$D,4,FALSE)</f>
        <v>158.44155844155844</v>
      </c>
      <c r="D10" s="2">
        <f>VLOOKUP($A10,rating2!$A:$D,4,FALSE)</f>
        <v>101.19047619047619</v>
      </c>
      <c r="E10" s="2">
        <f>VLOOKUP($A10,rating3!$A:$D,4,FALSE)</f>
        <v>71.794871794871796</v>
      </c>
      <c r="F10" s="2">
        <f>VLOOKUP($A10,rating4!$A:$D,4,FALSE)</f>
        <v>38.095238095238095</v>
      </c>
      <c r="G10" s="2">
        <f t="shared" si="0"/>
        <v>331.42690642690638</v>
      </c>
      <c r="H10" s="2">
        <f>VLOOKUP($A10,中期赛!$A:$D,4,FALSE)</f>
        <v>166.35802469135805</v>
      </c>
      <c r="I10" s="2">
        <f>VLOOKUP($A10,总结赛!$A:$D,4,FALSE)</f>
        <v>67.391304347826093</v>
      </c>
      <c r="J10" s="2">
        <f t="shared" si="1"/>
        <v>113.03524709321812</v>
      </c>
    </row>
    <row r="11" spans="1:10">
      <c r="A11" s="2" t="s">
        <v>15</v>
      </c>
      <c r="B11" s="7">
        <v>1120222805</v>
      </c>
      <c r="C11" s="2">
        <f>VLOOKUP($A11,rating1!$A:$D,4,FALSE)</f>
        <v>85.31468531468532</v>
      </c>
      <c r="D11" s="2">
        <f>VLOOKUP($A11,rating2!$A:$D,4,FALSE)</f>
        <v>52.04081632653061</v>
      </c>
      <c r="E11" s="2">
        <f>VLOOKUP($A11,rating3!$A:$D,4,FALSE)</f>
        <v>112.90322580645162</v>
      </c>
      <c r="F11" s="2">
        <f>VLOOKUP($A11,rating4!$A:$D,4,FALSE)</f>
        <v>40</v>
      </c>
      <c r="G11" s="2">
        <f t="shared" si="0"/>
        <v>250.25872744766752</v>
      </c>
      <c r="H11" s="2">
        <f>VLOOKUP($A11,中期赛!$A:$D,4,FALSE)</f>
        <v>160.41666666666666</v>
      </c>
      <c r="I11" s="2">
        <f>VLOOKUP($A11,总结赛!$A:$D,4,FALSE)</f>
        <v>147.61904761904762</v>
      </c>
      <c r="J11" s="2">
        <f t="shared" si="1"/>
        <v>111.65888834667638</v>
      </c>
    </row>
    <row r="12" spans="1:10">
      <c r="A12" s="2" t="s">
        <v>13</v>
      </c>
      <c r="B12" s="7">
        <v>1120223470</v>
      </c>
      <c r="C12" s="2">
        <f>VLOOKUP($A12,rating1!$A:$D,4,FALSE)</f>
        <v>103.5151515151515</v>
      </c>
      <c r="D12" s="2">
        <f>VLOOKUP($A12,rating2!$A:$D,4,FALSE)</f>
        <v>108.97435897435898</v>
      </c>
      <c r="E12" s="2">
        <f>VLOOKUP($A12,rating3!$A:$D,4,FALSE)</f>
        <v>109.375</v>
      </c>
      <c r="F12" s="2">
        <f>VLOOKUP($A12,rating4!$A:$D,4,FALSE)</f>
        <v>88.888888888888886</v>
      </c>
      <c r="G12" s="2">
        <f t="shared" si="0"/>
        <v>321.86451048951051</v>
      </c>
      <c r="H12" s="2">
        <f>VLOOKUP($A12,中期赛!$A:$D,4,FALSE)</f>
        <v>120.49180327868852</v>
      </c>
      <c r="I12" s="2">
        <f>VLOOKUP($A12,总结赛!$A:$D,4,FALSE)</f>
        <v>98.412698412698418</v>
      </c>
      <c r="J12" s="2">
        <f t="shared" si="1"/>
        <v>108.15380243617949</v>
      </c>
    </row>
    <row r="13" spans="1:10">
      <c r="A13" s="2" t="s">
        <v>23</v>
      </c>
      <c r="B13" s="7">
        <v>1120220566</v>
      </c>
      <c r="C13" s="2">
        <f>VLOOKUP($A13,rating1!$A:$D,4,FALSE)</f>
        <v>86.422668240850058</v>
      </c>
      <c r="D13" s="2">
        <f>VLOOKUP($A13,rating2!$A:$D,4,FALSE)</f>
        <v>79.069767441860463</v>
      </c>
      <c r="E13" s="2">
        <f>VLOOKUP($A13,rating3!$A:$D,4,FALSE)</f>
        <v>68.292682926829272</v>
      </c>
      <c r="F13" s="2">
        <f>VLOOKUP($A13,rating4!$A:$D,4,FALSE)</f>
        <v>150</v>
      </c>
      <c r="G13" s="2">
        <f t="shared" si="0"/>
        <v>315.49243568271049</v>
      </c>
      <c r="H13" s="2">
        <f>VLOOKUP($A13,中期赛!$A:$D,4,FALSE)</f>
        <v>143.2748538011696</v>
      </c>
      <c r="I13" s="2">
        <f>VLOOKUP($A13,总结赛!$A:$D,4,FALSE)</f>
        <v>72.093023255813947</v>
      </c>
      <c r="J13" s="2">
        <f t="shared" si="1"/>
        <v>106.17206254793882</v>
      </c>
    </row>
    <row r="14" spans="1:10">
      <c r="A14" s="9" t="s">
        <v>11</v>
      </c>
      <c r="B14" s="1">
        <v>1120222853</v>
      </c>
      <c r="C14" s="2">
        <f>VLOOKUP($A14,rating1!$A:$D,4,FALSE)</f>
        <v>130.48128342245988</v>
      </c>
      <c r="D14" s="12">
        <v>0</v>
      </c>
      <c r="E14" s="12">
        <v>0</v>
      </c>
      <c r="F14" s="2">
        <f>VLOOKUP($A14,rating4!$A:$D,4,FALSE)</f>
        <v>117.64705882352942</v>
      </c>
      <c r="G14" s="2">
        <f t="shared" si="0"/>
        <v>248.1283422459893</v>
      </c>
      <c r="H14" s="2">
        <f>VLOOKUP($A14,中期赛!$A:$D,4,FALSE)</f>
        <v>163.33333333333334</v>
      </c>
      <c r="I14" s="2">
        <f>VLOOKUP($A14,总结赛!$A:$D,4,FALSE)</f>
        <v>114.81481481481482</v>
      </c>
      <c r="J14" s="2">
        <f t="shared" si="1"/>
        <v>105.25529807882749</v>
      </c>
    </row>
    <row r="15" spans="1:10">
      <c r="A15" s="2" t="s">
        <v>20</v>
      </c>
      <c r="B15" s="7">
        <v>1120222833</v>
      </c>
      <c r="C15" s="2">
        <f>VLOOKUP($A15,rating1!$A:$D,4,FALSE)</f>
        <v>83.181818181818187</v>
      </c>
      <c r="D15" s="2">
        <f>VLOOKUP($A15,rating2!$A:$D,4,FALSE)</f>
        <v>106.25</v>
      </c>
      <c r="E15" s="2">
        <f>VLOOKUP($A15,rating3!$A:$D,4,FALSE)</f>
        <v>73.684210526315795</v>
      </c>
      <c r="F15" s="2">
        <f>VLOOKUP($A15,rating4!$A:$D,4,FALSE)</f>
        <v>35.555555555555557</v>
      </c>
      <c r="G15" s="2">
        <f t="shared" si="0"/>
        <v>263.11602870813397</v>
      </c>
      <c r="H15" s="2">
        <f>VLOOKUP($A15,中期赛!$A:$D,4,FALSE)</f>
        <v>140.80459770114942</v>
      </c>
      <c r="I15" s="2">
        <f>VLOOKUP($A15,总结赛!$A:$D,4,FALSE)</f>
        <v>105.98290598290599</v>
      </c>
      <c r="J15" s="2">
        <f t="shared" si="1"/>
        <v>101.9807064784379</v>
      </c>
    </row>
    <row r="16" spans="1:10">
      <c r="A16" s="2" t="s">
        <v>18</v>
      </c>
      <c r="B16" s="7">
        <v>1120222932</v>
      </c>
      <c r="C16" s="2">
        <f>VLOOKUP($A16,rating1!$A:$D,4,FALSE)</f>
        <v>102.15311004784688</v>
      </c>
      <c r="D16" s="2">
        <f>VLOOKUP($A16,rating2!$A:$D,4,FALSE)</f>
        <v>111.84210526315789</v>
      </c>
      <c r="E16" s="2">
        <f>VLOOKUP($A16,rating3!$A:$D,4,FALSE)</f>
        <v>106.06060606060606</v>
      </c>
      <c r="F16" s="2">
        <f>VLOOKUP($A16,rating4!$A:$D,4,FALSE)</f>
        <v>63.157894736842117</v>
      </c>
      <c r="G16" s="2">
        <f t="shared" si="0"/>
        <v>320.05582137161082</v>
      </c>
      <c r="H16" s="2">
        <f>VLOOKUP($A16,中期赛!$A:$D,4,FALSE)</f>
        <v>97.512437810945286</v>
      </c>
      <c r="I16" s="2">
        <f>VLOOKUP($A16,总结赛!$A:$D,4,FALSE)</f>
        <v>40.522875816993462</v>
      </c>
      <c r="J16" s="2">
        <f t="shared" si="1"/>
        <v>91.618226999909922</v>
      </c>
    </row>
    <row r="17" spans="1:10">
      <c r="A17" s="2" t="s">
        <v>19</v>
      </c>
      <c r="B17" s="7">
        <v>1120220651</v>
      </c>
      <c r="C17" s="2">
        <f>VLOOKUP($A17,rating1!$A:$D,4,FALSE)</f>
        <v>124.96798975672215</v>
      </c>
      <c r="D17" s="2">
        <f>VLOOKUP($A17,rating2!$A:$D,4,FALSE)</f>
        <v>75.555555555555557</v>
      </c>
      <c r="E17" s="2">
        <f>VLOOKUP($A17,rating3!$A:$D,4,FALSE)</f>
        <v>66.666666666666671</v>
      </c>
      <c r="F17" s="2">
        <f>VLOOKUP($A17,rating4!$A:$D,4,FALSE)</f>
        <v>86.486486486486484</v>
      </c>
      <c r="G17" s="2">
        <f t="shared" si="0"/>
        <v>287.01003179876415</v>
      </c>
      <c r="H17" s="2">
        <f>VLOOKUP($A17,中期赛!$A:$D,4,FALSE)</f>
        <v>98.989898989899004</v>
      </c>
      <c r="I17" s="2">
        <f>VLOOKUP($A17,总结赛!$A:$D,4,FALSE)</f>
        <v>70.454545454545453</v>
      </c>
      <c r="J17" s="2">
        <f t="shared" si="1"/>
        <v>91.290895248641732</v>
      </c>
    </row>
    <row r="18" spans="1:10">
      <c r="A18" s="2" t="s">
        <v>42</v>
      </c>
      <c r="B18" s="7">
        <v>1120223530</v>
      </c>
      <c r="C18" s="12">
        <v>0</v>
      </c>
      <c r="D18" s="12">
        <v>0</v>
      </c>
      <c r="E18" s="2">
        <f>VLOOKUP($A18,rating3!$A:$D,4,FALSE)</f>
        <v>75.675675675675677</v>
      </c>
      <c r="F18" s="2">
        <f>VLOOKUP($A18,rating4!$A:$D,4,FALSE)</f>
        <v>114.28571428571429</v>
      </c>
      <c r="G18" s="2">
        <f t="shared" si="0"/>
        <v>189.96138996138995</v>
      </c>
      <c r="H18" s="2">
        <f>VLOOKUP($A18,中期赛!$A:$D,4,FALSE)</f>
        <v>118.54838709677419</v>
      </c>
      <c r="I18" s="2">
        <f>VLOOKUP($A18,总结赛!$A:$D,4,FALSE)</f>
        <v>108.77192982456141</v>
      </c>
      <c r="J18" s="2">
        <f t="shared" si="1"/>
        <v>83.456341376545112</v>
      </c>
    </row>
    <row r="19" spans="1:10">
      <c r="A19" s="11" t="s">
        <v>54</v>
      </c>
      <c r="B19" s="8">
        <v>1120223534</v>
      </c>
      <c r="C19" s="2">
        <f>VLOOKUP($A19,rating1!$A:$D,4,FALSE)</f>
        <v>153.56643356643355</v>
      </c>
      <c r="D19" s="2">
        <f>VLOOKUP($A19,rating2!$A:$D,4,FALSE)</f>
        <v>49.03846153846154</v>
      </c>
      <c r="E19" s="12">
        <v>0</v>
      </c>
      <c r="F19" s="12">
        <v>0</v>
      </c>
      <c r="G19" s="2">
        <f t="shared" si="0"/>
        <v>202.60489510489509</v>
      </c>
      <c r="H19" s="13" t="s">
        <v>92</v>
      </c>
      <c r="I19" s="2">
        <f>VLOOKUP($A19,总结赛!$A:$D,4,FALSE)</f>
        <v>100.8130081300813</v>
      </c>
      <c r="J19" s="2">
        <f>G19*0.2+I19*0.4</f>
        <v>80.84618227301155</v>
      </c>
    </row>
    <row r="20" spans="1:10">
      <c r="A20" s="2" t="s">
        <v>22</v>
      </c>
      <c r="B20" s="7">
        <v>1120222810</v>
      </c>
      <c r="C20" s="2">
        <f>VLOOKUP($A20,rating1!$A:$D,4,FALSE)</f>
        <v>123.23232323232324</v>
      </c>
      <c r="D20" s="2">
        <f>VLOOKUP($A20,rating2!$A:$D,4,FALSE)</f>
        <v>13.709677419354838</v>
      </c>
      <c r="E20" s="2">
        <f>VLOOKUP($A20,rating3!$A:$D,4,FALSE)</f>
        <v>77.777777777777771</v>
      </c>
      <c r="F20" s="2">
        <f>VLOOKUP($A20,rating4!$A:$D,4,FALSE)</f>
        <v>15.686274509803921</v>
      </c>
      <c r="G20" s="2">
        <f t="shared" si="0"/>
        <v>216.69637551990493</v>
      </c>
      <c r="H20" s="2">
        <f>VLOOKUP($A20,中期赛!$A:$D,4,FALSE)</f>
        <v>100.51282051282051</v>
      </c>
      <c r="I20" s="2">
        <f>VLOOKUP($A20,总结赛!$A:$D,4,FALSE)</f>
        <v>42.176870748299315</v>
      </c>
      <c r="J20" s="2">
        <f t="shared" ref="J20:J38" si="2">G20*0.2+H20*0.2+I20*0.2</f>
        <v>71.877213356204948</v>
      </c>
    </row>
    <row r="21" spans="1:10">
      <c r="A21" s="2" t="s">
        <v>25</v>
      </c>
      <c r="B21" s="7">
        <v>1120222190</v>
      </c>
      <c r="C21" s="2">
        <f>VLOOKUP($A21,rating1!$A:$D,4,FALSE)</f>
        <v>84.234752589182975</v>
      </c>
      <c r="D21" s="2">
        <f>VLOOKUP($A21,rating2!$A:$D,4,FALSE)</f>
        <v>72.340425531914889</v>
      </c>
      <c r="E21" s="2">
        <f>VLOOKUP($A21,rating3!$A:$D,4,FALSE)</f>
        <v>44.680851063829785</v>
      </c>
      <c r="F21" s="2">
        <f>VLOOKUP($A21,rating4!$A:$D,4,FALSE)</f>
        <v>39.024390243902438</v>
      </c>
      <c r="G21" s="2">
        <f t="shared" si="0"/>
        <v>201.25602918492763</v>
      </c>
      <c r="H21" s="2">
        <f>VLOOKUP($A21,中期赛!$A:$D,4,FALSE)</f>
        <v>92.018779342723008</v>
      </c>
      <c r="I21" s="2">
        <f>VLOOKUP($A21,总结赛!$A:$D,4,FALSE)</f>
        <v>38.9937106918239</v>
      </c>
      <c r="J21" s="2">
        <f t="shared" si="2"/>
        <v>66.453703843894914</v>
      </c>
    </row>
    <row r="22" spans="1:10">
      <c r="A22" s="2" t="s">
        <v>33</v>
      </c>
      <c r="B22" s="7">
        <v>1120222050</v>
      </c>
      <c r="C22" s="2">
        <f>VLOOKUP($A22,rating1!$A:$D,4,FALSE)</f>
        <v>82.154882154882159</v>
      </c>
      <c r="D22" s="2">
        <f>VLOOKUP($A22,rating2!$A:$D,4,FALSE)</f>
        <v>28.8135593220339</v>
      </c>
      <c r="E22" s="2">
        <f>VLOOKUP($A22,rating3!$A:$D,4,FALSE)</f>
        <v>47.727272727272727</v>
      </c>
      <c r="F22" s="2">
        <f>VLOOKUP($A22,rating4!$A:$D,4,FALSE)</f>
        <v>0</v>
      </c>
      <c r="G22" s="2">
        <f t="shared" si="0"/>
        <v>158.69571420418879</v>
      </c>
      <c r="H22" s="2">
        <f>VLOOKUP($A22,中期赛!$A:$D,4,FALSE)</f>
        <v>96.078431372549019</v>
      </c>
      <c r="I22" s="2">
        <f>VLOOKUP($A22,总结赛!$A:$D,4,FALSE)</f>
        <v>68.888888888888886</v>
      </c>
      <c r="J22" s="2">
        <f t="shared" si="2"/>
        <v>64.732606893125336</v>
      </c>
    </row>
    <row r="23" spans="1:10">
      <c r="A23" s="2" t="s">
        <v>24</v>
      </c>
      <c r="B23" s="7">
        <v>1120222152</v>
      </c>
      <c r="C23" s="2">
        <f>VLOOKUP($A23,rating1!$A:$D,4,FALSE)</f>
        <v>66.01731601731602</v>
      </c>
      <c r="D23" s="2">
        <f>VLOOKUP($A23,rating2!$A:$D,4,FALSE)</f>
        <v>50</v>
      </c>
      <c r="E23" s="2">
        <f>VLOOKUP($A23,rating3!$A:$D,4,FALSE)</f>
        <v>70</v>
      </c>
      <c r="F23" s="2">
        <f>VLOOKUP($A23,rating4!$A:$D,4,FALSE)</f>
        <v>36.36363636363636</v>
      </c>
      <c r="G23" s="2">
        <f t="shared" si="0"/>
        <v>186.01731601731603</v>
      </c>
      <c r="H23" s="2">
        <f>VLOOKUP($A23,中期赛!$A:$D,4,FALSE)</f>
        <v>94.685990338164245</v>
      </c>
      <c r="I23" s="2">
        <f>VLOOKUP($A23,总结赛!$A:$D,4,FALSE)</f>
        <v>39.743589743589745</v>
      </c>
      <c r="J23" s="2">
        <f t="shared" si="2"/>
        <v>64.089379219814006</v>
      </c>
    </row>
    <row r="24" spans="1:10">
      <c r="A24" s="2" t="s">
        <v>21</v>
      </c>
      <c r="B24" s="7">
        <v>1120220640</v>
      </c>
      <c r="C24" s="2">
        <f>VLOOKUP($A24,rating1!$A:$D,4,FALSE)</f>
        <v>81.152993348115302</v>
      </c>
      <c r="D24" s="2">
        <f>VLOOKUP($A24,rating2!$A:$D,4,FALSE)</f>
        <v>48.113207547169807</v>
      </c>
      <c r="E24" s="2">
        <f>VLOOKUP($A24,rating3!$A:$D,4,FALSE)</f>
        <v>26.415094339622641</v>
      </c>
      <c r="F24" s="12">
        <v>0</v>
      </c>
      <c r="G24" s="2">
        <f t="shared" si="0"/>
        <v>155.68129523490776</v>
      </c>
      <c r="H24" s="2">
        <f>VLOOKUP($A24,中期赛!$A:$D,4,FALSE)</f>
        <v>116.66666666666667</v>
      </c>
      <c r="I24" s="2">
        <f>VLOOKUP($A24,总结赛!$A:$D,4,FALSE)</f>
        <v>41.333333333333336</v>
      </c>
      <c r="J24" s="2">
        <f t="shared" si="2"/>
        <v>62.736259046981559</v>
      </c>
    </row>
    <row r="25" spans="1:10">
      <c r="A25" s="2" t="s">
        <v>27</v>
      </c>
      <c r="B25" s="7">
        <v>1120201986</v>
      </c>
      <c r="C25" s="2">
        <f>VLOOKUP($A25,rating1!$A:$D,4,FALSE)</f>
        <v>65.240641711229941</v>
      </c>
      <c r="D25" s="2">
        <f>VLOOKUP($A25,rating2!$A:$D,4,FALSE)</f>
        <v>73.913043478260875</v>
      </c>
      <c r="E25" s="2">
        <f>VLOOKUP($A25,rating3!$A:$D,4,FALSE)</f>
        <v>42.857142857142861</v>
      </c>
      <c r="F25" s="2">
        <f>VLOOKUP($A25,rating4!$A:$D,4,FALSE)</f>
        <v>14.545454545454545</v>
      </c>
      <c r="G25" s="2">
        <f t="shared" si="0"/>
        <v>182.01082804663369</v>
      </c>
      <c r="H25" s="2">
        <f>VLOOKUP($A25,中期赛!$A:$D,4,FALSE)</f>
        <v>62.025316455696192</v>
      </c>
      <c r="I25" s="2">
        <f>VLOOKUP($A25,总结赛!$A:$D,4,FALSE)</f>
        <v>65.957446808510639</v>
      </c>
      <c r="J25" s="2">
        <f t="shared" si="2"/>
        <v>61.998718262168097</v>
      </c>
    </row>
    <row r="26" spans="1:10">
      <c r="A26" s="2" t="s">
        <v>49</v>
      </c>
      <c r="B26" s="7">
        <v>1120222316</v>
      </c>
      <c r="C26" s="2">
        <f>VLOOKUP($A26,rating1!$A:$D,4,FALSE)</f>
        <v>49.846782431052091</v>
      </c>
      <c r="D26" s="2">
        <f>VLOOKUP($A26,rating2!$A:$D,4,FALSE)</f>
        <v>0</v>
      </c>
      <c r="E26" s="2">
        <f>VLOOKUP($A26,rating3!$A:$D,4,FALSE)</f>
        <v>42</v>
      </c>
      <c r="F26" s="2">
        <f>VLOOKUP($A26,rating4!$A:$D,4,FALSE)</f>
        <v>61.53846153846154</v>
      </c>
      <c r="G26" s="2">
        <f t="shared" si="0"/>
        <v>153.38524396951362</v>
      </c>
      <c r="H26" s="2">
        <f>VLOOKUP($A26,中期赛!$A:$D,4,FALSE)</f>
        <v>93.333333333333329</v>
      </c>
      <c r="I26" s="2">
        <f>VLOOKUP($A26,总结赛!$A:$D,4,FALSE)</f>
        <v>38.271604938271601</v>
      </c>
      <c r="J26" s="2">
        <f t="shared" si="2"/>
        <v>56.998036448223722</v>
      </c>
    </row>
    <row r="27" spans="1:10">
      <c r="A27" s="2" t="s">
        <v>50</v>
      </c>
      <c r="B27" s="7">
        <v>1120223583</v>
      </c>
      <c r="C27" s="2">
        <f>VLOOKUP($A27,rating1!$A:$D,4,FALSE)</f>
        <v>50.992685475444091</v>
      </c>
      <c r="D27" s="2">
        <f>VLOOKUP($A27,rating2!$A:$D,4,FALSE)</f>
        <v>31.481481481481481</v>
      </c>
      <c r="E27" s="2">
        <f>VLOOKUP($A27,rating3!$A:$D,4,FALSE)</f>
        <v>65.116279069767444</v>
      </c>
      <c r="F27" s="2">
        <f>VLOOKUP($A27,rating4!$A:$D,4,FALSE)</f>
        <v>17.021276595744681</v>
      </c>
      <c r="G27" s="2">
        <f t="shared" si="0"/>
        <v>147.59044602669303</v>
      </c>
      <c r="H27" s="2">
        <f>VLOOKUP($A27,中期赛!$A:$D,4,FALSE)</f>
        <v>90.740740740740748</v>
      </c>
      <c r="I27" s="2">
        <f>VLOOKUP($A27,总结赛!$A:$D,4,FALSE)</f>
        <v>16.939890710382514</v>
      </c>
      <c r="J27" s="2">
        <f t="shared" si="2"/>
        <v>51.054215495563263</v>
      </c>
    </row>
    <row r="28" spans="1:10">
      <c r="A28" s="2" t="s">
        <v>46</v>
      </c>
      <c r="B28" s="7">
        <v>1120222477</v>
      </c>
      <c r="C28" s="2">
        <f>VLOOKUP($A28,rating1!$A:$D,4,FALSE)</f>
        <v>50.413223140495866</v>
      </c>
      <c r="D28" s="2">
        <f>VLOOKUP($A28,rating2!$A:$D,4,FALSE)</f>
        <v>13.934426229508198</v>
      </c>
      <c r="E28" s="2">
        <f>VLOOKUP($A28,rating3!$A:$D,4,FALSE)</f>
        <v>102.94117647058825</v>
      </c>
      <c r="F28" s="2">
        <f>VLOOKUP($A28,rating4!$A:$D,4,FALSE)</f>
        <v>14.814814814814815</v>
      </c>
      <c r="G28" s="2">
        <f t="shared" si="0"/>
        <v>168.16921442589893</v>
      </c>
      <c r="H28" s="2">
        <f>VLOOKUP($A28,中期赛!$A:$D,4,FALSE)</f>
        <v>51.041666666666664</v>
      </c>
      <c r="I28" s="2">
        <f>VLOOKUP($A28,总结赛!$A:$D,4,FALSE)</f>
        <v>34.444444444444443</v>
      </c>
      <c r="J28" s="2">
        <f t="shared" si="2"/>
        <v>50.731065107402017</v>
      </c>
    </row>
    <row r="29" spans="1:10">
      <c r="A29" s="2" t="s">
        <v>32</v>
      </c>
      <c r="B29" s="7">
        <v>1120222302</v>
      </c>
      <c r="C29" s="2">
        <f>VLOOKUP($A29,rating1!$A:$D,4,FALSE)</f>
        <v>11.090909090909092</v>
      </c>
      <c r="D29" s="2">
        <f>VLOOKUP($A29,rating2!$A:$D,4,FALSE)</f>
        <v>51</v>
      </c>
      <c r="E29" s="2">
        <f>VLOOKUP($A29,rating3!$A:$D,4,FALSE)</f>
        <v>45.652173913043477</v>
      </c>
      <c r="F29" s="2">
        <f>VLOOKUP($A29,rating4!$A:$D,4,FALSE)</f>
        <v>16.666666666666668</v>
      </c>
      <c r="G29" s="2">
        <f t="shared" si="0"/>
        <v>113.31884057971014</v>
      </c>
      <c r="H29" s="2">
        <f>VLOOKUP($A29,中期赛!$A:$D,4,FALSE)</f>
        <v>102.08333333333333</v>
      </c>
      <c r="I29" s="2">
        <f>VLOOKUP($A29,总结赛!$A:$D,4,FALSE)</f>
        <v>35.028248587570623</v>
      </c>
      <c r="J29" s="2">
        <f t="shared" si="2"/>
        <v>50.086084500122823</v>
      </c>
    </row>
    <row r="30" spans="1:10">
      <c r="A30" s="2" t="s">
        <v>31</v>
      </c>
      <c r="B30" s="7">
        <v>1120223409</v>
      </c>
      <c r="C30" s="2">
        <f>VLOOKUP($A30,rating1!$A:$D,4,FALSE)</f>
        <v>51.585623678646932</v>
      </c>
      <c r="D30" s="2">
        <f>VLOOKUP($A30,rating2!$A:$D,4,FALSE)</f>
        <v>53.125</v>
      </c>
      <c r="E30" s="2">
        <f>VLOOKUP($A30,rating3!$A:$D,4,FALSE)</f>
        <v>46.666666666666664</v>
      </c>
      <c r="F30" s="2">
        <f>VLOOKUP($A30,rating4!$A:$D,4,FALSE)</f>
        <v>14.285714285714286</v>
      </c>
      <c r="G30" s="2">
        <f t="shared" si="0"/>
        <v>151.37729034531358</v>
      </c>
      <c r="H30" s="2">
        <f>VLOOKUP($A30,中期赛!$A:$D,4,FALSE)</f>
        <v>63.636363636363633</v>
      </c>
      <c r="I30" s="2">
        <f>VLOOKUP($A30,总结赛!$A:$D,4,FALSE)</f>
        <v>16.666666666666668</v>
      </c>
      <c r="J30" s="2">
        <f t="shared" si="2"/>
        <v>46.336064129668777</v>
      </c>
    </row>
    <row r="31" spans="1:10">
      <c r="A31" s="2" t="s">
        <v>29</v>
      </c>
      <c r="B31" s="7">
        <v>1120223331</v>
      </c>
      <c r="C31" s="2">
        <f>VLOOKUP($A31,rating1!$A:$D,4,FALSE)</f>
        <v>48.751248751248752</v>
      </c>
      <c r="D31" s="2">
        <f>VLOOKUP($A31,rating2!$A:$D,4,FALSE)</f>
        <v>29.310344827586206</v>
      </c>
      <c r="E31" s="2">
        <f>VLOOKUP($A31,rating3!$A:$D,4,FALSE)</f>
        <v>27.450980392156861</v>
      </c>
      <c r="F31" s="2">
        <f>VLOOKUP($A31,rating4!$A:$D,4,FALSE)</f>
        <v>15.09433962264151</v>
      </c>
      <c r="G31" s="2">
        <f t="shared" si="0"/>
        <v>105.51257397099182</v>
      </c>
      <c r="H31" s="2">
        <f>VLOOKUP($A31,中期赛!$A:$D,4,FALSE)</f>
        <v>64.473684210526315</v>
      </c>
      <c r="I31" s="2">
        <f>VLOOKUP($A31,总结赛!$A:$D,4,FALSE)</f>
        <v>36.257309941520468</v>
      </c>
      <c r="J31" s="2">
        <f t="shared" si="2"/>
        <v>41.248713624607724</v>
      </c>
    </row>
    <row r="32" spans="1:10">
      <c r="A32" s="2" t="s">
        <v>45</v>
      </c>
      <c r="B32" s="7">
        <v>1120221431</v>
      </c>
      <c r="C32" s="2">
        <f>VLOOKUP($A32,rating1!$A:$D,4,FALSE)</f>
        <v>23.597678916827853</v>
      </c>
      <c r="D32" s="2">
        <f>VLOOKUP($A32,rating2!$A:$D,4,FALSE)</f>
        <v>12.686567164179104</v>
      </c>
      <c r="E32" s="2">
        <f>VLOOKUP($A32,rating3!$A:$D,4,FALSE)</f>
        <v>26.923076923076923</v>
      </c>
      <c r="F32" s="2">
        <f>VLOOKUP($A32,rating4!$A:$D,4,FALSE)</f>
        <v>37.209302325581397</v>
      </c>
      <c r="G32" s="2">
        <f t="shared" si="0"/>
        <v>87.730058165486156</v>
      </c>
      <c r="H32" s="2">
        <f>VLOOKUP($A32,中期赛!$A:$D,4,FALSE)</f>
        <v>77.252252252252248</v>
      </c>
      <c r="I32" s="2">
        <f>VLOOKUP($A32,总结赛!$A:$D,4,FALSE)</f>
        <v>35.632183908045981</v>
      </c>
      <c r="J32" s="2">
        <f t="shared" si="2"/>
        <v>40.122898865156884</v>
      </c>
    </row>
    <row r="33" spans="1:10">
      <c r="A33" s="2" t="s">
        <v>48</v>
      </c>
      <c r="B33" s="7">
        <v>1120192420</v>
      </c>
      <c r="C33" s="2">
        <f>VLOOKUP($A33,rating1!$A:$D,4,FALSE)</f>
        <v>49.292929292929287</v>
      </c>
      <c r="D33" s="2">
        <f>VLOOKUP($A33,rating2!$A:$D,4,FALSE)</f>
        <v>30.357142857142858</v>
      </c>
      <c r="E33" s="2">
        <f>VLOOKUP($A33,rating3!$A:$D,4,FALSE)</f>
        <v>12.727272727272727</v>
      </c>
      <c r="F33" s="2">
        <f>VLOOKUP($A33,rating4!$A:$D,4,FALSE)</f>
        <v>15.384615384615385</v>
      </c>
      <c r="G33" s="2">
        <f t="shared" si="0"/>
        <v>95.034687534687549</v>
      </c>
      <c r="H33" s="2">
        <f>VLOOKUP($A33,中期赛!$A:$D,4,FALSE)</f>
        <v>62.820512820512818</v>
      </c>
      <c r="I33" s="2">
        <f>VLOOKUP($A33,总结赛!$A:$D,4,FALSE)</f>
        <v>36.904761904761905</v>
      </c>
      <c r="J33" s="2">
        <f t="shared" si="2"/>
        <v>38.951992451992453</v>
      </c>
    </row>
    <row r="34" spans="1:10">
      <c r="A34" s="2" t="s">
        <v>30</v>
      </c>
      <c r="B34" s="7">
        <v>1120220617</v>
      </c>
      <c r="C34" s="2">
        <f>VLOOKUP($A34,rating1!$A:$D,4,FALSE)</f>
        <v>11.553030303030303</v>
      </c>
      <c r="D34" s="2">
        <f>VLOOKUP($A34,rating2!$A:$D,4,FALSE)</f>
        <v>13.28125</v>
      </c>
      <c r="E34" s="2">
        <f>VLOOKUP($A34,rating3!$A:$D,4,FALSE)</f>
        <v>12.5</v>
      </c>
      <c r="F34" s="2">
        <f>VLOOKUP($A34,rating4!$A:$D,4,FALSE)</f>
        <v>17.391304347826086</v>
      </c>
      <c r="G34" s="2">
        <f t="shared" si="0"/>
        <v>43.172554347826086</v>
      </c>
      <c r="H34" s="2">
        <f>VLOOKUP($A34,中期赛!$A:$D,4,FALSE)</f>
        <v>65.333333333333329</v>
      </c>
      <c r="I34" s="2">
        <f>VLOOKUP($A34,总结赛!$A:$D,4,FALSE)</f>
        <v>37.575757575757578</v>
      </c>
      <c r="J34" s="2">
        <f t="shared" si="2"/>
        <v>29.216329051383397</v>
      </c>
    </row>
    <row r="35" spans="1:10">
      <c r="A35" s="2" t="s">
        <v>44</v>
      </c>
      <c r="B35" s="7">
        <v>1120221339</v>
      </c>
      <c r="C35" s="2">
        <f>VLOOKUP($A35,rating1!$A:$D,4,FALSE)</f>
        <v>11.317254174397032</v>
      </c>
      <c r="D35" s="2">
        <f>VLOOKUP($A35,rating2!$A:$D,4,FALSE)</f>
        <v>14.166666666666666</v>
      </c>
      <c r="E35" s="2">
        <f>VLOOKUP($A35,rating3!$A:$D,4,FALSE)</f>
        <v>0</v>
      </c>
      <c r="F35" s="2">
        <f>VLOOKUP($A35,rating4!$A:$D,4,FALSE)</f>
        <v>16.326530612244898</v>
      </c>
      <c r="G35" s="2">
        <f t="shared" si="0"/>
        <v>41.810451453308602</v>
      </c>
      <c r="H35" s="2">
        <f>VLOOKUP($A35,中期赛!$A:$D,4,FALSE)</f>
        <v>39.357429718875501</v>
      </c>
      <c r="I35" s="2">
        <f>VLOOKUP($A35,总结赛!$A:$D,4,FALSE)</f>
        <v>0</v>
      </c>
      <c r="J35" s="2">
        <f t="shared" si="2"/>
        <v>16.233576234436821</v>
      </c>
    </row>
    <row r="36" spans="1:10">
      <c r="A36" s="2" t="s">
        <v>47</v>
      </c>
      <c r="B36" s="7">
        <v>1120220709</v>
      </c>
      <c r="C36" s="2">
        <f>VLOOKUP($A36,rating1!$A:$D,4,FALSE)</f>
        <v>66.812705366922231</v>
      </c>
      <c r="D36" s="12">
        <v>0</v>
      </c>
      <c r="E36" s="12">
        <v>0</v>
      </c>
      <c r="F36" s="12">
        <v>0</v>
      </c>
      <c r="G36" s="2">
        <f t="shared" si="0"/>
        <v>66.812705366922231</v>
      </c>
      <c r="H36" s="12">
        <v>0</v>
      </c>
      <c r="I36" s="12">
        <v>0</v>
      </c>
      <c r="J36" s="2">
        <f t="shared" si="2"/>
        <v>13.362541073384447</v>
      </c>
    </row>
    <row r="37" spans="1:10">
      <c r="A37" s="2" t="s">
        <v>43</v>
      </c>
      <c r="B37" s="7">
        <v>1120221303</v>
      </c>
      <c r="C37" s="12">
        <v>0</v>
      </c>
      <c r="D37" s="12">
        <v>0</v>
      </c>
      <c r="E37" s="12">
        <v>0</v>
      </c>
      <c r="F37" s="12">
        <v>0</v>
      </c>
      <c r="G37" s="2">
        <f t="shared" si="0"/>
        <v>0</v>
      </c>
      <c r="H37" s="2">
        <f>VLOOKUP($A37,中期赛!$A:$D,4,FALSE)</f>
        <v>0</v>
      </c>
      <c r="I37" s="12">
        <v>0</v>
      </c>
      <c r="J37" s="2">
        <f t="shared" si="2"/>
        <v>0</v>
      </c>
    </row>
    <row r="38" spans="1:10">
      <c r="A38" s="2" t="s">
        <v>28</v>
      </c>
      <c r="B38" s="7">
        <v>1120223305</v>
      </c>
      <c r="C38" s="12">
        <v>0</v>
      </c>
      <c r="D38" s="12">
        <v>0</v>
      </c>
      <c r="E38" s="12">
        <v>0</v>
      </c>
      <c r="F38" s="12">
        <v>0</v>
      </c>
      <c r="G38" s="2">
        <f t="shared" si="0"/>
        <v>0</v>
      </c>
      <c r="H38" s="2">
        <f>VLOOKUP($A38,中期赛!$A:$D,4,FALSE)</f>
        <v>0</v>
      </c>
      <c r="I38" s="12">
        <v>0</v>
      </c>
      <c r="J38" s="2">
        <f t="shared" si="2"/>
        <v>0</v>
      </c>
    </row>
  </sheetData>
  <autoFilter ref="A1:J17" xr:uid="{00000000-0009-0000-0000-000000000000}"/>
  <sortState xmlns:xlrd2="http://schemas.microsoft.com/office/spreadsheetml/2017/richdata2" ref="A2:J38">
    <sortCondition descending="1" ref="J7:J38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>
      <selection activeCell="D2" sqref="D2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11</v>
      </c>
      <c r="C1" s="1" t="s">
        <v>36</v>
      </c>
      <c r="D1" s="1">
        <v>62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4" t="s">
        <v>8</v>
      </c>
      <c r="B3" s="4">
        <v>11</v>
      </c>
      <c r="C3" s="4">
        <v>1</v>
      </c>
      <c r="D3" s="2">
        <f t="shared" ref="D3:D61" si="0">100*(2*$D$1-2)/($D$1+C3-2)*B3/$B$1</f>
        <v>200</v>
      </c>
    </row>
    <row r="4" spans="1:4">
      <c r="A4" s="4" t="s">
        <v>7</v>
      </c>
      <c r="B4" s="4">
        <v>10</v>
      </c>
      <c r="C4" s="4">
        <v>2</v>
      </c>
      <c r="D4" s="2">
        <f t="shared" si="0"/>
        <v>178.88563049853371</v>
      </c>
    </row>
    <row r="5" spans="1:4">
      <c r="A5" s="4" t="s">
        <v>26</v>
      </c>
      <c r="B5" s="4">
        <v>9</v>
      </c>
      <c r="C5" s="4">
        <v>3</v>
      </c>
      <c r="D5" s="2">
        <f t="shared" si="0"/>
        <v>158.44155844155844</v>
      </c>
    </row>
    <row r="6" spans="1:4">
      <c r="A6" s="4" t="s">
        <v>10</v>
      </c>
      <c r="B6" s="4">
        <v>9</v>
      </c>
      <c r="C6" s="4">
        <v>4</v>
      </c>
      <c r="D6" s="2">
        <f t="shared" si="0"/>
        <v>155.96590909090909</v>
      </c>
    </row>
    <row r="7" spans="1:4">
      <c r="A7" s="4" t="s">
        <v>17</v>
      </c>
      <c r="B7" s="4">
        <v>9</v>
      </c>
      <c r="C7" s="4">
        <v>5</v>
      </c>
      <c r="D7" s="2">
        <f t="shared" si="0"/>
        <v>153.56643356643355</v>
      </c>
    </row>
    <row r="8" spans="1:4">
      <c r="A8" s="4" t="s">
        <v>55</v>
      </c>
      <c r="B8" s="4">
        <v>9</v>
      </c>
      <c r="C8" s="4">
        <v>6</v>
      </c>
      <c r="D8" s="2">
        <f t="shared" si="0"/>
        <v>151.2396694214876</v>
      </c>
    </row>
    <row r="9" spans="1:4">
      <c r="A9" s="4" t="s">
        <v>9</v>
      </c>
      <c r="B9" s="4">
        <v>9</v>
      </c>
      <c r="C9" s="4">
        <v>7</v>
      </c>
      <c r="D9" s="2">
        <f t="shared" si="0"/>
        <v>148.98236092265941</v>
      </c>
    </row>
    <row r="10" spans="1:4">
      <c r="A10" s="4" t="s">
        <v>11</v>
      </c>
      <c r="B10" s="4">
        <v>8</v>
      </c>
      <c r="C10" s="4">
        <v>8</v>
      </c>
      <c r="D10" s="2">
        <f t="shared" si="0"/>
        <v>130.48128342245988</v>
      </c>
    </row>
    <row r="11" spans="1:4">
      <c r="A11" s="4" t="s">
        <v>41</v>
      </c>
      <c r="B11" s="4">
        <v>8</v>
      </c>
      <c r="C11" s="4">
        <v>9</v>
      </c>
      <c r="D11" s="2">
        <f t="shared" si="0"/>
        <v>128.59025032938078</v>
      </c>
    </row>
    <row r="12" spans="1:4">
      <c r="A12" s="4" t="s">
        <v>12</v>
      </c>
      <c r="B12" s="4">
        <v>8</v>
      </c>
      <c r="C12" s="4">
        <v>10</v>
      </c>
      <c r="D12" s="2">
        <f t="shared" si="0"/>
        <v>126.75324675324674</v>
      </c>
    </row>
    <row r="13" spans="1:4">
      <c r="A13" s="4" t="s">
        <v>19</v>
      </c>
      <c r="B13" s="4">
        <v>8</v>
      </c>
      <c r="C13" s="4">
        <v>11</v>
      </c>
      <c r="D13" s="2">
        <f t="shared" si="0"/>
        <v>124.96798975672215</v>
      </c>
    </row>
    <row r="14" spans="1:4">
      <c r="A14" s="4" t="s">
        <v>22</v>
      </c>
      <c r="B14" s="4">
        <v>8</v>
      </c>
      <c r="C14" s="4">
        <v>12</v>
      </c>
      <c r="D14" s="2">
        <f t="shared" si="0"/>
        <v>123.23232323232324</v>
      </c>
    </row>
    <row r="15" spans="1:4">
      <c r="A15" s="4" t="s">
        <v>14</v>
      </c>
      <c r="B15" s="4">
        <v>8</v>
      </c>
      <c r="C15" s="4">
        <v>13</v>
      </c>
      <c r="D15" s="2">
        <f t="shared" si="0"/>
        <v>121.54420921544209</v>
      </c>
    </row>
    <row r="16" spans="1:4">
      <c r="A16" s="4" t="s">
        <v>16</v>
      </c>
      <c r="B16" s="4">
        <v>8</v>
      </c>
      <c r="C16" s="4">
        <v>14</v>
      </c>
      <c r="D16" s="2">
        <f t="shared" si="0"/>
        <v>119.9017199017199</v>
      </c>
    </row>
    <row r="17" spans="1:4">
      <c r="A17" s="4" t="s">
        <v>13</v>
      </c>
      <c r="B17" s="4">
        <v>7</v>
      </c>
      <c r="C17" s="4">
        <v>15</v>
      </c>
      <c r="D17" s="2">
        <f t="shared" si="0"/>
        <v>103.5151515151515</v>
      </c>
    </row>
    <row r="18" spans="1:4">
      <c r="A18" s="4" t="s">
        <v>18</v>
      </c>
      <c r="B18" s="4">
        <v>7</v>
      </c>
      <c r="C18" s="4">
        <v>16</v>
      </c>
      <c r="D18" s="2">
        <f t="shared" si="0"/>
        <v>102.15311004784688</v>
      </c>
    </row>
    <row r="19" spans="1:4">
      <c r="A19" s="4" t="s">
        <v>23</v>
      </c>
      <c r="B19" s="4">
        <v>6</v>
      </c>
      <c r="C19" s="4">
        <v>17</v>
      </c>
      <c r="D19" s="2">
        <f t="shared" si="0"/>
        <v>86.422668240850058</v>
      </c>
    </row>
    <row r="20" spans="1:4">
      <c r="A20" s="4" t="s">
        <v>15</v>
      </c>
      <c r="B20" s="4">
        <v>6</v>
      </c>
      <c r="C20" s="4">
        <v>18</v>
      </c>
      <c r="D20" s="2">
        <f t="shared" si="0"/>
        <v>85.31468531468532</v>
      </c>
    </row>
    <row r="21" spans="1:4">
      <c r="A21" s="4" t="s">
        <v>25</v>
      </c>
      <c r="B21" s="4">
        <v>6</v>
      </c>
      <c r="C21" s="4">
        <v>19</v>
      </c>
      <c r="D21" s="2">
        <f t="shared" si="0"/>
        <v>84.234752589182975</v>
      </c>
    </row>
    <row r="22" spans="1:4">
      <c r="A22" s="4" t="s">
        <v>20</v>
      </c>
      <c r="B22" s="4">
        <v>6</v>
      </c>
      <c r="C22" s="4">
        <v>20</v>
      </c>
      <c r="D22" s="2">
        <f t="shared" si="0"/>
        <v>83.181818181818187</v>
      </c>
    </row>
    <row r="23" spans="1:4">
      <c r="A23" s="4" t="s">
        <v>33</v>
      </c>
      <c r="B23" s="4">
        <v>6</v>
      </c>
      <c r="C23" s="4">
        <v>21</v>
      </c>
      <c r="D23" s="2">
        <f t="shared" si="0"/>
        <v>82.154882154882159</v>
      </c>
    </row>
    <row r="24" spans="1:4">
      <c r="A24" s="4" t="s">
        <v>21</v>
      </c>
      <c r="B24" s="4">
        <v>6</v>
      </c>
      <c r="C24" s="4">
        <v>22</v>
      </c>
      <c r="D24" s="2">
        <f t="shared" si="0"/>
        <v>81.152993348115302</v>
      </c>
    </row>
    <row r="25" spans="1:4">
      <c r="A25" s="4" t="s">
        <v>47</v>
      </c>
      <c r="B25" s="4">
        <v>5</v>
      </c>
      <c r="C25" s="4">
        <v>23</v>
      </c>
      <c r="D25" s="2">
        <f t="shared" si="0"/>
        <v>66.812705366922231</v>
      </c>
    </row>
    <row r="26" spans="1:4">
      <c r="A26" s="4" t="s">
        <v>24</v>
      </c>
      <c r="B26" s="4">
        <v>5</v>
      </c>
      <c r="C26" s="4">
        <v>24</v>
      </c>
      <c r="D26" s="2">
        <f t="shared" si="0"/>
        <v>66.01731601731602</v>
      </c>
    </row>
    <row r="27" spans="1:4">
      <c r="A27" s="4" t="s">
        <v>27</v>
      </c>
      <c r="B27" s="4">
        <v>5</v>
      </c>
      <c r="C27" s="4">
        <v>25</v>
      </c>
      <c r="D27" s="2">
        <f t="shared" si="0"/>
        <v>65.240641711229941</v>
      </c>
    </row>
    <row r="28" spans="1:4">
      <c r="A28" s="4" t="s">
        <v>31</v>
      </c>
      <c r="B28" s="4">
        <v>4</v>
      </c>
      <c r="C28" s="4">
        <v>26</v>
      </c>
      <c r="D28" s="2">
        <f t="shared" si="0"/>
        <v>51.585623678646932</v>
      </c>
    </row>
    <row r="29" spans="1:4">
      <c r="A29" s="4" t="s">
        <v>50</v>
      </c>
      <c r="B29" s="4">
        <v>4</v>
      </c>
      <c r="C29" s="4">
        <v>27</v>
      </c>
      <c r="D29" s="2">
        <f t="shared" si="0"/>
        <v>50.992685475444091</v>
      </c>
    </row>
    <row r="30" spans="1:4">
      <c r="A30" s="4" t="s">
        <v>46</v>
      </c>
      <c r="B30" s="4">
        <v>4</v>
      </c>
      <c r="C30" s="4">
        <v>28</v>
      </c>
      <c r="D30" s="2">
        <f t="shared" si="0"/>
        <v>50.413223140495866</v>
      </c>
    </row>
    <row r="31" spans="1:4">
      <c r="A31" s="4" t="s">
        <v>49</v>
      </c>
      <c r="B31" s="4">
        <v>4</v>
      </c>
      <c r="C31" s="4">
        <v>29</v>
      </c>
      <c r="D31" s="2">
        <f t="shared" si="0"/>
        <v>49.846782431052091</v>
      </c>
    </row>
    <row r="32" spans="1:4">
      <c r="A32" s="4" t="s">
        <v>48</v>
      </c>
      <c r="B32" s="4">
        <v>4</v>
      </c>
      <c r="C32" s="4">
        <v>30</v>
      </c>
      <c r="D32" s="2">
        <f t="shared" si="0"/>
        <v>49.292929292929287</v>
      </c>
    </row>
    <row r="33" spans="1:4">
      <c r="A33" s="4" t="s">
        <v>29</v>
      </c>
      <c r="B33" s="4">
        <v>4</v>
      </c>
      <c r="C33" s="4">
        <v>31</v>
      </c>
      <c r="D33" s="2">
        <f t="shared" si="0"/>
        <v>48.751248751248752</v>
      </c>
    </row>
    <row r="34" spans="1:4">
      <c r="A34" s="4" t="s">
        <v>56</v>
      </c>
      <c r="B34" s="4">
        <v>2</v>
      </c>
      <c r="C34" s="4">
        <v>32</v>
      </c>
      <c r="D34" s="2">
        <f t="shared" si="0"/>
        <v>24.110671936758891</v>
      </c>
    </row>
    <row r="35" spans="1:4">
      <c r="A35" s="4" t="s">
        <v>57</v>
      </c>
      <c r="B35" s="4">
        <v>2</v>
      </c>
      <c r="C35" s="4">
        <v>33</v>
      </c>
      <c r="D35" s="2">
        <f t="shared" si="0"/>
        <v>23.851417399804497</v>
      </c>
    </row>
    <row r="36" spans="1:4">
      <c r="A36" s="4" t="s">
        <v>45</v>
      </c>
      <c r="B36" s="4">
        <v>2</v>
      </c>
      <c r="C36" s="4">
        <v>34</v>
      </c>
      <c r="D36" s="2">
        <f t="shared" si="0"/>
        <v>23.597678916827853</v>
      </c>
    </row>
    <row r="37" spans="1:4">
      <c r="A37" s="4" t="s">
        <v>40</v>
      </c>
      <c r="B37" s="4">
        <v>1</v>
      </c>
      <c r="C37" s="4">
        <v>35</v>
      </c>
      <c r="D37" s="2">
        <f t="shared" si="0"/>
        <v>11.67464114832536</v>
      </c>
    </row>
    <row r="38" spans="1:4">
      <c r="A38" s="4" t="s">
        <v>30</v>
      </c>
      <c r="B38" s="4">
        <v>1</v>
      </c>
      <c r="C38" s="4">
        <v>36</v>
      </c>
      <c r="D38" s="2">
        <f t="shared" si="0"/>
        <v>11.553030303030303</v>
      </c>
    </row>
    <row r="39" spans="1:4">
      <c r="A39" s="4" t="s">
        <v>58</v>
      </c>
      <c r="B39" s="4">
        <v>1</v>
      </c>
      <c r="C39" s="4">
        <v>37</v>
      </c>
      <c r="D39" s="2">
        <f t="shared" si="0"/>
        <v>11.433926897844422</v>
      </c>
    </row>
    <row r="40" spans="1:4">
      <c r="A40" s="4" t="s">
        <v>44</v>
      </c>
      <c r="B40" s="4">
        <v>1</v>
      </c>
      <c r="C40" s="4">
        <v>38</v>
      </c>
      <c r="D40" s="2">
        <f t="shared" si="0"/>
        <v>11.317254174397032</v>
      </c>
    </row>
    <row r="41" spans="1:4">
      <c r="A41" s="4" t="s">
        <v>59</v>
      </c>
      <c r="B41" s="4">
        <v>1</v>
      </c>
      <c r="C41" s="4">
        <v>39</v>
      </c>
      <c r="D41" s="2">
        <f t="shared" si="0"/>
        <v>11.202938475665748</v>
      </c>
    </row>
    <row r="42" spans="1:4">
      <c r="A42" s="4" t="s">
        <v>32</v>
      </c>
      <c r="B42" s="4">
        <v>1</v>
      </c>
      <c r="C42" s="4">
        <v>40</v>
      </c>
      <c r="D42" s="2">
        <f t="shared" si="0"/>
        <v>11.090909090909092</v>
      </c>
    </row>
    <row r="43" spans="1:4">
      <c r="A43" s="4" t="s">
        <v>60</v>
      </c>
      <c r="B43" s="4">
        <v>1</v>
      </c>
      <c r="C43" s="4">
        <v>41</v>
      </c>
      <c r="D43" s="2">
        <f t="shared" si="0"/>
        <v>10.981098109810981</v>
      </c>
    </row>
    <row r="44" spans="1:4">
      <c r="A44" s="4" t="s">
        <v>61</v>
      </c>
      <c r="B44" s="4">
        <v>1</v>
      </c>
      <c r="C44" s="4">
        <v>42</v>
      </c>
      <c r="D44" s="2">
        <f t="shared" si="0"/>
        <v>10.873440285204991</v>
      </c>
    </row>
    <row r="45" spans="1:4">
      <c r="A45" s="4" t="s">
        <v>62</v>
      </c>
      <c r="B45" s="4">
        <v>1</v>
      </c>
      <c r="C45" s="4">
        <v>43</v>
      </c>
      <c r="D45" s="2">
        <f t="shared" si="0"/>
        <v>10.767872903795235</v>
      </c>
    </row>
    <row r="46" spans="1:4">
      <c r="A46" s="4" t="s">
        <v>63</v>
      </c>
      <c r="B46" s="4">
        <v>1</v>
      </c>
      <c r="C46" s="4">
        <v>44</v>
      </c>
      <c r="D46" s="2">
        <f t="shared" si="0"/>
        <v>10.664335664335665</v>
      </c>
    </row>
    <row r="47" spans="1:4">
      <c r="A47" s="4" t="s">
        <v>64</v>
      </c>
      <c r="B47" s="4">
        <v>1</v>
      </c>
      <c r="C47" s="4">
        <v>45</v>
      </c>
      <c r="D47" s="2">
        <f t="shared" si="0"/>
        <v>10.562770562770563</v>
      </c>
    </row>
    <row r="48" spans="1:4">
      <c r="A48" s="4" t="s">
        <v>65</v>
      </c>
      <c r="B48" s="4">
        <v>1</v>
      </c>
      <c r="C48" s="4">
        <v>46</v>
      </c>
      <c r="D48" s="2">
        <f t="shared" si="0"/>
        <v>10.463121783876501</v>
      </c>
    </row>
    <row r="49" spans="1:4">
      <c r="A49" s="4" t="s">
        <v>66</v>
      </c>
      <c r="B49" s="4">
        <v>1</v>
      </c>
      <c r="C49" s="4">
        <v>47</v>
      </c>
      <c r="D49" s="2">
        <f t="shared" si="0"/>
        <v>10.365335598980458</v>
      </c>
    </row>
    <row r="50" spans="1:4">
      <c r="A50" s="4" t="s">
        <v>67</v>
      </c>
      <c r="B50" s="4">
        <v>1</v>
      </c>
      <c r="C50" s="4">
        <v>48</v>
      </c>
      <c r="D50" s="2">
        <f t="shared" si="0"/>
        <v>10.26936026936027</v>
      </c>
    </row>
    <row r="51" spans="1:4">
      <c r="A51" s="4" t="s">
        <v>68</v>
      </c>
      <c r="B51" s="4">
        <v>1</v>
      </c>
      <c r="C51" s="4">
        <v>49</v>
      </c>
      <c r="D51" s="2">
        <f t="shared" si="0"/>
        <v>10.175145954962469</v>
      </c>
    </row>
    <row r="52" spans="1:4">
      <c r="A52" s="4" t="s">
        <v>69</v>
      </c>
      <c r="B52" s="4">
        <v>1</v>
      </c>
      <c r="C52" s="4">
        <v>50</v>
      </c>
      <c r="D52" s="2">
        <f t="shared" si="0"/>
        <v>10.082644628099173</v>
      </c>
    </row>
    <row r="53" spans="1:4">
      <c r="A53" s="4" t="s">
        <v>70</v>
      </c>
      <c r="B53" s="4">
        <v>1</v>
      </c>
      <c r="C53" s="4">
        <v>51</v>
      </c>
      <c r="D53" s="2">
        <f t="shared" si="0"/>
        <v>9.9918099918099923</v>
      </c>
    </row>
    <row r="54" spans="1:4">
      <c r="A54" s="4" t="s">
        <v>71</v>
      </c>
      <c r="B54" s="4">
        <v>1</v>
      </c>
      <c r="C54" s="4">
        <v>52</v>
      </c>
      <c r="D54" s="2">
        <f t="shared" si="0"/>
        <v>9.9025974025974026</v>
      </c>
    </row>
    <row r="55" spans="1:4">
      <c r="A55" s="4" t="s">
        <v>72</v>
      </c>
      <c r="B55" s="4">
        <v>1</v>
      </c>
      <c r="C55" s="4">
        <v>53</v>
      </c>
      <c r="D55" s="2">
        <f t="shared" si="0"/>
        <v>9.8149637972646833</v>
      </c>
    </row>
    <row r="56" spans="1:4">
      <c r="A56" s="4" t="s">
        <v>73</v>
      </c>
      <c r="B56" s="4">
        <v>1</v>
      </c>
      <c r="C56" s="4">
        <v>54</v>
      </c>
      <c r="D56" s="2">
        <f t="shared" si="0"/>
        <v>9.7288676236044651</v>
      </c>
    </row>
    <row r="57" spans="1:4">
      <c r="A57" s="4" t="s">
        <v>74</v>
      </c>
      <c r="B57" s="4">
        <v>1</v>
      </c>
      <c r="C57" s="4">
        <v>55</v>
      </c>
      <c r="D57" s="2">
        <f t="shared" si="0"/>
        <v>9.6442687747035567</v>
      </c>
    </row>
    <row r="58" spans="1:4">
      <c r="A58" s="4" t="s">
        <v>75</v>
      </c>
      <c r="B58" s="4">
        <v>1</v>
      </c>
      <c r="C58" s="4">
        <v>56</v>
      </c>
      <c r="D58" s="2">
        <f t="shared" si="0"/>
        <v>9.5611285266457671</v>
      </c>
    </row>
    <row r="59" spans="1:4">
      <c r="A59" s="4" t="s">
        <v>76</v>
      </c>
      <c r="B59" s="4">
        <v>1</v>
      </c>
      <c r="C59" s="4">
        <v>57</v>
      </c>
      <c r="D59" s="2">
        <f t="shared" si="0"/>
        <v>9.4794094794094796</v>
      </c>
    </row>
    <row r="60" spans="1:4">
      <c r="A60" s="4" t="s">
        <v>77</v>
      </c>
      <c r="B60" s="4">
        <v>1</v>
      </c>
      <c r="C60" s="4">
        <v>58</v>
      </c>
      <c r="D60" s="2">
        <f t="shared" si="0"/>
        <v>9.3990755007704152</v>
      </c>
    </row>
    <row r="61" spans="1:4">
      <c r="A61" s="4" t="s">
        <v>78</v>
      </c>
      <c r="B61" s="4">
        <v>1</v>
      </c>
      <c r="C61" s="4">
        <v>59</v>
      </c>
      <c r="D61" s="2">
        <f t="shared" si="0"/>
        <v>9.3200916730328505</v>
      </c>
    </row>
    <row r="62" spans="1:4">
      <c r="A62" s="4" t="s">
        <v>79</v>
      </c>
      <c r="B62" s="4">
        <v>1</v>
      </c>
      <c r="C62" s="4">
        <v>60</v>
      </c>
      <c r="D62" s="2">
        <f t="shared" ref="D62:D73" si="1">100*(2*$D$1-2)/($D$1+C62-2)*B62/$B$1</f>
        <v>9.2424242424242422</v>
      </c>
    </row>
    <row r="63" spans="1:4">
      <c r="A63" s="4" t="s">
        <v>80</v>
      </c>
      <c r="B63" s="4">
        <v>1</v>
      </c>
      <c r="C63" s="4">
        <v>61</v>
      </c>
      <c r="D63" s="2">
        <f t="shared" si="1"/>
        <v>9.1660405709992485</v>
      </c>
    </row>
    <row r="64" spans="1:4">
      <c r="A64" s="4" t="s">
        <v>81</v>
      </c>
      <c r="B64" s="4">
        <v>1</v>
      </c>
      <c r="C64" s="4">
        <v>62</v>
      </c>
      <c r="D64" s="2">
        <f t="shared" si="1"/>
        <v>9.0909090909090917</v>
      </c>
    </row>
    <row r="65" spans="1:4">
      <c r="A65" s="4" t="s">
        <v>82</v>
      </c>
      <c r="B65" s="4">
        <v>0</v>
      </c>
      <c r="C65" s="4">
        <v>63</v>
      </c>
      <c r="D65" s="2">
        <f t="shared" si="1"/>
        <v>0</v>
      </c>
    </row>
    <row r="66" spans="1:4">
      <c r="A66" s="4" t="s">
        <v>83</v>
      </c>
      <c r="B66" s="4">
        <v>0</v>
      </c>
      <c r="C66" s="4">
        <v>63</v>
      </c>
      <c r="D66" s="2">
        <f t="shared" si="1"/>
        <v>0</v>
      </c>
    </row>
    <row r="67" spans="1:4">
      <c r="A67" s="4" t="s">
        <v>84</v>
      </c>
      <c r="B67" s="4">
        <v>0</v>
      </c>
      <c r="C67" s="4">
        <v>63</v>
      </c>
      <c r="D67" s="2">
        <f t="shared" si="1"/>
        <v>0</v>
      </c>
    </row>
    <row r="68" spans="1:4">
      <c r="A68" s="4" t="s">
        <v>85</v>
      </c>
      <c r="B68" s="4">
        <v>0</v>
      </c>
      <c r="C68" s="4">
        <v>63</v>
      </c>
      <c r="D68" s="2">
        <f t="shared" si="1"/>
        <v>0</v>
      </c>
    </row>
    <row r="69" spans="1:4">
      <c r="A69" s="4" t="s">
        <v>86</v>
      </c>
      <c r="B69" s="4">
        <v>0</v>
      </c>
      <c r="C69" s="4">
        <v>63</v>
      </c>
      <c r="D69" s="2">
        <f t="shared" si="1"/>
        <v>0</v>
      </c>
    </row>
    <row r="70" spans="1:4">
      <c r="A70" s="4" t="s">
        <v>87</v>
      </c>
      <c r="B70" s="4">
        <v>0</v>
      </c>
      <c r="C70" s="4">
        <v>63</v>
      </c>
      <c r="D70" s="2">
        <f t="shared" si="1"/>
        <v>0</v>
      </c>
    </row>
    <row r="71" spans="1:4">
      <c r="A71" s="4" t="s">
        <v>88</v>
      </c>
      <c r="B71" s="4">
        <v>0</v>
      </c>
      <c r="C71" s="4">
        <v>63</v>
      </c>
      <c r="D71" s="2">
        <f t="shared" si="1"/>
        <v>0</v>
      </c>
    </row>
    <row r="72" spans="1:4">
      <c r="A72" s="4" t="s">
        <v>89</v>
      </c>
      <c r="B72" s="4">
        <v>0</v>
      </c>
      <c r="C72" s="4">
        <v>63</v>
      </c>
      <c r="D72" s="2">
        <f t="shared" si="1"/>
        <v>0</v>
      </c>
    </row>
    <row r="73" spans="1:4">
      <c r="A73" s="4" t="s">
        <v>90</v>
      </c>
      <c r="B73" s="4">
        <v>0</v>
      </c>
      <c r="C73" s="4">
        <v>63</v>
      </c>
      <c r="D73" s="2">
        <f t="shared" si="1"/>
        <v>0</v>
      </c>
    </row>
    <row r="75" spans="1:4">
      <c r="A75" s="5"/>
    </row>
    <row r="76" spans="1:4">
      <c r="A76" s="5"/>
    </row>
    <row r="77" spans="1:4">
      <c r="A77" s="5"/>
    </row>
    <row r="78" spans="1:4">
      <c r="A78" s="5"/>
    </row>
    <row r="79" spans="1:4">
      <c r="A79" s="5"/>
    </row>
    <row r="80" spans="1:4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</sheetData>
  <phoneticPr fontId="2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topLeftCell="A13" workbookViewId="0">
      <selection activeCell="B29" sqref="B29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8</v>
      </c>
      <c r="C1" s="1" t="s">
        <v>36</v>
      </c>
      <c r="D1" s="1">
        <v>35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1" t="s">
        <v>9</v>
      </c>
      <c r="B3" s="1">
        <v>8</v>
      </c>
      <c r="C3" s="1">
        <v>1</v>
      </c>
      <c r="D3" s="2">
        <f>100*(2*$D$1-2)/($D$1+C3-2)*B3/$B$1</f>
        <v>200</v>
      </c>
    </row>
    <row r="4" spans="1:4">
      <c r="A4" s="1" t="s">
        <v>10</v>
      </c>
      <c r="B4" s="1">
        <v>8</v>
      </c>
      <c r="C4" s="1">
        <v>2</v>
      </c>
      <c r="D4" s="2">
        <f>100*(2*$D$1-2)/($D$1+C4-2)*B4/$B$1</f>
        <v>194.28571428571428</v>
      </c>
    </row>
    <row r="5" spans="1:4">
      <c r="A5" s="1" t="s">
        <v>16</v>
      </c>
      <c r="B5" s="1">
        <v>7</v>
      </c>
      <c r="C5" s="1">
        <v>3</v>
      </c>
      <c r="D5" s="2">
        <f t="shared" ref="D5:D8" si="0">100*(2*$D$1-2)/($D$1+C5-2)*B5/$B$1</f>
        <v>165.27777777777777</v>
      </c>
    </row>
    <row r="6" spans="1:4">
      <c r="A6" s="1" t="s">
        <v>41</v>
      </c>
      <c r="B6" s="1">
        <v>6</v>
      </c>
      <c r="C6" s="1">
        <v>4</v>
      </c>
      <c r="D6" s="2">
        <f t="shared" si="0"/>
        <v>137.83783783783784</v>
      </c>
    </row>
    <row r="7" spans="1:4">
      <c r="A7" s="1" t="s">
        <v>18</v>
      </c>
      <c r="B7" s="1">
        <v>5</v>
      </c>
      <c r="C7" s="1">
        <v>5</v>
      </c>
      <c r="D7" s="2">
        <f t="shared" si="0"/>
        <v>111.84210526315789</v>
      </c>
    </row>
    <row r="8" spans="1:4">
      <c r="A8" s="1" t="s">
        <v>13</v>
      </c>
      <c r="B8" s="1">
        <v>5</v>
      </c>
      <c r="C8" s="1">
        <v>6</v>
      </c>
      <c r="D8" s="2">
        <f t="shared" si="0"/>
        <v>108.97435897435898</v>
      </c>
    </row>
    <row r="9" spans="1:4">
      <c r="A9" s="1" t="s">
        <v>20</v>
      </c>
      <c r="B9" s="1">
        <v>5</v>
      </c>
      <c r="C9" s="1">
        <v>7</v>
      </c>
      <c r="D9" s="2">
        <f>100*(2*$D$1-2)/($D$1+C9-2)*B9/$B$1</f>
        <v>106.25</v>
      </c>
    </row>
    <row r="10" spans="1:4">
      <c r="A10" s="1" t="s">
        <v>12</v>
      </c>
      <c r="B10" s="1">
        <v>5</v>
      </c>
      <c r="C10" s="1">
        <v>8</v>
      </c>
      <c r="D10" s="2">
        <f t="shared" ref="D10:D38" si="1">100*(2*$D$1-2)/($D$1+C10-2)*B10/$B$1</f>
        <v>103.65853658536585</v>
      </c>
    </row>
    <row r="11" spans="1:4">
      <c r="A11" s="1" t="s">
        <v>26</v>
      </c>
      <c r="B11" s="1">
        <v>5</v>
      </c>
      <c r="C11" s="1">
        <v>9</v>
      </c>
      <c r="D11" s="2">
        <f t="shared" si="1"/>
        <v>101.19047619047619</v>
      </c>
    </row>
    <row r="12" spans="1:4">
      <c r="A12" s="1" t="s">
        <v>23</v>
      </c>
      <c r="B12" s="1">
        <v>4</v>
      </c>
      <c r="C12" s="1">
        <v>10</v>
      </c>
      <c r="D12" s="2">
        <f t="shared" si="1"/>
        <v>79.069767441860463</v>
      </c>
    </row>
    <row r="13" spans="1:4">
      <c r="A13" s="1" t="s">
        <v>14</v>
      </c>
      <c r="B13" s="1">
        <v>4</v>
      </c>
      <c r="C13" s="1">
        <v>11</v>
      </c>
      <c r="D13" s="2">
        <f t="shared" si="1"/>
        <v>77.272727272727266</v>
      </c>
    </row>
    <row r="14" spans="1:4">
      <c r="A14" s="1" t="s">
        <v>19</v>
      </c>
      <c r="B14" s="1">
        <v>4</v>
      </c>
      <c r="C14" s="1">
        <v>12</v>
      </c>
      <c r="D14" s="2">
        <f t="shared" si="1"/>
        <v>75.555555555555557</v>
      </c>
    </row>
    <row r="15" spans="1:4">
      <c r="A15" s="1" t="s">
        <v>27</v>
      </c>
      <c r="B15" s="1">
        <v>4</v>
      </c>
      <c r="C15" s="1">
        <v>13</v>
      </c>
      <c r="D15" s="2">
        <f t="shared" si="1"/>
        <v>73.913043478260875</v>
      </c>
    </row>
    <row r="16" spans="1:4">
      <c r="A16" s="1" t="s">
        <v>25</v>
      </c>
      <c r="B16" s="1">
        <v>4</v>
      </c>
      <c r="C16" s="1">
        <v>14</v>
      </c>
      <c r="D16" s="2">
        <f t="shared" si="1"/>
        <v>72.340425531914889</v>
      </c>
    </row>
    <row r="17" spans="1:4">
      <c r="A17" s="1" t="s">
        <v>31</v>
      </c>
      <c r="B17" s="1">
        <v>3</v>
      </c>
      <c r="C17" s="1">
        <v>15</v>
      </c>
      <c r="D17" s="2">
        <f t="shared" si="1"/>
        <v>53.125</v>
      </c>
    </row>
    <row r="18" spans="1:4">
      <c r="A18" s="1" t="s">
        <v>15</v>
      </c>
      <c r="B18" s="1">
        <v>3</v>
      </c>
      <c r="C18" s="1">
        <v>16</v>
      </c>
      <c r="D18" s="2">
        <f t="shared" si="1"/>
        <v>52.04081632653061</v>
      </c>
    </row>
    <row r="19" spans="1:4">
      <c r="A19" s="1" t="s">
        <v>32</v>
      </c>
      <c r="B19" s="1">
        <v>3</v>
      </c>
      <c r="C19" s="1">
        <v>17</v>
      </c>
      <c r="D19" s="2">
        <f t="shared" si="1"/>
        <v>51</v>
      </c>
    </row>
    <row r="20" spans="1:4">
      <c r="A20" s="1" t="s">
        <v>24</v>
      </c>
      <c r="B20" s="1">
        <v>3</v>
      </c>
      <c r="C20" s="1">
        <v>18</v>
      </c>
      <c r="D20" s="2">
        <f t="shared" si="1"/>
        <v>50</v>
      </c>
    </row>
    <row r="21" spans="1:4">
      <c r="A21" s="1" t="s">
        <v>17</v>
      </c>
      <c r="B21" s="1">
        <v>3</v>
      </c>
      <c r="C21" s="1">
        <v>19</v>
      </c>
      <c r="D21" s="2">
        <f t="shared" si="1"/>
        <v>49.03846153846154</v>
      </c>
    </row>
    <row r="22" spans="1:4">
      <c r="A22" s="1" t="s">
        <v>21</v>
      </c>
      <c r="B22" s="1">
        <v>3</v>
      </c>
      <c r="C22" s="1">
        <v>20</v>
      </c>
      <c r="D22" s="2">
        <f t="shared" si="1"/>
        <v>48.113207547169807</v>
      </c>
    </row>
    <row r="23" spans="1:4">
      <c r="A23" s="1" t="s">
        <v>50</v>
      </c>
      <c r="B23" s="1">
        <v>2</v>
      </c>
      <c r="C23" s="1">
        <v>21</v>
      </c>
      <c r="D23" s="2">
        <f t="shared" si="1"/>
        <v>31.481481481481481</v>
      </c>
    </row>
    <row r="24" spans="1:4">
      <c r="A24" s="1" t="s">
        <v>79</v>
      </c>
      <c r="B24" s="1">
        <v>2</v>
      </c>
      <c r="C24" s="1">
        <v>22</v>
      </c>
      <c r="D24" s="2">
        <f t="shared" si="1"/>
        <v>30.90909090909091</v>
      </c>
    </row>
    <row r="25" spans="1:4">
      <c r="A25" s="1" t="s">
        <v>48</v>
      </c>
      <c r="B25" s="1">
        <v>2</v>
      </c>
      <c r="C25" s="1">
        <v>23</v>
      </c>
      <c r="D25" s="2">
        <f t="shared" si="1"/>
        <v>30.357142857142858</v>
      </c>
    </row>
    <row r="26" spans="1:4">
      <c r="A26" s="1" t="s">
        <v>55</v>
      </c>
      <c r="B26" s="1">
        <v>2</v>
      </c>
      <c r="C26" s="1">
        <v>24</v>
      </c>
      <c r="D26" s="2">
        <f t="shared" si="1"/>
        <v>29.82456140350877</v>
      </c>
    </row>
    <row r="27" spans="1:4">
      <c r="A27" s="1" t="s">
        <v>29</v>
      </c>
      <c r="B27" s="1">
        <v>2</v>
      </c>
      <c r="C27" s="1">
        <v>25</v>
      </c>
      <c r="D27" s="2">
        <f t="shared" si="1"/>
        <v>29.310344827586206</v>
      </c>
    </row>
    <row r="28" spans="1:4">
      <c r="A28" s="1" t="s">
        <v>33</v>
      </c>
      <c r="B28" s="1">
        <v>2</v>
      </c>
      <c r="C28" s="1">
        <v>26</v>
      </c>
      <c r="D28" s="2">
        <f t="shared" si="1"/>
        <v>28.8135593220339</v>
      </c>
    </row>
    <row r="29" spans="1:4">
      <c r="A29" s="1" t="s">
        <v>44</v>
      </c>
      <c r="B29" s="1">
        <v>1</v>
      </c>
      <c r="C29" s="1">
        <v>27</v>
      </c>
      <c r="D29" s="2">
        <f t="shared" si="1"/>
        <v>14.166666666666666</v>
      </c>
    </row>
    <row r="30" spans="1:4">
      <c r="A30" s="1" t="s">
        <v>46</v>
      </c>
      <c r="B30" s="1">
        <v>1</v>
      </c>
      <c r="C30" s="1">
        <v>28</v>
      </c>
      <c r="D30" s="2">
        <f t="shared" si="1"/>
        <v>13.934426229508198</v>
      </c>
    </row>
    <row r="31" spans="1:4">
      <c r="A31" s="1" t="s">
        <v>22</v>
      </c>
      <c r="B31" s="1">
        <v>1</v>
      </c>
      <c r="C31" s="1">
        <v>29</v>
      </c>
      <c r="D31" s="2">
        <f t="shared" si="1"/>
        <v>13.709677419354838</v>
      </c>
    </row>
    <row r="32" spans="1:4">
      <c r="A32" s="1" t="s">
        <v>58</v>
      </c>
      <c r="B32" s="1">
        <v>1</v>
      </c>
      <c r="C32" s="1">
        <v>30</v>
      </c>
      <c r="D32" s="2">
        <f t="shared" si="1"/>
        <v>13.492063492063492</v>
      </c>
    </row>
    <row r="33" spans="1:4">
      <c r="A33" s="1" t="s">
        <v>30</v>
      </c>
      <c r="B33" s="1">
        <v>1</v>
      </c>
      <c r="C33" s="1">
        <v>31</v>
      </c>
      <c r="D33" s="2">
        <f t="shared" si="1"/>
        <v>13.28125</v>
      </c>
    </row>
    <row r="34" spans="1:4">
      <c r="A34" s="1" t="s">
        <v>78</v>
      </c>
      <c r="B34" s="1">
        <v>1</v>
      </c>
      <c r="C34" s="1">
        <v>32</v>
      </c>
      <c r="D34" s="2">
        <f t="shared" si="1"/>
        <v>13.076923076923077</v>
      </c>
    </row>
    <row r="35" spans="1:4">
      <c r="A35" s="1" t="s">
        <v>75</v>
      </c>
      <c r="B35" s="1">
        <v>1</v>
      </c>
      <c r="C35" s="1">
        <v>33</v>
      </c>
      <c r="D35" s="2">
        <f t="shared" si="1"/>
        <v>12.878787878787879</v>
      </c>
    </row>
    <row r="36" spans="1:4">
      <c r="A36" s="1" t="s">
        <v>45</v>
      </c>
      <c r="B36" s="1">
        <v>1</v>
      </c>
      <c r="C36" s="1">
        <v>34</v>
      </c>
      <c r="D36" s="2">
        <f t="shared" si="1"/>
        <v>12.686567164179104</v>
      </c>
    </row>
    <row r="37" spans="1:4">
      <c r="A37" s="1" t="s">
        <v>66</v>
      </c>
      <c r="B37" s="1">
        <v>1</v>
      </c>
      <c r="C37" s="1">
        <v>35</v>
      </c>
      <c r="D37" s="2">
        <f t="shared" si="1"/>
        <v>12.5</v>
      </c>
    </row>
    <row r="38" spans="1:4">
      <c r="A38" s="1" t="s">
        <v>49</v>
      </c>
      <c r="B38" s="1">
        <v>0</v>
      </c>
      <c r="C38" s="1">
        <v>36</v>
      </c>
      <c r="D38" s="2">
        <f t="shared" si="1"/>
        <v>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C12" sqref="C12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8</v>
      </c>
      <c r="C1" s="1" t="s">
        <v>36</v>
      </c>
      <c r="D1" s="6">
        <v>29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4" t="s">
        <v>7</v>
      </c>
      <c r="B3" s="4">
        <v>8</v>
      </c>
      <c r="C3" s="4">
        <v>1</v>
      </c>
      <c r="D3" s="2">
        <f>100*(2*$D$1-2)/($D$1+C3-2)*B3/$B$1</f>
        <v>200</v>
      </c>
    </row>
    <row r="4" spans="1:4">
      <c r="A4" s="4" t="s">
        <v>14</v>
      </c>
      <c r="B4" s="4">
        <v>8</v>
      </c>
      <c r="C4" s="4">
        <v>2</v>
      </c>
      <c r="D4" s="2">
        <f>100*(2*$D$1-2)/($D$1+C4-2)*B4/$B$1</f>
        <v>193.10344827586206</v>
      </c>
    </row>
    <row r="5" spans="1:4">
      <c r="A5" s="4" t="s">
        <v>41</v>
      </c>
      <c r="B5" s="4">
        <v>6</v>
      </c>
      <c r="C5" s="4">
        <v>3</v>
      </c>
      <c r="D5" s="2">
        <f t="shared" ref="D5:D32" si="0">100*(2*$D$1-2)/($D$1+C5-2)*B5/$B$1</f>
        <v>140</v>
      </c>
    </row>
    <row r="6" spans="1:4">
      <c r="A6" s="4" t="s">
        <v>15</v>
      </c>
      <c r="B6" s="4">
        <v>5</v>
      </c>
      <c r="C6" s="4">
        <v>4</v>
      </c>
      <c r="D6" s="2">
        <f t="shared" si="0"/>
        <v>112.90322580645162</v>
      </c>
    </row>
    <row r="7" spans="1:4">
      <c r="A7" s="4" t="s">
        <v>13</v>
      </c>
      <c r="B7" s="4">
        <v>5</v>
      </c>
      <c r="C7" s="4">
        <v>5</v>
      </c>
      <c r="D7" s="2">
        <f t="shared" si="0"/>
        <v>109.375</v>
      </c>
    </row>
    <row r="8" spans="1:4">
      <c r="A8" s="4" t="s">
        <v>18</v>
      </c>
      <c r="B8" s="4">
        <v>5</v>
      </c>
      <c r="C8" s="4">
        <v>6</v>
      </c>
      <c r="D8" s="2">
        <f t="shared" si="0"/>
        <v>106.06060606060606</v>
      </c>
    </row>
    <row r="9" spans="1:4">
      <c r="A9" s="4" t="s">
        <v>46</v>
      </c>
      <c r="B9" s="4">
        <v>5</v>
      </c>
      <c r="C9" s="4">
        <v>7</v>
      </c>
      <c r="D9" s="2">
        <f t="shared" si="0"/>
        <v>102.94117647058825</v>
      </c>
    </row>
    <row r="10" spans="1:4">
      <c r="A10" s="4" t="s">
        <v>10</v>
      </c>
      <c r="B10" s="4">
        <v>4</v>
      </c>
      <c r="C10" s="4">
        <v>8</v>
      </c>
      <c r="D10" s="2">
        <f t="shared" si="0"/>
        <v>80</v>
      </c>
    </row>
    <row r="11" spans="1:4">
      <c r="A11" s="4" t="s">
        <v>22</v>
      </c>
      <c r="B11" s="4">
        <v>4</v>
      </c>
      <c r="C11" s="4">
        <v>9</v>
      </c>
      <c r="D11" s="2">
        <f t="shared" si="0"/>
        <v>77.777777777777771</v>
      </c>
    </row>
    <row r="12" spans="1:4">
      <c r="A12" s="4" t="s">
        <v>42</v>
      </c>
      <c r="B12" s="4">
        <v>4</v>
      </c>
      <c r="C12" s="4">
        <v>10</v>
      </c>
      <c r="D12" s="2">
        <f t="shared" si="0"/>
        <v>75.675675675675677</v>
      </c>
    </row>
    <row r="13" spans="1:4">
      <c r="A13" s="4" t="s">
        <v>20</v>
      </c>
      <c r="B13" s="4">
        <v>4</v>
      </c>
      <c r="C13" s="4">
        <v>11</v>
      </c>
      <c r="D13" s="2">
        <f t="shared" si="0"/>
        <v>73.684210526315795</v>
      </c>
    </row>
    <row r="14" spans="1:4">
      <c r="A14" s="4" t="s">
        <v>26</v>
      </c>
      <c r="B14" s="4">
        <v>4</v>
      </c>
      <c r="C14" s="4">
        <v>12</v>
      </c>
      <c r="D14" s="2">
        <f t="shared" si="0"/>
        <v>71.794871794871796</v>
      </c>
    </row>
    <row r="15" spans="1:4">
      <c r="A15" s="4" t="s">
        <v>24</v>
      </c>
      <c r="B15" s="4">
        <v>4</v>
      </c>
      <c r="C15" s="4">
        <v>13</v>
      </c>
      <c r="D15" s="2">
        <f t="shared" si="0"/>
        <v>70</v>
      </c>
    </row>
    <row r="16" spans="1:4">
      <c r="A16" s="4" t="s">
        <v>23</v>
      </c>
      <c r="B16" s="4">
        <v>4</v>
      </c>
      <c r="C16" s="4">
        <v>14</v>
      </c>
      <c r="D16" s="2">
        <f t="shared" si="0"/>
        <v>68.292682926829272</v>
      </c>
    </row>
    <row r="17" spans="1:4">
      <c r="A17" s="4" t="s">
        <v>19</v>
      </c>
      <c r="B17" s="4">
        <v>4</v>
      </c>
      <c r="C17" s="4">
        <v>15</v>
      </c>
      <c r="D17" s="2">
        <f t="shared" si="0"/>
        <v>66.666666666666671</v>
      </c>
    </row>
    <row r="18" spans="1:4">
      <c r="A18" s="4" t="s">
        <v>50</v>
      </c>
      <c r="B18" s="4">
        <v>4</v>
      </c>
      <c r="C18" s="4">
        <v>16</v>
      </c>
      <c r="D18" s="2">
        <f t="shared" si="0"/>
        <v>65.116279069767444</v>
      </c>
    </row>
    <row r="19" spans="1:4">
      <c r="A19" s="4" t="s">
        <v>33</v>
      </c>
      <c r="B19" s="4">
        <v>3</v>
      </c>
      <c r="C19" s="4">
        <v>17</v>
      </c>
      <c r="D19" s="2">
        <f t="shared" si="0"/>
        <v>47.727272727272727</v>
      </c>
    </row>
    <row r="20" spans="1:4">
      <c r="A20" s="4" t="s">
        <v>31</v>
      </c>
      <c r="B20" s="4">
        <v>3</v>
      </c>
      <c r="C20" s="4">
        <v>18</v>
      </c>
      <c r="D20" s="2">
        <f t="shared" si="0"/>
        <v>46.666666666666664</v>
      </c>
    </row>
    <row r="21" spans="1:4">
      <c r="A21" s="4" t="s">
        <v>32</v>
      </c>
      <c r="B21" s="4">
        <v>3</v>
      </c>
      <c r="C21" s="4">
        <v>19</v>
      </c>
      <c r="D21" s="2">
        <f t="shared" si="0"/>
        <v>45.652173913043477</v>
      </c>
    </row>
    <row r="22" spans="1:4">
      <c r="A22" s="4" t="s">
        <v>25</v>
      </c>
      <c r="B22" s="4">
        <v>3</v>
      </c>
      <c r="C22" s="4">
        <v>20</v>
      </c>
      <c r="D22" s="2">
        <f t="shared" si="0"/>
        <v>44.680851063829785</v>
      </c>
    </row>
    <row r="23" spans="1:4">
      <c r="A23" s="4" t="s">
        <v>8</v>
      </c>
      <c r="B23" s="4">
        <v>3</v>
      </c>
      <c r="C23" s="4">
        <v>21</v>
      </c>
      <c r="D23" s="2">
        <f t="shared" si="0"/>
        <v>43.75</v>
      </c>
    </row>
    <row r="24" spans="1:4">
      <c r="A24" s="4" t="s">
        <v>27</v>
      </c>
      <c r="B24" s="4">
        <v>3</v>
      </c>
      <c r="C24" s="4">
        <v>22</v>
      </c>
      <c r="D24" s="2">
        <f t="shared" si="0"/>
        <v>42.857142857142861</v>
      </c>
    </row>
    <row r="25" spans="1:4">
      <c r="A25" s="4" t="s">
        <v>49</v>
      </c>
      <c r="B25" s="4">
        <v>3</v>
      </c>
      <c r="C25" s="4">
        <v>23</v>
      </c>
      <c r="D25" s="2">
        <f t="shared" si="0"/>
        <v>42</v>
      </c>
    </row>
    <row r="26" spans="1:4">
      <c r="A26" s="4" t="s">
        <v>29</v>
      </c>
      <c r="B26" s="4">
        <v>2</v>
      </c>
      <c r="C26" s="4">
        <v>24</v>
      </c>
      <c r="D26" s="2">
        <f t="shared" si="0"/>
        <v>27.450980392156861</v>
      </c>
    </row>
    <row r="27" spans="1:4">
      <c r="A27" s="4" t="s">
        <v>45</v>
      </c>
      <c r="B27" s="4">
        <v>2</v>
      </c>
      <c r="C27" s="4">
        <v>25</v>
      </c>
      <c r="D27" s="2">
        <f t="shared" si="0"/>
        <v>26.923076923076923</v>
      </c>
    </row>
    <row r="28" spans="1:4">
      <c r="A28" s="4" t="s">
        <v>21</v>
      </c>
      <c r="B28" s="4">
        <v>2</v>
      </c>
      <c r="C28" s="4">
        <v>26</v>
      </c>
      <c r="D28" s="2">
        <f t="shared" si="0"/>
        <v>26.415094339622641</v>
      </c>
    </row>
    <row r="29" spans="1:4">
      <c r="A29" s="4" t="s">
        <v>34</v>
      </c>
      <c r="B29" s="4">
        <v>1</v>
      </c>
      <c r="C29" s="4">
        <v>27</v>
      </c>
      <c r="D29" s="2">
        <f t="shared" si="0"/>
        <v>12.962962962962964</v>
      </c>
    </row>
    <row r="30" spans="1:4">
      <c r="A30" s="4" t="s">
        <v>48</v>
      </c>
      <c r="B30" s="4">
        <v>1</v>
      </c>
      <c r="C30" s="4">
        <v>28</v>
      </c>
      <c r="D30" s="2">
        <f t="shared" si="0"/>
        <v>12.727272727272727</v>
      </c>
    </row>
    <row r="31" spans="1:4">
      <c r="A31" s="4" t="s">
        <v>30</v>
      </c>
      <c r="B31" s="4">
        <v>1</v>
      </c>
      <c r="C31" s="4">
        <v>29</v>
      </c>
      <c r="D31" s="2">
        <f t="shared" si="0"/>
        <v>12.5</v>
      </c>
    </row>
    <row r="32" spans="1:4">
      <c r="A32" s="4" t="s">
        <v>44</v>
      </c>
      <c r="B32" s="4">
        <v>0</v>
      </c>
      <c r="C32" s="4">
        <v>30</v>
      </c>
      <c r="D32" s="2">
        <f t="shared" si="0"/>
        <v>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67C1-0B4D-4126-A605-2D12A6AA8C46}">
  <dimension ref="A1:D32"/>
  <sheetViews>
    <sheetView workbookViewId="0">
      <selection activeCell="A11" sqref="A11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7</v>
      </c>
      <c r="C1" s="1" t="s">
        <v>36</v>
      </c>
      <c r="D1" s="6">
        <v>29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1" t="s">
        <v>8</v>
      </c>
      <c r="B3" s="1">
        <v>7</v>
      </c>
      <c r="C3" s="1">
        <v>1</v>
      </c>
      <c r="D3" s="2">
        <f>100*(2*$D$1-2)/($D$1+C3-2)*B3/$B$1</f>
        <v>200</v>
      </c>
    </row>
    <row r="4" spans="1:4">
      <c r="A4" s="1" t="s">
        <v>41</v>
      </c>
      <c r="B4" s="1">
        <v>6</v>
      </c>
      <c r="C4" s="1">
        <v>2</v>
      </c>
      <c r="D4" s="2">
        <f t="shared" ref="D4:D29" si="0">100*(2*$D$1-2)/($D$1+C4-2)*B4/$B$1</f>
        <v>165.51724137931032</v>
      </c>
    </row>
    <row r="5" spans="1:4">
      <c r="A5" s="1" t="s">
        <v>9</v>
      </c>
      <c r="B5" s="1">
        <v>6</v>
      </c>
      <c r="C5" s="1">
        <v>3</v>
      </c>
      <c r="D5" s="2">
        <f t="shared" si="0"/>
        <v>160</v>
      </c>
    </row>
    <row r="6" spans="1:4">
      <c r="A6" s="1" t="s">
        <v>16</v>
      </c>
      <c r="B6" s="1">
        <v>6</v>
      </c>
      <c r="C6" s="1">
        <v>4</v>
      </c>
      <c r="D6" s="2">
        <f t="shared" si="0"/>
        <v>154.83870967741936</v>
      </c>
    </row>
    <row r="7" spans="1:4">
      <c r="A7" s="1" t="s">
        <v>23</v>
      </c>
      <c r="B7" s="1">
        <v>6</v>
      </c>
      <c r="C7" s="1">
        <v>5</v>
      </c>
      <c r="D7" s="2">
        <f t="shared" si="0"/>
        <v>150</v>
      </c>
    </row>
    <row r="8" spans="1:4">
      <c r="A8" s="1" t="s">
        <v>12</v>
      </c>
      <c r="B8" s="1">
        <v>5</v>
      </c>
      <c r="C8" s="1">
        <v>6</v>
      </c>
      <c r="D8" s="2">
        <f t="shared" si="0"/>
        <v>121.21212121212122</v>
      </c>
    </row>
    <row r="9" spans="1:4">
      <c r="A9" s="1" t="s">
        <v>11</v>
      </c>
      <c r="B9" s="1">
        <v>5</v>
      </c>
      <c r="C9" s="1">
        <v>7</v>
      </c>
      <c r="D9" s="2">
        <f t="shared" si="0"/>
        <v>117.64705882352942</v>
      </c>
    </row>
    <row r="10" spans="1:4">
      <c r="A10" s="1" t="s">
        <v>42</v>
      </c>
      <c r="B10" s="1">
        <v>5</v>
      </c>
      <c r="C10" s="1">
        <v>8</v>
      </c>
      <c r="D10" s="2">
        <f t="shared" si="0"/>
        <v>114.28571428571429</v>
      </c>
    </row>
    <row r="11" spans="1:4">
      <c r="A11" s="1" t="s">
        <v>13</v>
      </c>
      <c r="B11" s="1">
        <v>4</v>
      </c>
      <c r="C11" s="1">
        <v>9</v>
      </c>
      <c r="D11" s="2">
        <f t="shared" si="0"/>
        <v>88.888888888888886</v>
      </c>
    </row>
    <row r="12" spans="1:4">
      <c r="A12" s="1" t="s">
        <v>19</v>
      </c>
      <c r="B12" s="1">
        <v>4</v>
      </c>
      <c r="C12" s="1">
        <v>10</v>
      </c>
      <c r="D12" s="2">
        <f t="shared" si="0"/>
        <v>86.486486486486484</v>
      </c>
    </row>
    <row r="13" spans="1:4">
      <c r="A13" s="1" t="s">
        <v>18</v>
      </c>
      <c r="B13" s="1">
        <v>3</v>
      </c>
      <c r="C13" s="1">
        <v>11</v>
      </c>
      <c r="D13" s="2">
        <f t="shared" si="0"/>
        <v>63.157894736842117</v>
      </c>
    </row>
    <row r="14" spans="1:4">
      <c r="A14" s="1" t="s">
        <v>49</v>
      </c>
      <c r="B14" s="1">
        <v>3</v>
      </c>
      <c r="C14" s="1">
        <v>12</v>
      </c>
      <c r="D14" s="2">
        <f t="shared" si="0"/>
        <v>61.53846153846154</v>
      </c>
    </row>
    <row r="15" spans="1:4">
      <c r="A15" s="1" t="s">
        <v>15</v>
      </c>
      <c r="B15" s="1">
        <v>2</v>
      </c>
      <c r="C15" s="1">
        <v>13</v>
      </c>
      <c r="D15" s="2">
        <f t="shared" si="0"/>
        <v>40</v>
      </c>
    </row>
    <row r="16" spans="1:4">
      <c r="A16" s="1" t="s">
        <v>25</v>
      </c>
      <c r="B16" s="1">
        <v>2</v>
      </c>
      <c r="C16" s="1">
        <v>14</v>
      </c>
      <c r="D16" s="2">
        <f t="shared" si="0"/>
        <v>39.024390243902438</v>
      </c>
    </row>
    <row r="17" spans="1:4">
      <c r="A17" s="1" t="s">
        <v>26</v>
      </c>
      <c r="B17" s="1">
        <v>2</v>
      </c>
      <c r="C17" s="1">
        <v>15</v>
      </c>
      <c r="D17" s="2">
        <f t="shared" si="0"/>
        <v>38.095238095238095</v>
      </c>
    </row>
    <row r="18" spans="1:4">
      <c r="A18" s="1" t="s">
        <v>45</v>
      </c>
      <c r="B18" s="1">
        <v>2</v>
      </c>
      <c r="C18" s="1">
        <v>16</v>
      </c>
      <c r="D18" s="2">
        <f t="shared" si="0"/>
        <v>37.209302325581397</v>
      </c>
    </row>
    <row r="19" spans="1:4">
      <c r="A19" s="1" t="s">
        <v>24</v>
      </c>
      <c r="B19" s="1">
        <v>2</v>
      </c>
      <c r="C19" s="1">
        <v>17</v>
      </c>
      <c r="D19" s="2">
        <f t="shared" si="0"/>
        <v>36.36363636363636</v>
      </c>
    </row>
    <row r="20" spans="1:4">
      <c r="A20" s="1" t="s">
        <v>20</v>
      </c>
      <c r="B20" s="1">
        <v>2</v>
      </c>
      <c r="C20" s="1">
        <v>18</v>
      </c>
      <c r="D20" s="2">
        <f t="shared" si="0"/>
        <v>35.555555555555557</v>
      </c>
    </row>
    <row r="21" spans="1:4">
      <c r="A21" s="1" t="s">
        <v>30</v>
      </c>
      <c r="B21" s="1">
        <v>1</v>
      </c>
      <c r="C21" s="1">
        <v>19</v>
      </c>
      <c r="D21" s="2">
        <f t="shared" si="0"/>
        <v>17.391304347826086</v>
      </c>
    </row>
    <row r="22" spans="1:4">
      <c r="A22" s="1" t="s">
        <v>50</v>
      </c>
      <c r="B22" s="1">
        <v>1</v>
      </c>
      <c r="C22" s="1">
        <v>20</v>
      </c>
      <c r="D22" s="2">
        <f t="shared" si="0"/>
        <v>17.021276595744681</v>
      </c>
    </row>
    <row r="23" spans="1:4">
      <c r="A23" s="1" t="s">
        <v>32</v>
      </c>
      <c r="B23" s="1">
        <v>1</v>
      </c>
      <c r="C23" s="1">
        <v>21</v>
      </c>
      <c r="D23" s="2">
        <f t="shared" si="0"/>
        <v>16.666666666666668</v>
      </c>
    </row>
    <row r="24" spans="1:4">
      <c r="A24" s="1" t="s">
        <v>44</v>
      </c>
      <c r="B24" s="1">
        <v>1</v>
      </c>
      <c r="C24" s="1">
        <v>22</v>
      </c>
      <c r="D24" s="2">
        <f t="shared" si="0"/>
        <v>16.326530612244898</v>
      </c>
    </row>
    <row r="25" spans="1:4">
      <c r="A25" s="1" t="s">
        <v>91</v>
      </c>
      <c r="B25" s="1">
        <v>1</v>
      </c>
      <c r="C25" s="1">
        <v>23</v>
      </c>
      <c r="D25" s="2">
        <f t="shared" si="0"/>
        <v>16</v>
      </c>
    </row>
    <row r="26" spans="1:4">
      <c r="A26" s="1" t="s">
        <v>22</v>
      </c>
      <c r="B26" s="1">
        <v>1</v>
      </c>
      <c r="C26" s="1">
        <v>24</v>
      </c>
      <c r="D26" s="2">
        <f t="shared" si="0"/>
        <v>15.686274509803921</v>
      </c>
    </row>
    <row r="27" spans="1:4">
      <c r="A27" s="1" t="s">
        <v>48</v>
      </c>
      <c r="B27" s="1">
        <v>1</v>
      </c>
      <c r="C27" s="1">
        <v>25</v>
      </c>
      <c r="D27" s="2">
        <f t="shared" si="0"/>
        <v>15.384615384615385</v>
      </c>
    </row>
    <row r="28" spans="1:4">
      <c r="A28" s="1" t="s">
        <v>29</v>
      </c>
      <c r="B28" s="1">
        <v>1</v>
      </c>
      <c r="C28" s="1">
        <v>26</v>
      </c>
      <c r="D28" s="2">
        <f t="shared" si="0"/>
        <v>15.09433962264151</v>
      </c>
    </row>
    <row r="29" spans="1:4">
      <c r="A29" s="1" t="s">
        <v>46</v>
      </c>
      <c r="B29" s="1">
        <v>1</v>
      </c>
      <c r="C29" s="1">
        <v>27</v>
      </c>
      <c r="D29" s="2">
        <f t="shared" si="0"/>
        <v>14.814814814814815</v>
      </c>
    </row>
    <row r="30" spans="1:4">
      <c r="A30" s="1" t="s">
        <v>27</v>
      </c>
      <c r="B30" s="1">
        <v>1</v>
      </c>
      <c r="C30" s="1">
        <v>28</v>
      </c>
      <c r="D30" s="2">
        <f>100*(2*$D$1-2)/($D$1+C30-2)*B30/$B$1</f>
        <v>14.545454545454545</v>
      </c>
    </row>
    <row r="31" spans="1:4">
      <c r="A31" s="1" t="s">
        <v>31</v>
      </c>
      <c r="B31" s="1">
        <v>1</v>
      </c>
      <c r="C31" s="1">
        <v>29</v>
      </c>
      <c r="D31" s="2">
        <f t="shared" ref="D31:D32" si="1">100*(2*$D$1-2)/($D$1+C31-2)*B31/$B$1</f>
        <v>14.285714285714286</v>
      </c>
    </row>
    <row r="32" spans="1:4">
      <c r="A32" s="1" t="s">
        <v>33</v>
      </c>
      <c r="B32" s="1">
        <v>0</v>
      </c>
      <c r="C32" s="1">
        <v>30</v>
      </c>
      <c r="D32" s="2">
        <f t="shared" si="1"/>
        <v>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9CD1-17C1-454C-8954-1D765A3EA681}">
  <dimension ref="A1:D72"/>
  <sheetViews>
    <sheetView workbookViewId="0">
      <selection activeCell="F56" sqref="F56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12</v>
      </c>
      <c r="C1" s="1" t="s">
        <v>36</v>
      </c>
      <c r="D1" s="1">
        <v>50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1" t="s">
        <v>12</v>
      </c>
      <c r="B3" s="4">
        <v>12</v>
      </c>
      <c r="C3" s="4">
        <v>1</v>
      </c>
      <c r="D3" s="2">
        <f t="shared" ref="D3:D66" si="0">100*(2*$D$1-2)/($D$1+C3-2)*B3/$B$1</f>
        <v>200</v>
      </c>
    </row>
    <row r="4" spans="1:4">
      <c r="A4" s="1" t="s">
        <v>8</v>
      </c>
      <c r="B4" s="4">
        <v>12</v>
      </c>
      <c r="C4" s="4">
        <v>2</v>
      </c>
      <c r="D4" s="2">
        <f t="shared" si="0"/>
        <v>196</v>
      </c>
    </row>
    <row r="5" spans="1:4">
      <c r="A5" s="1" t="s">
        <v>7</v>
      </c>
      <c r="B5" s="4">
        <v>12</v>
      </c>
      <c r="C5" s="4">
        <v>3</v>
      </c>
      <c r="D5" s="2">
        <f t="shared" si="0"/>
        <v>192.15686274509804</v>
      </c>
    </row>
    <row r="6" spans="1:4">
      <c r="A6" s="1" t="s">
        <v>41</v>
      </c>
      <c r="B6" s="4">
        <v>12</v>
      </c>
      <c r="C6" s="4">
        <v>4</v>
      </c>
      <c r="D6" s="2">
        <f t="shared" si="0"/>
        <v>188.46153846153845</v>
      </c>
    </row>
    <row r="7" spans="1:4">
      <c r="A7" s="1" t="s">
        <v>14</v>
      </c>
      <c r="B7" s="4">
        <v>12</v>
      </c>
      <c r="C7" s="4">
        <v>5</v>
      </c>
      <c r="D7" s="2">
        <f t="shared" si="0"/>
        <v>184.90566037735849</v>
      </c>
    </row>
    <row r="8" spans="1:4">
      <c r="A8" s="1" t="s">
        <v>26</v>
      </c>
      <c r="B8" s="4">
        <v>11</v>
      </c>
      <c r="C8" s="4">
        <v>6</v>
      </c>
      <c r="D8" s="2">
        <f t="shared" si="0"/>
        <v>166.35802469135805</v>
      </c>
    </row>
    <row r="9" spans="1:4">
      <c r="A9" s="1" t="s">
        <v>11</v>
      </c>
      <c r="B9" s="4">
        <v>11</v>
      </c>
      <c r="C9" s="4">
        <v>7</v>
      </c>
      <c r="D9" s="2">
        <f t="shared" si="0"/>
        <v>163.33333333333334</v>
      </c>
    </row>
    <row r="10" spans="1:4">
      <c r="A10" s="1" t="s">
        <v>15</v>
      </c>
      <c r="B10" s="4">
        <v>11</v>
      </c>
      <c r="C10" s="4">
        <v>8</v>
      </c>
      <c r="D10" s="2">
        <f t="shared" si="0"/>
        <v>160.41666666666666</v>
      </c>
    </row>
    <row r="11" spans="1:4">
      <c r="A11" s="1" t="s">
        <v>23</v>
      </c>
      <c r="B11" s="4">
        <v>10</v>
      </c>
      <c r="C11" s="4">
        <v>9</v>
      </c>
      <c r="D11" s="2">
        <f t="shared" si="0"/>
        <v>143.2748538011696</v>
      </c>
    </row>
    <row r="12" spans="1:4">
      <c r="A12" s="1" t="s">
        <v>20</v>
      </c>
      <c r="B12" s="4">
        <v>10</v>
      </c>
      <c r="C12" s="4">
        <v>10</v>
      </c>
      <c r="D12" s="2">
        <f t="shared" si="0"/>
        <v>140.80459770114942</v>
      </c>
    </row>
    <row r="13" spans="1:4">
      <c r="A13" s="1" t="s">
        <v>10</v>
      </c>
      <c r="B13" s="4">
        <v>10</v>
      </c>
      <c r="C13" s="4">
        <v>11</v>
      </c>
      <c r="D13" s="2">
        <f t="shared" si="0"/>
        <v>138.4180790960452</v>
      </c>
    </row>
    <row r="14" spans="1:4">
      <c r="A14" s="1" t="s">
        <v>16</v>
      </c>
      <c r="B14" s="4">
        <v>10</v>
      </c>
      <c r="C14" s="4">
        <v>12</v>
      </c>
      <c r="D14" s="2">
        <f t="shared" si="0"/>
        <v>136.11111111111111</v>
      </c>
    </row>
    <row r="15" spans="1:4">
      <c r="A15" s="1" t="s">
        <v>13</v>
      </c>
      <c r="B15" s="4">
        <v>9</v>
      </c>
      <c r="C15" s="4">
        <v>13</v>
      </c>
      <c r="D15" s="2">
        <f t="shared" si="0"/>
        <v>120.49180327868852</v>
      </c>
    </row>
    <row r="16" spans="1:4">
      <c r="A16" s="1" t="s">
        <v>42</v>
      </c>
      <c r="B16" s="4">
        <v>9</v>
      </c>
      <c r="C16" s="4">
        <v>14</v>
      </c>
      <c r="D16" s="2">
        <f t="shared" si="0"/>
        <v>118.54838709677419</v>
      </c>
    </row>
    <row r="17" spans="1:4">
      <c r="A17" s="1" t="s">
        <v>21</v>
      </c>
      <c r="B17" s="4">
        <v>9</v>
      </c>
      <c r="C17" s="4">
        <v>15</v>
      </c>
      <c r="D17" s="2">
        <f t="shared" si="0"/>
        <v>116.66666666666667</v>
      </c>
    </row>
    <row r="18" spans="1:4">
      <c r="A18" s="1" t="s">
        <v>32</v>
      </c>
      <c r="B18" s="4">
        <v>8</v>
      </c>
      <c r="C18" s="4">
        <v>16</v>
      </c>
      <c r="D18" s="2">
        <f t="shared" si="0"/>
        <v>102.08333333333333</v>
      </c>
    </row>
    <row r="19" spans="1:4">
      <c r="A19" s="1" t="s">
        <v>22</v>
      </c>
      <c r="B19" s="4">
        <v>8</v>
      </c>
      <c r="C19" s="4">
        <v>17</v>
      </c>
      <c r="D19" s="2">
        <f t="shared" si="0"/>
        <v>100.51282051282051</v>
      </c>
    </row>
    <row r="20" spans="1:4">
      <c r="A20" s="1" t="s">
        <v>19</v>
      </c>
      <c r="B20" s="4">
        <v>8</v>
      </c>
      <c r="C20" s="4">
        <v>18</v>
      </c>
      <c r="D20" s="2">
        <f t="shared" si="0"/>
        <v>98.989898989899004</v>
      </c>
    </row>
    <row r="21" spans="1:4">
      <c r="A21" s="1" t="s">
        <v>18</v>
      </c>
      <c r="B21" s="4">
        <v>8</v>
      </c>
      <c r="C21" s="4">
        <v>19</v>
      </c>
      <c r="D21" s="2">
        <f t="shared" si="0"/>
        <v>97.512437810945286</v>
      </c>
    </row>
    <row r="22" spans="1:4">
      <c r="A22" s="1" t="s">
        <v>33</v>
      </c>
      <c r="B22" s="4">
        <v>8</v>
      </c>
      <c r="C22" s="4">
        <v>20</v>
      </c>
      <c r="D22" s="2">
        <f t="shared" si="0"/>
        <v>96.078431372549019</v>
      </c>
    </row>
    <row r="23" spans="1:4">
      <c r="A23" s="1" t="s">
        <v>24</v>
      </c>
      <c r="B23" s="4">
        <v>8</v>
      </c>
      <c r="C23" s="4">
        <v>21</v>
      </c>
      <c r="D23" s="2">
        <f t="shared" si="0"/>
        <v>94.685990338164245</v>
      </c>
    </row>
    <row r="24" spans="1:4">
      <c r="A24" s="1" t="s">
        <v>49</v>
      </c>
      <c r="B24" s="4">
        <v>8</v>
      </c>
      <c r="C24" s="4">
        <v>22</v>
      </c>
      <c r="D24" s="2">
        <f t="shared" si="0"/>
        <v>93.333333333333329</v>
      </c>
    </row>
    <row r="25" spans="1:4">
      <c r="A25" s="1" t="s">
        <v>25</v>
      </c>
      <c r="B25" s="4">
        <v>8</v>
      </c>
      <c r="C25" s="4">
        <v>23</v>
      </c>
      <c r="D25" s="2">
        <f t="shared" si="0"/>
        <v>92.018779342723008</v>
      </c>
    </row>
    <row r="26" spans="1:4">
      <c r="A26" s="1" t="s">
        <v>50</v>
      </c>
      <c r="B26" s="4">
        <v>8</v>
      </c>
      <c r="C26" s="4">
        <v>24</v>
      </c>
      <c r="D26" s="2">
        <f t="shared" si="0"/>
        <v>90.740740740740748</v>
      </c>
    </row>
    <row r="27" spans="1:4">
      <c r="A27" s="1" t="s">
        <v>9</v>
      </c>
      <c r="B27" s="4">
        <v>8</v>
      </c>
      <c r="C27" s="4">
        <v>25</v>
      </c>
      <c r="D27" s="2">
        <f t="shared" si="0"/>
        <v>89.49771689497716</v>
      </c>
    </row>
    <row r="28" spans="1:4">
      <c r="A28" s="1" t="s">
        <v>45</v>
      </c>
      <c r="B28" s="4">
        <v>7</v>
      </c>
      <c r="C28" s="4">
        <v>26</v>
      </c>
      <c r="D28" s="2">
        <f t="shared" si="0"/>
        <v>77.252252252252248</v>
      </c>
    </row>
    <row r="29" spans="1:4">
      <c r="A29" s="1" t="s">
        <v>30</v>
      </c>
      <c r="B29" s="4">
        <v>6</v>
      </c>
      <c r="C29" s="4">
        <v>27</v>
      </c>
      <c r="D29" s="2">
        <f t="shared" si="0"/>
        <v>65.333333333333329</v>
      </c>
    </row>
    <row r="30" spans="1:4">
      <c r="A30" s="1" t="s">
        <v>29</v>
      </c>
      <c r="B30" s="4">
        <v>6</v>
      </c>
      <c r="C30" s="4">
        <v>28</v>
      </c>
      <c r="D30" s="2">
        <f t="shared" si="0"/>
        <v>64.473684210526315</v>
      </c>
    </row>
    <row r="31" spans="1:4">
      <c r="A31" s="1" t="s">
        <v>31</v>
      </c>
      <c r="B31" s="4">
        <v>6</v>
      </c>
      <c r="C31" s="4">
        <v>29</v>
      </c>
      <c r="D31" s="2">
        <f t="shared" si="0"/>
        <v>63.636363636363633</v>
      </c>
    </row>
    <row r="32" spans="1:4">
      <c r="A32" s="1" t="s">
        <v>48</v>
      </c>
      <c r="B32" s="4">
        <v>6</v>
      </c>
      <c r="C32" s="4">
        <v>30</v>
      </c>
      <c r="D32" s="2">
        <f t="shared" si="0"/>
        <v>62.820512820512818</v>
      </c>
    </row>
    <row r="33" spans="1:4">
      <c r="A33" s="1" t="s">
        <v>27</v>
      </c>
      <c r="B33" s="4">
        <v>6</v>
      </c>
      <c r="C33" s="4">
        <v>31</v>
      </c>
      <c r="D33" s="2">
        <f t="shared" si="0"/>
        <v>62.025316455696192</v>
      </c>
    </row>
    <row r="34" spans="1:4">
      <c r="A34" s="1" t="s">
        <v>46</v>
      </c>
      <c r="B34" s="4">
        <v>5</v>
      </c>
      <c r="C34" s="4">
        <v>32</v>
      </c>
      <c r="D34" s="2">
        <f t="shared" si="0"/>
        <v>51.041666666666664</v>
      </c>
    </row>
    <row r="35" spans="1:4">
      <c r="A35" s="1" t="s">
        <v>63</v>
      </c>
      <c r="B35" s="4">
        <v>5</v>
      </c>
      <c r="C35" s="4">
        <v>33</v>
      </c>
      <c r="D35" s="2">
        <f t="shared" si="0"/>
        <v>50.411522633744859</v>
      </c>
    </row>
    <row r="36" spans="1:4">
      <c r="A36" s="1" t="s">
        <v>59</v>
      </c>
      <c r="B36" s="1">
        <v>4</v>
      </c>
      <c r="C36" s="4">
        <v>34</v>
      </c>
      <c r="D36" s="2">
        <f t="shared" si="0"/>
        <v>39.837398373983739</v>
      </c>
    </row>
    <row r="37" spans="1:4">
      <c r="A37" s="1" t="s">
        <v>44</v>
      </c>
      <c r="B37" s="1">
        <v>4</v>
      </c>
      <c r="C37" s="4">
        <v>35</v>
      </c>
      <c r="D37" s="2">
        <f t="shared" si="0"/>
        <v>39.357429718875501</v>
      </c>
    </row>
    <row r="38" spans="1:4">
      <c r="A38" s="1" t="s">
        <v>86</v>
      </c>
      <c r="B38" s="1">
        <v>4</v>
      </c>
      <c r="C38" s="4">
        <v>36</v>
      </c>
      <c r="D38" s="2">
        <f t="shared" si="0"/>
        <v>38.888888888888893</v>
      </c>
    </row>
    <row r="39" spans="1:4">
      <c r="A39" s="1" t="s">
        <v>58</v>
      </c>
      <c r="B39" s="1">
        <v>4</v>
      </c>
      <c r="C39" s="4">
        <v>37</v>
      </c>
      <c r="D39" s="2">
        <f t="shared" si="0"/>
        <v>38.431372549019606</v>
      </c>
    </row>
    <row r="40" spans="1:4">
      <c r="A40" s="1" t="s">
        <v>81</v>
      </c>
      <c r="B40" s="1">
        <v>2</v>
      </c>
      <c r="C40" s="4">
        <v>38</v>
      </c>
      <c r="D40" s="2">
        <f t="shared" si="0"/>
        <v>18.992248062015502</v>
      </c>
    </row>
    <row r="41" spans="1:4">
      <c r="A41" s="1" t="s">
        <v>76</v>
      </c>
      <c r="B41" s="1">
        <v>2</v>
      </c>
      <c r="C41" s="4">
        <v>39</v>
      </c>
      <c r="D41" s="2">
        <f t="shared" si="0"/>
        <v>18.773946360153257</v>
      </c>
    </row>
    <row r="42" spans="1:4">
      <c r="A42" s="1" t="s">
        <v>78</v>
      </c>
      <c r="B42" s="1">
        <v>2</v>
      </c>
      <c r="C42" s="4">
        <v>40</v>
      </c>
      <c r="D42" s="2">
        <f t="shared" si="0"/>
        <v>18.560606060606059</v>
      </c>
    </row>
    <row r="43" spans="1:4">
      <c r="A43" s="1" t="s">
        <v>88</v>
      </c>
      <c r="B43" s="1">
        <v>2</v>
      </c>
      <c r="C43" s="4">
        <v>41</v>
      </c>
      <c r="D43" s="2">
        <f t="shared" si="0"/>
        <v>18.352059925093631</v>
      </c>
    </row>
    <row r="44" spans="1:4">
      <c r="A44" s="1" t="s">
        <v>67</v>
      </c>
      <c r="B44" s="1">
        <v>2</v>
      </c>
      <c r="C44" s="4">
        <v>42</v>
      </c>
      <c r="D44" s="2">
        <f t="shared" si="0"/>
        <v>18.148148148148149</v>
      </c>
    </row>
    <row r="45" spans="1:4">
      <c r="A45" s="1" t="s">
        <v>70</v>
      </c>
      <c r="B45" s="1">
        <v>2</v>
      </c>
      <c r="C45" s="4">
        <v>43</v>
      </c>
      <c r="D45" s="2">
        <f t="shared" si="0"/>
        <v>17.948717948717949</v>
      </c>
    </row>
    <row r="46" spans="1:4">
      <c r="A46" s="1" t="s">
        <v>64</v>
      </c>
      <c r="B46" s="1">
        <v>2</v>
      </c>
      <c r="C46" s="4">
        <v>44</v>
      </c>
      <c r="D46" s="2">
        <f t="shared" si="0"/>
        <v>17.753623188405797</v>
      </c>
    </row>
    <row r="47" spans="1:4">
      <c r="A47" s="1" t="s">
        <v>62</v>
      </c>
      <c r="B47" s="1">
        <v>2</v>
      </c>
      <c r="C47" s="4">
        <v>45</v>
      </c>
      <c r="D47" s="2">
        <f t="shared" si="0"/>
        <v>17.562724014336919</v>
      </c>
    </row>
    <row r="48" spans="1:4">
      <c r="A48" s="1" t="s">
        <v>60</v>
      </c>
      <c r="B48" s="1">
        <v>2</v>
      </c>
      <c r="C48" s="4">
        <v>46</v>
      </c>
      <c r="D48" s="2">
        <f t="shared" si="0"/>
        <v>17.375886524822693</v>
      </c>
    </row>
    <row r="49" spans="1:4">
      <c r="A49" s="1" t="s">
        <v>71</v>
      </c>
      <c r="B49" s="1">
        <v>1</v>
      </c>
      <c r="C49" s="4">
        <v>47</v>
      </c>
      <c r="D49" s="2">
        <f t="shared" si="0"/>
        <v>8.5964912280701764</v>
      </c>
    </row>
    <row r="50" spans="1:4">
      <c r="A50" s="1" t="s">
        <v>69</v>
      </c>
      <c r="B50" s="1">
        <v>1</v>
      </c>
      <c r="C50" s="4">
        <v>48</v>
      </c>
      <c r="D50" s="2">
        <f t="shared" si="0"/>
        <v>8.5069444444444446</v>
      </c>
    </row>
    <row r="51" spans="1:4">
      <c r="A51" s="1" t="s">
        <v>66</v>
      </c>
      <c r="B51" s="1">
        <v>1</v>
      </c>
      <c r="C51" s="4">
        <v>49</v>
      </c>
      <c r="D51" s="2">
        <f t="shared" si="0"/>
        <v>8.4192439862542958</v>
      </c>
    </row>
    <row r="52" spans="1:4">
      <c r="A52" s="1" t="s">
        <v>57</v>
      </c>
      <c r="B52" s="1">
        <v>1</v>
      </c>
      <c r="C52" s="4">
        <v>50</v>
      </c>
      <c r="D52" s="2">
        <f t="shared" si="0"/>
        <v>8.3333333333333339</v>
      </c>
    </row>
    <row r="53" spans="1:4">
      <c r="A53" s="1" t="s">
        <v>85</v>
      </c>
      <c r="B53" s="1">
        <v>1</v>
      </c>
      <c r="C53" s="4">
        <v>51</v>
      </c>
      <c r="D53" s="2">
        <f t="shared" si="0"/>
        <v>8.2491582491582491</v>
      </c>
    </row>
    <row r="54" spans="1:4">
      <c r="A54" s="1" t="s">
        <v>65</v>
      </c>
      <c r="B54" s="1">
        <v>1</v>
      </c>
      <c r="C54" s="4">
        <v>52</v>
      </c>
      <c r="D54" s="2">
        <f t="shared" si="0"/>
        <v>8.1666666666666661</v>
      </c>
    </row>
    <row r="55" spans="1:4">
      <c r="A55" s="1" t="s">
        <v>61</v>
      </c>
      <c r="B55" s="1">
        <v>1</v>
      </c>
      <c r="C55" s="4">
        <v>53</v>
      </c>
      <c r="D55" s="2">
        <f t="shared" si="0"/>
        <v>8.0858085808580853</v>
      </c>
    </row>
    <row r="56" spans="1:4">
      <c r="A56" s="1" t="s">
        <v>68</v>
      </c>
      <c r="B56" s="1">
        <v>1</v>
      </c>
      <c r="C56" s="4">
        <v>54</v>
      </c>
      <c r="D56" s="2">
        <f t="shared" si="0"/>
        <v>8.0065359477124183</v>
      </c>
    </row>
    <row r="57" spans="1:4">
      <c r="A57" s="1" t="s">
        <v>74</v>
      </c>
      <c r="B57" s="1">
        <v>0</v>
      </c>
      <c r="C57" s="4">
        <v>55</v>
      </c>
      <c r="D57" s="2">
        <f t="shared" si="0"/>
        <v>0</v>
      </c>
    </row>
    <row r="58" spans="1:4">
      <c r="A58" s="1" t="s">
        <v>28</v>
      </c>
      <c r="B58" s="1">
        <v>0</v>
      </c>
      <c r="C58" s="4">
        <v>55</v>
      </c>
      <c r="D58" s="2">
        <f t="shared" si="0"/>
        <v>0</v>
      </c>
    </row>
    <row r="59" spans="1:4">
      <c r="A59" s="1" t="s">
        <v>72</v>
      </c>
      <c r="B59" s="1">
        <v>0</v>
      </c>
      <c r="C59" s="4">
        <v>55</v>
      </c>
      <c r="D59" s="2">
        <f t="shared" si="0"/>
        <v>0</v>
      </c>
    </row>
    <row r="60" spans="1:4">
      <c r="A60" s="1" t="s">
        <v>56</v>
      </c>
      <c r="B60" s="1">
        <v>0</v>
      </c>
      <c r="C60" s="4">
        <v>55</v>
      </c>
      <c r="D60" s="2">
        <f t="shared" si="0"/>
        <v>0</v>
      </c>
    </row>
    <row r="61" spans="1:4">
      <c r="A61" s="1" t="s">
        <v>83</v>
      </c>
      <c r="B61" s="1">
        <v>0</v>
      </c>
      <c r="C61" s="4">
        <v>55</v>
      </c>
      <c r="D61" s="2">
        <f t="shared" si="0"/>
        <v>0</v>
      </c>
    </row>
    <row r="62" spans="1:4">
      <c r="A62" s="1" t="s">
        <v>73</v>
      </c>
      <c r="B62" s="1">
        <v>0</v>
      </c>
      <c r="C62" s="4">
        <v>55</v>
      </c>
      <c r="D62" s="2">
        <f t="shared" si="0"/>
        <v>0</v>
      </c>
    </row>
    <row r="63" spans="1:4">
      <c r="A63" s="1" t="s">
        <v>89</v>
      </c>
      <c r="B63" s="1">
        <v>0</v>
      </c>
      <c r="C63" s="4">
        <v>55</v>
      </c>
      <c r="D63" s="2">
        <f t="shared" si="0"/>
        <v>0</v>
      </c>
    </row>
    <row r="64" spans="1:4">
      <c r="A64" s="1" t="s">
        <v>84</v>
      </c>
      <c r="B64" s="1">
        <v>0</v>
      </c>
      <c r="C64" s="4">
        <v>55</v>
      </c>
      <c r="D64" s="2">
        <f t="shared" si="0"/>
        <v>0</v>
      </c>
    </row>
    <row r="65" spans="1:4">
      <c r="A65" s="1" t="s">
        <v>77</v>
      </c>
      <c r="B65" s="1">
        <v>0</v>
      </c>
      <c r="C65" s="4">
        <v>55</v>
      </c>
      <c r="D65" s="2">
        <f t="shared" si="0"/>
        <v>0</v>
      </c>
    </row>
    <row r="66" spans="1:4">
      <c r="A66" s="1" t="s">
        <v>82</v>
      </c>
      <c r="B66" s="1">
        <v>0</v>
      </c>
      <c r="C66" s="4">
        <v>55</v>
      </c>
      <c r="D66" s="2">
        <f t="shared" si="0"/>
        <v>0</v>
      </c>
    </row>
    <row r="67" spans="1:4">
      <c r="A67" s="1" t="s">
        <v>80</v>
      </c>
      <c r="B67" s="1">
        <v>0</v>
      </c>
      <c r="C67" s="4">
        <v>55</v>
      </c>
      <c r="D67" s="2">
        <f t="shared" ref="D67:D72" si="1">100*(2*$D$1-2)/($D$1+C67-2)*B67/$B$1</f>
        <v>0</v>
      </c>
    </row>
    <row r="68" spans="1:4">
      <c r="A68" s="1" t="s">
        <v>75</v>
      </c>
      <c r="B68" s="1">
        <v>0</v>
      </c>
      <c r="C68" s="4">
        <v>55</v>
      </c>
      <c r="D68" s="2">
        <f t="shared" si="1"/>
        <v>0</v>
      </c>
    </row>
    <row r="69" spans="1:4">
      <c r="A69" s="1" t="s">
        <v>79</v>
      </c>
      <c r="B69" s="1">
        <v>0</v>
      </c>
      <c r="C69" s="4">
        <v>55</v>
      </c>
      <c r="D69" s="2">
        <f t="shared" si="1"/>
        <v>0</v>
      </c>
    </row>
    <row r="70" spans="1:4">
      <c r="A70" s="1" t="s">
        <v>90</v>
      </c>
      <c r="B70" s="1">
        <v>0</v>
      </c>
      <c r="C70" s="4">
        <v>55</v>
      </c>
      <c r="D70" s="2">
        <f t="shared" si="1"/>
        <v>0</v>
      </c>
    </row>
    <row r="71" spans="1:4">
      <c r="A71" s="1" t="s">
        <v>87</v>
      </c>
      <c r="B71" s="1">
        <v>0</v>
      </c>
      <c r="C71" s="4">
        <v>55</v>
      </c>
      <c r="D71" s="2">
        <f t="shared" si="1"/>
        <v>0</v>
      </c>
    </row>
    <row r="72" spans="1:4">
      <c r="A72" s="1" t="s">
        <v>43</v>
      </c>
      <c r="B72" s="1">
        <v>0</v>
      </c>
      <c r="C72" s="4">
        <v>55</v>
      </c>
      <c r="D72" s="2">
        <f t="shared" si="1"/>
        <v>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E28" sqref="E28"/>
    </sheetView>
  </sheetViews>
  <sheetFormatPr baseColWidth="10" defaultColWidth="9" defaultRowHeight="16"/>
  <cols>
    <col min="1" max="4" width="9" style="1"/>
  </cols>
  <sheetData>
    <row r="1" spans="1:4">
      <c r="A1" s="1" t="s">
        <v>35</v>
      </c>
      <c r="B1" s="1">
        <v>6</v>
      </c>
      <c r="C1" s="1" t="s">
        <v>36</v>
      </c>
      <c r="D1" s="1">
        <v>32</v>
      </c>
    </row>
    <row r="2" spans="1:4">
      <c r="A2" s="1" t="s">
        <v>0</v>
      </c>
      <c r="B2" s="1" t="s">
        <v>37</v>
      </c>
      <c r="C2" s="1" t="s">
        <v>38</v>
      </c>
      <c r="D2" s="1" t="s">
        <v>39</v>
      </c>
    </row>
    <row r="3" spans="1:4">
      <c r="A3" s="1" t="s">
        <v>7</v>
      </c>
      <c r="B3" s="4">
        <v>6</v>
      </c>
      <c r="C3" s="4">
        <v>1</v>
      </c>
      <c r="D3" s="2">
        <f t="shared" ref="D3:D35" si="0">100*(2*$D$1-2)/($D$1+C3-2)*B3/$B$1</f>
        <v>200</v>
      </c>
    </row>
    <row r="4" spans="1:4">
      <c r="A4" s="1" t="s">
        <v>8</v>
      </c>
      <c r="B4" s="4">
        <v>6</v>
      </c>
      <c r="C4" s="4">
        <v>2</v>
      </c>
      <c r="D4" s="2">
        <f t="shared" si="0"/>
        <v>193.75</v>
      </c>
    </row>
    <row r="5" spans="1:4">
      <c r="A5" s="1" t="s">
        <v>14</v>
      </c>
      <c r="B5" s="4">
        <v>5</v>
      </c>
      <c r="C5" s="4">
        <v>3</v>
      </c>
      <c r="D5" s="2">
        <f t="shared" si="0"/>
        <v>156.56565656565655</v>
      </c>
    </row>
    <row r="6" spans="1:4">
      <c r="A6" s="1" t="s">
        <v>9</v>
      </c>
      <c r="B6" s="4">
        <v>5</v>
      </c>
      <c r="C6" s="4">
        <v>4</v>
      </c>
      <c r="D6" s="2">
        <f t="shared" si="0"/>
        <v>151.9607843137255</v>
      </c>
    </row>
    <row r="7" spans="1:4">
      <c r="A7" s="1" t="s">
        <v>15</v>
      </c>
      <c r="B7" s="4">
        <v>5</v>
      </c>
      <c r="C7" s="4">
        <v>5</v>
      </c>
      <c r="D7" s="2">
        <f t="shared" si="0"/>
        <v>147.61904761904762</v>
      </c>
    </row>
    <row r="8" spans="1:4">
      <c r="A8" s="1" t="s">
        <v>11</v>
      </c>
      <c r="B8" s="4">
        <v>4</v>
      </c>
      <c r="C8" s="4">
        <v>6</v>
      </c>
      <c r="D8" s="2">
        <f t="shared" si="0"/>
        <v>114.81481481481482</v>
      </c>
    </row>
    <row r="9" spans="1:4">
      <c r="A9" s="1" t="s">
        <v>10</v>
      </c>
      <c r="B9" s="4">
        <v>4</v>
      </c>
      <c r="C9" s="4">
        <v>7</v>
      </c>
      <c r="D9" s="2">
        <f t="shared" si="0"/>
        <v>111.71171171171171</v>
      </c>
    </row>
    <row r="10" spans="1:4">
      <c r="A10" s="1" t="s">
        <v>42</v>
      </c>
      <c r="B10" s="4">
        <v>4</v>
      </c>
      <c r="C10" s="4">
        <v>8</v>
      </c>
      <c r="D10" s="2">
        <f t="shared" si="0"/>
        <v>108.77192982456141</v>
      </c>
    </row>
    <row r="11" spans="1:4">
      <c r="A11" s="1" t="s">
        <v>20</v>
      </c>
      <c r="B11" s="4">
        <v>4</v>
      </c>
      <c r="C11" s="4">
        <v>9</v>
      </c>
      <c r="D11" s="2">
        <f t="shared" si="0"/>
        <v>105.98290598290599</v>
      </c>
    </row>
    <row r="12" spans="1:4">
      <c r="A12" s="1" t="s">
        <v>41</v>
      </c>
      <c r="B12" s="4">
        <v>4</v>
      </c>
      <c r="C12" s="4">
        <v>10</v>
      </c>
      <c r="D12" s="2">
        <f t="shared" si="0"/>
        <v>103.33333333333333</v>
      </c>
    </row>
    <row r="13" spans="1:4">
      <c r="A13" s="1" t="s">
        <v>17</v>
      </c>
      <c r="B13" s="4">
        <v>4</v>
      </c>
      <c r="C13" s="4">
        <v>11</v>
      </c>
      <c r="D13" s="2">
        <f t="shared" si="0"/>
        <v>100.8130081300813</v>
      </c>
    </row>
    <row r="14" spans="1:4">
      <c r="A14" s="1" t="s">
        <v>13</v>
      </c>
      <c r="B14" s="4">
        <v>4</v>
      </c>
      <c r="C14" s="4">
        <v>12</v>
      </c>
      <c r="D14" s="2">
        <f t="shared" si="0"/>
        <v>98.412698412698418</v>
      </c>
    </row>
    <row r="15" spans="1:4">
      <c r="A15" s="1" t="s">
        <v>23</v>
      </c>
      <c r="B15" s="4">
        <v>3</v>
      </c>
      <c r="C15" s="4">
        <v>13</v>
      </c>
      <c r="D15" s="2">
        <f t="shared" si="0"/>
        <v>72.093023255813947</v>
      </c>
    </row>
    <row r="16" spans="1:4">
      <c r="A16" s="1" t="s">
        <v>19</v>
      </c>
      <c r="B16" s="4">
        <v>3</v>
      </c>
      <c r="C16" s="4">
        <v>14</v>
      </c>
      <c r="D16" s="2">
        <f t="shared" si="0"/>
        <v>70.454545454545453</v>
      </c>
    </row>
    <row r="17" spans="1:4">
      <c r="A17" s="1" t="s">
        <v>33</v>
      </c>
      <c r="B17" s="4">
        <v>3</v>
      </c>
      <c r="C17" s="4">
        <v>15</v>
      </c>
      <c r="D17" s="2">
        <f t="shared" si="0"/>
        <v>68.888888888888886</v>
      </c>
    </row>
    <row r="18" spans="1:4">
      <c r="A18" s="1" t="s">
        <v>26</v>
      </c>
      <c r="B18" s="4">
        <v>3</v>
      </c>
      <c r="C18" s="4">
        <v>16</v>
      </c>
      <c r="D18" s="2">
        <f t="shared" si="0"/>
        <v>67.391304347826093</v>
      </c>
    </row>
    <row r="19" spans="1:4">
      <c r="A19" s="1" t="s">
        <v>27</v>
      </c>
      <c r="B19" s="4">
        <v>3</v>
      </c>
      <c r="C19" s="4">
        <v>17</v>
      </c>
      <c r="D19" s="2">
        <f t="shared" si="0"/>
        <v>65.957446808510639</v>
      </c>
    </row>
    <row r="20" spans="1:4">
      <c r="A20" s="1" t="s">
        <v>16</v>
      </c>
      <c r="B20" s="4">
        <v>3</v>
      </c>
      <c r="C20" s="4">
        <v>18</v>
      </c>
      <c r="D20" s="2">
        <f t="shared" si="0"/>
        <v>64.583333333333329</v>
      </c>
    </row>
    <row r="21" spans="1:4">
      <c r="A21" s="1" t="s">
        <v>22</v>
      </c>
      <c r="B21" s="4">
        <v>2</v>
      </c>
      <c r="C21" s="4">
        <v>19</v>
      </c>
      <c r="D21" s="2">
        <f t="shared" si="0"/>
        <v>42.176870748299315</v>
      </c>
    </row>
    <row r="22" spans="1:4">
      <c r="A22" s="1" t="s">
        <v>21</v>
      </c>
      <c r="B22" s="4">
        <v>2</v>
      </c>
      <c r="C22" s="4">
        <v>20</v>
      </c>
      <c r="D22" s="2">
        <f t="shared" si="0"/>
        <v>41.333333333333336</v>
      </c>
    </row>
    <row r="23" spans="1:4">
      <c r="A23" s="1" t="s">
        <v>18</v>
      </c>
      <c r="B23" s="4">
        <v>2</v>
      </c>
      <c r="C23" s="4">
        <v>21</v>
      </c>
      <c r="D23" s="2">
        <f t="shared" si="0"/>
        <v>40.522875816993462</v>
      </c>
    </row>
    <row r="24" spans="1:4">
      <c r="A24" s="1" t="s">
        <v>24</v>
      </c>
      <c r="B24" s="4">
        <v>2</v>
      </c>
      <c r="C24" s="4">
        <v>22</v>
      </c>
      <c r="D24" s="2">
        <f t="shared" si="0"/>
        <v>39.743589743589745</v>
      </c>
    </row>
    <row r="25" spans="1:4">
      <c r="A25" s="1" t="s">
        <v>25</v>
      </c>
      <c r="B25" s="4">
        <v>2</v>
      </c>
      <c r="C25" s="4">
        <v>23</v>
      </c>
      <c r="D25" s="2">
        <f t="shared" si="0"/>
        <v>38.9937106918239</v>
      </c>
    </row>
    <row r="26" spans="1:4">
      <c r="A26" s="1" t="s">
        <v>49</v>
      </c>
      <c r="B26" s="4">
        <v>2</v>
      </c>
      <c r="C26" s="4">
        <v>24</v>
      </c>
      <c r="D26" s="2">
        <f t="shared" si="0"/>
        <v>38.271604938271601</v>
      </c>
    </row>
    <row r="27" spans="1:4">
      <c r="A27" s="1" t="s">
        <v>30</v>
      </c>
      <c r="B27" s="4">
        <v>2</v>
      </c>
      <c r="C27" s="4">
        <v>25</v>
      </c>
      <c r="D27" s="2">
        <f t="shared" si="0"/>
        <v>37.575757575757578</v>
      </c>
    </row>
    <row r="28" spans="1:4">
      <c r="A28" s="1" t="s">
        <v>48</v>
      </c>
      <c r="B28" s="4">
        <v>2</v>
      </c>
      <c r="C28" s="4">
        <v>26</v>
      </c>
      <c r="D28" s="2">
        <f t="shared" si="0"/>
        <v>36.904761904761905</v>
      </c>
    </row>
    <row r="29" spans="1:4">
      <c r="A29" s="1" t="s">
        <v>29</v>
      </c>
      <c r="B29" s="4">
        <v>2</v>
      </c>
      <c r="C29" s="4">
        <v>27</v>
      </c>
      <c r="D29" s="2">
        <f t="shared" si="0"/>
        <v>36.257309941520468</v>
      </c>
    </row>
    <row r="30" spans="1:4">
      <c r="A30" s="1" t="s">
        <v>45</v>
      </c>
      <c r="B30" s="4">
        <v>2</v>
      </c>
      <c r="C30" s="4">
        <v>28</v>
      </c>
      <c r="D30" s="2">
        <f t="shared" si="0"/>
        <v>35.632183908045981</v>
      </c>
    </row>
    <row r="31" spans="1:4">
      <c r="A31" s="1" t="s">
        <v>32</v>
      </c>
      <c r="B31" s="4">
        <v>2</v>
      </c>
      <c r="C31" s="4">
        <v>29</v>
      </c>
      <c r="D31" s="2">
        <f t="shared" si="0"/>
        <v>35.028248587570623</v>
      </c>
    </row>
    <row r="32" spans="1:4">
      <c r="A32" s="1" t="s">
        <v>46</v>
      </c>
      <c r="B32" s="4">
        <v>2</v>
      </c>
      <c r="C32" s="4">
        <v>30</v>
      </c>
      <c r="D32" s="2">
        <f t="shared" si="0"/>
        <v>34.444444444444443</v>
      </c>
    </row>
    <row r="33" spans="1:4">
      <c r="A33" s="1" t="s">
        <v>50</v>
      </c>
      <c r="B33" s="4">
        <v>1</v>
      </c>
      <c r="C33" s="4">
        <v>31</v>
      </c>
      <c r="D33" s="2">
        <f t="shared" si="0"/>
        <v>16.939890710382514</v>
      </c>
    </row>
    <row r="34" spans="1:4">
      <c r="A34" s="1" t="s">
        <v>31</v>
      </c>
      <c r="B34" s="4">
        <v>1</v>
      </c>
      <c r="C34" s="4">
        <v>32</v>
      </c>
      <c r="D34" s="2">
        <f t="shared" si="0"/>
        <v>16.666666666666668</v>
      </c>
    </row>
    <row r="35" spans="1:4">
      <c r="A35" s="1" t="s">
        <v>44</v>
      </c>
      <c r="B35" s="4">
        <v>0</v>
      </c>
      <c r="C35" s="4">
        <v>33</v>
      </c>
      <c r="D35" s="2">
        <f t="shared" si="0"/>
        <v>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rating1</vt:lpstr>
      <vt:lpstr>rating2</vt:lpstr>
      <vt:lpstr>rating3</vt:lpstr>
      <vt:lpstr>rating4</vt:lpstr>
      <vt:lpstr>中期赛</vt:lpstr>
      <vt:lpstr>总结赛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 Zimao</cp:lastModifiedBy>
  <dcterms:created xsi:type="dcterms:W3CDTF">2020-03-21T17:25:00Z</dcterms:created>
  <dcterms:modified xsi:type="dcterms:W3CDTF">2023-08-21T03:26:55Z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