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M\dist\template\"/>
    </mc:Choice>
  </mc:AlternateContent>
  <bookViews>
    <workbookView xWindow="0" yWindow="120" windowWidth="15360" windowHeight="8955" tabRatio="713"/>
  </bookViews>
  <sheets>
    <sheet name="output template" sheetId="2" r:id="rId1"/>
    <sheet name="Monthly version" sheetId="5" r:id="rId2"/>
  </sheets>
  <calcPr calcId="152511"/>
</workbook>
</file>

<file path=xl/calcChain.xml><?xml version="1.0" encoding="utf-8"?>
<calcChain xmlns="http://schemas.openxmlformats.org/spreadsheetml/2006/main">
  <c r="I10" i="5" l="1"/>
  <c r="I9" i="5" s="1"/>
  <c r="J10" i="5"/>
  <c r="K10" i="5"/>
  <c r="L10" i="5"/>
  <c r="M10" i="5"/>
  <c r="N10" i="5"/>
  <c r="O10" i="5"/>
  <c r="P10" i="5"/>
  <c r="Q10" i="5"/>
  <c r="R10" i="5"/>
  <c r="S10" i="5"/>
  <c r="T10" i="5"/>
  <c r="U12" i="5"/>
  <c r="U13" i="5"/>
  <c r="J9" i="5" l="1"/>
  <c r="K9" i="5" s="1"/>
  <c r="L9" i="5" s="1"/>
  <c r="M9" i="5" s="1"/>
  <c r="N9" i="5" s="1"/>
  <c r="O9" i="5" s="1"/>
  <c r="P9" i="5" s="1"/>
  <c r="Q9" i="5" s="1"/>
  <c r="R9" i="5" s="1"/>
  <c r="S9" i="5" s="1"/>
  <c r="T9" i="5" s="1"/>
  <c r="BL9" i="2"/>
  <c r="BM11" i="2" l="1"/>
  <c r="BM12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L8" i="2" s="1"/>
  <c r="M8" i="2" l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l="1"/>
  <c r="BB8" i="2" s="1"/>
  <c r="BC8" i="2" s="1"/>
  <c r="BD8" i="2" l="1"/>
  <c r="BE8" i="2" s="1"/>
  <c r="BF8" i="2" l="1"/>
  <c r="BG8" i="2" s="1"/>
  <c r="BH8" i="2" l="1"/>
  <c r="BI8" i="2" s="1"/>
  <c r="BJ8" i="2" s="1"/>
  <c r="BK8" i="2" s="1"/>
  <c r="BL8" i="2" s="1"/>
</calcChain>
</file>

<file path=xl/sharedStrings.xml><?xml version="1.0" encoding="utf-8"?>
<sst xmlns="http://schemas.openxmlformats.org/spreadsheetml/2006/main" count="147" uniqueCount="116">
  <si>
    <t>Parts number</t>
  </si>
  <si>
    <t>--</t>
  </si>
  <si>
    <t>C6</t>
  </si>
  <si>
    <t>VW373/8 VW Lamando ohne PHEV SVW</t>
  </si>
  <si>
    <t>Supplier Name</t>
    <phoneticPr fontId="1" type="noConversion"/>
  </si>
  <si>
    <t>Part Name（Chinese）</t>
    <phoneticPr fontId="1" type="noConversion"/>
  </si>
  <si>
    <t>cum. Sum [ST]</t>
  </si>
  <si>
    <t>Sum [ST]</t>
  </si>
  <si>
    <t>VW373/8 VW Lamando ohne PHEV SVW</t>
    <phoneticPr fontId="1" type="noConversion"/>
  </si>
  <si>
    <t>* output two yeas'weekly and mounthly demand in four files</t>
    <phoneticPr fontId="1" type="noConversion"/>
  </si>
  <si>
    <t>Delivery
plant</t>
    <phoneticPr fontId="1" type="noConversion"/>
  </si>
  <si>
    <t>Addressee
plant</t>
    <phoneticPr fontId="1" type="noConversion"/>
  </si>
  <si>
    <t>CP8
plant</t>
    <phoneticPr fontId="1" type="noConversion"/>
  </si>
  <si>
    <t>Supplier
 Nr.</t>
    <phoneticPr fontId="1" type="noConversion"/>
  </si>
  <si>
    <t>Veh. cl. name</t>
    <phoneticPr fontId="1" type="noConversion"/>
  </si>
  <si>
    <t>Veh. cl.</t>
    <phoneticPr fontId="1" type="noConversion"/>
  </si>
  <si>
    <t>Model Group</t>
    <phoneticPr fontId="1" type="noConversion"/>
  </si>
  <si>
    <t>Model Group
 Description</t>
    <phoneticPr fontId="1" type="noConversion"/>
  </si>
  <si>
    <t>Lamando</t>
    <phoneticPr fontId="1" type="noConversion"/>
  </si>
  <si>
    <t>A ST 1 CH</t>
    <phoneticPr fontId="1" type="noConversion"/>
  </si>
  <si>
    <t>5GD</t>
    <phoneticPr fontId="1" type="noConversion"/>
  </si>
  <si>
    <t>Model Group Description</t>
    <phoneticPr fontId="1" type="noConversion"/>
  </si>
  <si>
    <t xml:space="preserve">2015 Sum </t>
    <phoneticPr fontId="1" type="noConversion"/>
  </si>
  <si>
    <t xml:space="preserve">2015 Sum </t>
    <phoneticPr fontId="1" type="noConversion"/>
  </si>
  <si>
    <t xml:space="preserve"> 5GD 837 431</t>
    <phoneticPr fontId="4" type="noConversion"/>
  </si>
  <si>
    <t>Parts number</t>
    <phoneticPr fontId="1" type="noConversion"/>
  </si>
  <si>
    <t>Supplier
 Nr.</t>
    <phoneticPr fontId="1" type="noConversion"/>
  </si>
  <si>
    <t>Supplier Name</t>
    <phoneticPr fontId="1" type="noConversion"/>
  </si>
  <si>
    <t>Delivery
plant</t>
    <phoneticPr fontId="1" type="noConversion"/>
  </si>
  <si>
    <t>Addressee
plant</t>
    <phoneticPr fontId="1" type="noConversion"/>
  </si>
  <si>
    <t>CP8
plant</t>
    <phoneticPr fontId="1" type="noConversion"/>
  </si>
  <si>
    <t>Part Name
（Chinese）</t>
    <phoneticPr fontId="1" type="noConversion"/>
  </si>
  <si>
    <r>
      <t xml:space="preserve">申雅密封件
有限公司
</t>
    </r>
    <r>
      <rPr>
        <sz val="10"/>
        <color theme="1"/>
        <rFont val="Arial"/>
        <family val="2"/>
      </rPr>
      <t>Huayu-cooper Standard Sealing Systems Co., Ltd.</t>
    </r>
    <phoneticPr fontId="1" type="noConversion"/>
  </si>
  <si>
    <r>
      <t xml:space="preserve">申雅密封件
有限公司
</t>
    </r>
    <r>
      <rPr>
        <sz val="10"/>
        <color theme="1"/>
        <rFont val="Arial"/>
        <family val="2"/>
      </rPr>
      <t>Huayu-cooper Standard Sealing Systems Co., Ltd.</t>
    </r>
    <phoneticPr fontId="1" type="noConversion"/>
  </si>
  <si>
    <r>
      <t xml:space="preserve">车窗导槽总成
</t>
    </r>
    <r>
      <rPr>
        <sz val="10"/>
        <color theme="1"/>
        <rFont val="Arial"/>
        <family val="2"/>
      </rPr>
      <t>FENSTERFUEHRUNG</t>
    </r>
    <phoneticPr fontId="1" type="noConversion"/>
  </si>
  <si>
    <t xml:space="preserve"> 5GD 837 431 A</t>
    <phoneticPr fontId="4" type="noConversion"/>
  </si>
  <si>
    <r>
      <t xml:space="preserve">车窗导槽总成
</t>
    </r>
    <r>
      <rPr>
        <sz val="10"/>
        <color theme="1"/>
        <rFont val="Arial"/>
        <family val="2"/>
      </rPr>
      <t>FENSTERFUEHRUNG</t>
    </r>
    <phoneticPr fontId="1" type="noConversion"/>
  </si>
  <si>
    <r>
      <t xml:space="preserve">申雅密封件有限公司
</t>
    </r>
    <r>
      <rPr>
        <sz val="10"/>
        <color theme="1"/>
        <rFont val="Arial"/>
        <family val="2"/>
      </rPr>
      <t>Huayu-cooper Standard Sealing Systems Co., Ltd.</t>
    </r>
    <phoneticPr fontId="1" type="noConversion"/>
  </si>
  <si>
    <t>5GD</t>
    <phoneticPr fontId="1" type="noConversion"/>
  </si>
  <si>
    <t>P01/
15</t>
    <phoneticPr fontId="1" type="noConversion"/>
  </si>
  <si>
    <t>KW02
2015</t>
    <phoneticPr fontId="1" type="noConversion"/>
  </si>
  <si>
    <t>KW01
2015</t>
    <phoneticPr fontId="1" type="noConversion"/>
  </si>
  <si>
    <t>C6
Yizheng</t>
    <phoneticPr fontId="1" type="noConversion"/>
  </si>
  <si>
    <t>A ST 1 CH</t>
    <phoneticPr fontId="1" type="noConversion"/>
  </si>
  <si>
    <t>BKM 2.0 Demand Data Export</t>
    <phoneticPr fontId="1" type="noConversion"/>
  </si>
  <si>
    <t>Demand  version:</t>
    <phoneticPr fontId="1" type="noConversion"/>
  </si>
  <si>
    <t>Year:</t>
    <phoneticPr fontId="1" type="noConversion"/>
  </si>
  <si>
    <t>Model</t>
    <phoneticPr fontId="1" type="noConversion"/>
  </si>
  <si>
    <t>if set</t>
    <phoneticPr fontId="1" type="noConversion"/>
  </si>
  <si>
    <t>Supplier</t>
    <phoneticPr fontId="1" type="noConversion"/>
  </si>
  <si>
    <t>Part number(s)</t>
    <phoneticPr fontId="1" type="noConversion"/>
  </si>
  <si>
    <t>list of parts if set</t>
    <phoneticPr fontId="1" type="noConversion"/>
  </si>
  <si>
    <t>KW03
2015</t>
    <phoneticPr fontId="1" type="noConversion"/>
  </si>
  <si>
    <t>KW05
2015</t>
    <phoneticPr fontId="1" type="noConversion"/>
  </si>
  <si>
    <t>KW06
2015</t>
    <phoneticPr fontId="1" type="noConversion"/>
  </si>
  <si>
    <t>KW07
2015</t>
    <phoneticPr fontId="1" type="noConversion"/>
  </si>
  <si>
    <t>KW08
2015</t>
    <phoneticPr fontId="1" type="noConversion"/>
  </si>
  <si>
    <t>KW09
2015</t>
    <phoneticPr fontId="1" type="noConversion"/>
  </si>
  <si>
    <t>KW10
2015</t>
    <phoneticPr fontId="1" type="noConversion"/>
  </si>
  <si>
    <t>KW11
2015</t>
    <phoneticPr fontId="1" type="noConversion"/>
  </si>
  <si>
    <t>KW12
2015</t>
    <phoneticPr fontId="1" type="noConversion"/>
  </si>
  <si>
    <t>KW13
2015</t>
    <phoneticPr fontId="1" type="noConversion"/>
  </si>
  <si>
    <t>KW14
2015</t>
    <phoneticPr fontId="1" type="noConversion"/>
  </si>
  <si>
    <t>KW15
2015</t>
    <phoneticPr fontId="1" type="noConversion"/>
  </si>
  <si>
    <t>KW16
2015</t>
    <phoneticPr fontId="1" type="noConversion"/>
  </si>
  <si>
    <t>KW17
2015</t>
    <phoneticPr fontId="1" type="noConversion"/>
  </si>
  <si>
    <t>KW18
2015</t>
    <phoneticPr fontId="1" type="noConversion"/>
  </si>
  <si>
    <t>KW19
2015</t>
    <phoneticPr fontId="1" type="noConversion"/>
  </si>
  <si>
    <t>KW20
2015</t>
    <phoneticPr fontId="1" type="noConversion"/>
  </si>
  <si>
    <t>KW21
2015</t>
    <phoneticPr fontId="1" type="noConversion"/>
  </si>
  <si>
    <t>KW22
2015</t>
    <phoneticPr fontId="1" type="noConversion"/>
  </si>
  <si>
    <t>KW23
2015</t>
    <phoneticPr fontId="1" type="noConversion"/>
  </si>
  <si>
    <t>KW24
2015</t>
    <phoneticPr fontId="1" type="noConversion"/>
  </si>
  <si>
    <t>KW25
2015</t>
    <phoneticPr fontId="1" type="noConversion"/>
  </si>
  <si>
    <t>KW26
2015</t>
    <phoneticPr fontId="1" type="noConversion"/>
  </si>
  <si>
    <t>P02/
15</t>
    <phoneticPr fontId="1" type="noConversion"/>
  </si>
  <si>
    <t>P03/
15</t>
    <phoneticPr fontId="1" type="noConversion"/>
  </si>
  <si>
    <t>P04/
15</t>
    <phoneticPr fontId="1" type="noConversion"/>
  </si>
  <si>
    <t>P05/
15</t>
    <phoneticPr fontId="1" type="noConversion"/>
  </si>
  <si>
    <t>P06/
15</t>
    <phoneticPr fontId="1" type="noConversion"/>
  </si>
  <si>
    <t>P07/
15</t>
    <phoneticPr fontId="1" type="noConversion"/>
  </si>
  <si>
    <t>P08/
15</t>
    <phoneticPr fontId="1" type="noConversion"/>
  </si>
  <si>
    <t>P09/
15</t>
    <phoneticPr fontId="1" type="noConversion"/>
  </si>
  <si>
    <t>P10/
15</t>
    <phoneticPr fontId="1" type="noConversion"/>
  </si>
  <si>
    <t>P11/
15</t>
    <phoneticPr fontId="1" type="noConversion"/>
  </si>
  <si>
    <t>P12/
15</t>
    <phoneticPr fontId="1" type="noConversion"/>
  </si>
  <si>
    <t>KW27
2015</t>
    <phoneticPr fontId="1" type="noConversion"/>
  </si>
  <si>
    <t>KW28
2015</t>
    <phoneticPr fontId="1" type="noConversion"/>
  </si>
  <si>
    <t>KW29
2015</t>
    <phoneticPr fontId="1" type="noConversion"/>
  </si>
  <si>
    <t>KW30
2015</t>
    <phoneticPr fontId="1" type="noConversion"/>
  </si>
  <si>
    <t>KW31
2015</t>
    <phoneticPr fontId="1" type="noConversion"/>
  </si>
  <si>
    <t>KW32
2015</t>
    <phoneticPr fontId="1" type="noConversion"/>
  </si>
  <si>
    <t>KW33
2015</t>
    <phoneticPr fontId="1" type="noConversion"/>
  </si>
  <si>
    <t>KW34
2015</t>
    <phoneticPr fontId="1" type="noConversion"/>
  </si>
  <si>
    <t>KW35
2015</t>
    <phoneticPr fontId="1" type="noConversion"/>
  </si>
  <si>
    <t>KW36
2015</t>
    <phoneticPr fontId="1" type="noConversion"/>
  </si>
  <si>
    <t>KW37
2015</t>
    <phoneticPr fontId="1" type="noConversion"/>
  </si>
  <si>
    <t>KW38
2015</t>
    <phoneticPr fontId="1" type="noConversion"/>
  </si>
  <si>
    <t>KW39
2015</t>
    <phoneticPr fontId="1" type="noConversion"/>
  </si>
  <si>
    <t>KW40
2015</t>
    <phoneticPr fontId="1" type="noConversion"/>
  </si>
  <si>
    <t>KW41
2015</t>
    <phoneticPr fontId="1" type="noConversion"/>
  </si>
  <si>
    <t>KW42
2015</t>
    <phoneticPr fontId="1" type="noConversion"/>
  </si>
  <si>
    <t>KW43
2015</t>
    <phoneticPr fontId="1" type="noConversion"/>
  </si>
  <si>
    <t>KW44
2015</t>
    <phoneticPr fontId="1" type="noConversion"/>
  </si>
  <si>
    <t>KW45
2015</t>
    <phoneticPr fontId="1" type="noConversion"/>
  </si>
  <si>
    <t>KW46
2015</t>
    <phoneticPr fontId="1" type="noConversion"/>
  </si>
  <si>
    <t>KW47
2015</t>
    <phoneticPr fontId="1" type="noConversion"/>
  </si>
  <si>
    <t>KW48
2015</t>
    <phoneticPr fontId="1" type="noConversion"/>
  </si>
  <si>
    <t>KW49
2015</t>
    <phoneticPr fontId="1" type="noConversion"/>
  </si>
  <si>
    <t>KW50
2015</t>
    <phoneticPr fontId="1" type="noConversion"/>
  </si>
  <si>
    <t>KW51
2015</t>
    <phoneticPr fontId="1" type="noConversion"/>
  </si>
  <si>
    <t>KW04
2015</t>
    <phoneticPr fontId="1" type="noConversion"/>
  </si>
  <si>
    <t>KW52
2015</t>
    <phoneticPr fontId="1" type="noConversion"/>
  </si>
  <si>
    <t>KW53
2015</t>
    <phoneticPr fontId="1" type="noConversion"/>
  </si>
  <si>
    <r>
      <t>BKM ENTWURF V07</t>
    </r>
    <r>
      <rPr>
        <sz val="11"/>
        <rFont val="宋体"/>
        <family val="3"/>
        <charset val="134"/>
      </rPr>
      <t>（</t>
    </r>
    <r>
      <rPr>
        <sz val="11"/>
        <rFont val="Arial"/>
        <family val="2"/>
      </rPr>
      <t>18/2015</t>
    </r>
    <r>
      <rPr>
        <sz val="11"/>
        <rFont val="宋体"/>
        <family val="3"/>
        <charset val="134"/>
      </rPr>
      <t>）</t>
    </r>
    <phoneticPr fontId="1" type="noConversion"/>
  </si>
  <si>
    <t>Filter criteria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</si>
</sst>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0"/>
      <name val="Arial"/>
      <family val="2"/>
    </font>
    <font>
      <sz val="10"/>
      <name val="Univers"/>
    </font>
    <font>
      <b/>
      <sz val="11"/>
      <name val="Arial Unicode MS"/>
      <family val="2"/>
      <charset val="134"/>
    </font>
    <font>
      <sz val="12"/>
      <name val="Arial"/>
      <family val="2"/>
    </font>
    <font>
      <sz val="10"/>
      <color theme="1"/>
      <name val="Arial Unicode MS"/>
      <family val="2"/>
      <charset val="134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9" fillId="2" borderId="0" xfId="0" applyFont="1" applyFill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1" fillId="2" borderId="0" xfId="0" applyFont="1" applyFill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tabSelected="1" zoomScaleNormal="100" workbookViewId="0">
      <selection activeCell="D5" sqref="D5"/>
    </sheetView>
  </sheetViews>
  <sheetFormatPr defaultRowHeight="13.5"/>
  <cols>
    <col min="1" max="1" width="17.625" customWidth="1"/>
    <col min="2" max="2" width="21.75" customWidth="1"/>
    <col min="3" max="3" width="11.25" customWidth="1"/>
    <col min="4" max="4" width="20.375" customWidth="1"/>
    <col min="5" max="5" width="9.125" customWidth="1"/>
    <col min="6" max="6" width="10.25" customWidth="1"/>
    <col min="7" max="7" width="7.5" customWidth="1"/>
    <col min="8" max="8" width="13.5" customWidth="1"/>
    <col min="9" max="9" width="35.25" customWidth="1"/>
    <col min="10" max="10" width="10.375" customWidth="1"/>
    <col min="11" max="11" width="13.75" customWidth="1"/>
    <col min="12" max="12" width="7.25" customWidth="1"/>
    <col min="13" max="16" width="6.625" customWidth="1"/>
    <col min="17" max="54" width="7.625" customWidth="1"/>
    <col min="55" max="64" width="8.625" customWidth="1"/>
    <col min="65" max="65" width="11.875" customWidth="1"/>
    <col min="66" max="66" width="9.125" bestFit="1" customWidth="1"/>
    <col min="67" max="67" width="8.5" bestFit="1" customWidth="1"/>
    <col min="68" max="69" width="10.125" customWidth="1"/>
  </cols>
  <sheetData>
    <row r="1" spans="1:65" ht="23.25" customHeight="1">
      <c r="A1" s="25" t="s">
        <v>44</v>
      </c>
      <c r="B1" s="25"/>
    </row>
    <row r="2" spans="1:65" ht="14.25">
      <c r="A2" s="26"/>
      <c r="B2" s="26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65" s="2" customFormat="1" ht="16.5">
      <c r="A3" s="30" t="s">
        <v>115</v>
      </c>
      <c r="B3" s="30"/>
      <c r="C3" s="31"/>
      <c r="D3" s="28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65" s="29" customFormat="1" ht="15">
      <c r="A4" s="32" t="s">
        <v>45</v>
      </c>
      <c r="B4" s="35" t="s">
        <v>114</v>
      </c>
      <c r="C4" s="35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65" s="29" customFormat="1" ht="15">
      <c r="A5" s="32" t="s">
        <v>46</v>
      </c>
      <c r="B5" s="32">
        <v>2015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65" s="29" customFormat="1" ht="16.5">
      <c r="A6" s="27" t="s">
        <v>47</v>
      </c>
      <c r="B6" s="27" t="s">
        <v>48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65" ht="14.25">
      <c r="A7" s="25" t="s">
        <v>49</v>
      </c>
      <c r="B7" s="27" t="s">
        <v>48</v>
      </c>
    </row>
    <row r="8" spans="1:65" ht="15">
      <c r="A8" s="25" t="s">
        <v>50</v>
      </c>
      <c r="B8" s="25" t="s">
        <v>51</v>
      </c>
      <c r="K8" s="3" t="s">
        <v>6</v>
      </c>
      <c r="L8" s="8">
        <f>+L9</f>
        <v>400</v>
      </c>
      <c r="M8" s="8">
        <f t="shared" ref="M8:BI8" si="0">+L8+M9</f>
        <v>1600</v>
      </c>
      <c r="N8" s="8">
        <f t="shared" si="0"/>
        <v>3281</v>
      </c>
      <c r="O8" s="8">
        <f>+N8+O9</f>
        <v>5299</v>
      </c>
      <c r="P8" s="8">
        <f t="shared" si="0"/>
        <v>7676</v>
      </c>
      <c r="Q8" s="8">
        <f>+P8+Q9</f>
        <v>10332</v>
      </c>
      <c r="R8" s="8">
        <f>+Q8+R9</f>
        <v>13552</v>
      </c>
      <c r="S8" s="8">
        <f t="shared" si="0"/>
        <v>14016</v>
      </c>
      <c r="T8" s="8">
        <f t="shared" si="0"/>
        <v>16777</v>
      </c>
      <c r="U8" s="8">
        <f t="shared" si="0"/>
        <v>19537</v>
      </c>
      <c r="V8" s="8">
        <f t="shared" si="0"/>
        <v>22298</v>
      </c>
      <c r="W8" s="8">
        <f t="shared" si="0"/>
        <v>25058</v>
      </c>
      <c r="X8" s="8">
        <f t="shared" si="0"/>
        <v>27818</v>
      </c>
      <c r="Y8" s="8">
        <f t="shared" si="0"/>
        <v>30119</v>
      </c>
      <c r="Z8" s="8">
        <f t="shared" si="0"/>
        <v>32419</v>
      </c>
      <c r="AA8" s="8">
        <f t="shared" si="0"/>
        <v>34725</v>
      </c>
      <c r="AB8" s="8">
        <f t="shared" si="0"/>
        <v>37025</v>
      </c>
      <c r="AC8" s="8">
        <f t="shared" si="0"/>
        <v>38499</v>
      </c>
      <c r="AD8" s="8">
        <f t="shared" si="0"/>
        <v>38868</v>
      </c>
      <c r="AE8" s="8">
        <f t="shared" si="0"/>
        <v>40525</v>
      </c>
      <c r="AF8" s="8">
        <f t="shared" si="0"/>
        <v>42181</v>
      </c>
      <c r="AG8" s="8">
        <f t="shared" si="0"/>
        <v>43653</v>
      </c>
      <c r="AH8" s="8">
        <f t="shared" si="0"/>
        <v>45493</v>
      </c>
      <c r="AI8" s="8">
        <f t="shared" si="0"/>
        <v>47333</v>
      </c>
      <c r="AJ8" s="8">
        <f t="shared" si="0"/>
        <v>49173</v>
      </c>
      <c r="AK8" s="8">
        <f t="shared" si="0"/>
        <v>51473</v>
      </c>
      <c r="AL8" s="8">
        <f t="shared" si="0"/>
        <v>53773</v>
      </c>
      <c r="AM8" s="8">
        <f t="shared" si="0"/>
        <v>56073</v>
      </c>
      <c r="AN8" s="8">
        <f t="shared" si="0"/>
        <v>58373</v>
      </c>
      <c r="AO8" s="8">
        <f t="shared" si="0"/>
        <v>60673</v>
      </c>
      <c r="AP8" s="8">
        <f t="shared" si="0"/>
        <v>63173</v>
      </c>
      <c r="AQ8" s="8">
        <f t="shared" si="0"/>
        <v>65658</v>
      </c>
      <c r="AR8" s="8">
        <f t="shared" si="0"/>
        <v>68327</v>
      </c>
      <c r="AS8" s="8">
        <f t="shared" si="0"/>
        <v>71179</v>
      </c>
      <c r="AT8" s="8">
        <f t="shared" si="0"/>
        <v>73775</v>
      </c>
      <c r="AU8" s="8">
        <f t="shared" si="0"/>
        <v>76521</v>
      </c>
      <c r="AV8" s="8">
        <f t="shared" si="0"/>
        <v>79402</v>
      </c>
      <c r="AW8" s="8">
        <f t="shared" si="0"/>
        <v>82258</v>
      </c>
      <c r="AX8" s="8">
        <f t="shared" si="0"/>
        <v>85173</v>
      </c>
      <c r="AY8" s="8">
        <f t="shared" si="0"/>
        <v>86922</v>
      </c>
      <c r="AZ8" s="8">
        <f t="shared" si="0"/>
        <v>91123</v>
      </c>
      <c r="BA8" s="8">
        <f>+AZ8+BA9</f>
        <v>95324</v>
      </c>
      <c r="BB8" s="8">
        <f t="shared" si="0"/>
        <v>99525</v>
      </c>
      <c r="BC8" s="8">
        <f t="shared" si="0"/>
        <v>104425</v>
      </c>
      <c r="BD8" s="8">
        <f>+BC8+BD9</f>
        <v>108626</v>
      </c>
      <c r="BE8" s="8">
        <f t="shared" si="0"/>
        <v>112827</v>
      </c>
      <c r="BF8" s="8">
        <f>+BE8+BF9</f>
        <v>117028</v>
      </c>
      <c r="BG8" s="8">
        <f t="shared" si="0"/>
        <v>121229</v>
      </c>
      <c r="BH8" s="8">
        <f>+BG8+BH9</f>
        <v>125429</v>
      </c>
      <c r="BI8" s="8">
        <f t="shared" si="0"/>
        <v>129630</v>
      </c>
      <c r="BJ8" s="8">
        <f>+BI8+BJ9</f>
        <v>133830</v>
      </c>
      <c r="BK8" s="8">
        <f>+BJ8+BK9</f>
        <v>138031</v>
      </c>
      <c r="BL8" s="8">
        <f>+BK8+BL9</f>
        <v>140028</v>
      </c>
    </row>
    <row r="9" spans="1:65" ht="15">
      <c r="K9" s="3" t="s">
        <v>7</v>
      </c>
      <c r="L9" s="8">
        <f t="shared" ref="L9:AQ9" si="1">SUBTOTAL(9,L11:L12)</f>
        <v>400</v>
      </c>
      <c r="M9" s="8">
        <f t="shared" si="1"/>
        <v>1200</v>
      </c>
      <c r="N9" s="8">
        <f t="shared" si="1"/>
        <v>1681</v>
      </c>
      <c r="O9" s="8">
        <f t="shared" si="1"/>
        <v>2018</v>
      </c>
      <c r="P9" s="8">
        <f t="shared" si="1"/>
        <v>2377</v>
      </c>
      <c r="Q9" s="8">
        <f t="shared" si="1"/>
        <v>2656</v>
      </c>
      <c r="R9" s="8">
        <f t="shared" si="1"/>
        <v>3220</v>
      </c>
      <c r="S9" s="8">
        <f t="shared" si="1"/>
        <v>464</v>
      </c>
      <c r="T9" s="8">
        <f t="shared" si="1"/>
        <v>2761</v>
      </c>
      <c r="U9" s="8">
        <f t="shared" si="1"/>
        <v>2760</v>
      </c>
      <c r="V9" s="8">
        <f t="shared" si="1"/>
        <v>2761</v>
      </c>
      <c r="W9" s="8">
        <f t="shared" si="1"/>
        <v>2760</v>
      </c>
      <c r="X9" s="8">
        <f t="shared" si="1"/>
        <v>2760</v>
      </c>
      <c r="Y9" s="8">
        <f t="shared" si="1"/>
        <v>2301</v>
      </c>
      <c r="Z9" s="8">
        <f t="shared" si="1"/>
        <v>2300</v>
      </c>
      <c r="AA9" s="8">
        <f t="shared" si="1"/>
        <v>2306</v>
      </c>
      <c r="AB9" s="8">
        <f t="shared" si="1"/>
        <v>2300</v>
      </c>
      <c r="AC9" s="8">
        <f t="shared" si="1"/>
        <v>1474</v>
      </c>
      <c r="AD9" s="8">
        <f t="shared" si="1"/>
        <v>369</v>
      </c>
      <c r="AE9" s="8">
        <f t="shared" si="1"/>
        <v>1657</v>
      </c>
      <c r="AF9" s="8">
        <f t="shared" si="1"/>
        <v>1656</v>
      </c>
      <c r="AG9" s="8">
        <f t="shared" si="1"/>
        <v>1472</v>
      </c>
      <c r="AH9" s="8">
        <f t="shared" si="1"/>
        <v>1840</v>
      </c>
      <c r="AI9" s="8">
        <f t="shared" si="1"/>
        <v>1840</v>
      </c>
      <c r="AJ9" s="8">
        <f t="shared" si="1"/>
        <v>1840</v>
      </c>
      <c r="AK9" s="8">
        <f t="shared" si="1"/>
        <v>2300</v>
      </c>
      <c r="AL9" s="8">
        <f t="shared" si="1"/>
        <v>2300</v>
      </c>
      <c r="AM9" s="8">
        <f t="shared" si="1"/>
        <v>2300</v>
      </c>
      <c r="AN9" s="8">
        <f t="shared" si="1"/>
        <v>2300</v>
      </c>
      <c r="AO9" s="8">
        <f t="shared" si="1"/>
        <v>2300</v>
      </c>
      <c r="AP9" s="8">
        <f t="shared" si="1"/>
        <v>2500</v>
      </c>
      <c r="AQ9" s="8">
        <f t="shared" si="1"/>
        <v>2485</v>
      </c>
      <c r="AR9" s="8">
        <f t="shared" ref="AR9:BK9" si="2">SUBTOTAL(9,AR11:AR12)</f>
        <v>2669</v>
      </c>
      <c r="AS9" s="8">
        <f t="shared" si="2"/>
        <v>2852</v>
      </c>
      <c r="AT9" s="8">
        <f t="shared" si="2"/>
        <v>2596</v>
      </c>
      <c r="AU9" s="8">
        <f t="shared" si="2"/>
        <v>2746</v>
      </c>
      <c r="AV9" s="8">
        <f t="shared" si="2"/>
        <v>2881</v>
      </c>
      <c r="AW9" s="8">
        <f t="shared" si="2"/>
        <v>2856</v>
      </c>
      <c r="AX9" s="8">
        <f t="shared" si="2"/>
        <v>2915</v>
      </c>
      <c r="AY9" s="8">
        <f t="shared" si="2"/>
        <v>1749</v>
      </c>
      <c r="AZ9" s="8">
        <f t="shared" si="2"/>
        <v>4201</v>
      </c>
      <c r="BA9" s="8">
        <f t="shared" si="2"/>
        <v>4201</v>
      </c>
      <c r="BB9" s="8">
        <f t="shared" si="2"/>
        <v>4201</v>
      </c>
      <c r="BC9" s="8">
        <f t="shared" si="2"/>
        <v>4900</v>
      </c>
      <c r="BD9" s="8">
        <f t="shared" si="2"/>
        <v>4201</v>
      </c>
      <c r="BE9" s="8">
        <f t="shared" si="2"/>
        <v>4201</v>
      </c>
      <c r="BF9" s="8">
        <f t="shared" si="2"/>
        <v>4201</v>
      </c>
      <c r="BG9" s="8">
        <f t="shared" si="2"/>
        <v>4201</v>
      </c>
      <c r="BH9" s="8">
        <f t="shared" si="2"/>
        <v>4200</v>
      </c>
      <c r="BI9" s="8">
        <f t="shared" si="2"/>
        <v>4201</v>
      </c>
      <c r="BJ9" s="8">
        <f t="shared" si="2"/>
        <v>4200</v>
      </c>
      <c r="BK9" s="8">
        <f t="shared" si="2"/>
        <v>4201</v>
      </c>
      <c r="BL9" s="8">
        <f>SUBTOTAL(9,BL11:BL12)</f>
        <v>1997</v>
      </c>
    </row>
    <row r="10" spans="1:65" s="1" customFormat="1" ht="33.75" customHeight="1">
      <c r="A10" s="5" t="s">
        <v>0</v>
      </c>
      <c r="B10" s="5" t="s">
        <v>5</v>
      </c>
      <c r="C10" s="14" t="s">
        <v>13</v>
      </c>
      <c r="D10" s="5" t="s">
        <v>4</v>
      </c>
      <c r="E10" s="12" t="s">
        <v>10</v>
      </c>
      <c r="F10" s="12" t="s">
        <v>11</v>
      </c>
      <c r="G10" s="12" t="s">
        <v>12</v>
      </c>
      <c r="H10" s="12" t="s">
        <v>15</v>
      </c>
      <c r="I10" s="13" t="s">
        <v>14</v>
      </c>
      <c r="J10" s="12" t="s">
        <v>16</v>
      </c>
      <c r="K10" s="12" t="s">
        <v>17</v>
      </c>
      <c r="L10" s="12" t="s">
        <v>41</v>
      </c>
      <c r="M10" s="12" t="s">
        <v>40</v>
      </c>
      <c r="N10" s="12" t="s">
        <v>52</v>
      </c>
      <c r="O10" s="12" t="s">
        <v>111</v>
      </c>
      <c r="P10" s="12" t="s">
        <v>53</v>
      </c>
      <c r="Q10" s="12" t="s">
        <v>54</v>
      </c>
      <c r="R10" s="12" t="s">
        <v>55</v>
      </c>
      <c r="S10" s="12" t="s">
        <v>56</v>
      </c>
      <c r="T10" s="12" t="s">
        <v>57</v>
      </c>
      <c r="U10" s="12" t="s">
        <v>58</v>
      </c>
      <c r="V10" s="12" t="s">
        <v>59</v>
      </c>
      <c r="W10" s="12" t="s">
        <v>60</v>
      </c>
      <c r="X10" s="12" t="s">
        <v>61</v>
      </c>
      <c r="Y10" s="12" t="s">
        <v>62</v>
      </c>
      <c r="Z10" s="12" t="s">
        <v>63</v>
      </c>
      <c r="AA10" s="12" t="s">
        <v>64</v>
      </c>
      <c r="AB10" s="12" t="s">
        <v>65</v>
      </c>
      <c r="AC10" s="12" t="s">
        <v>66</v>
      </c>
      <c r="AD10" s="12" t="s">
        <v>67</v>
      </c>
      <c r="AE10" s="12" t="s">
        <v>68</v>
      </c>
      <c r="AF10" s="12" t="s">
        <v>69</v>
      </c>
      <c r="AG10" s="12" t="s">
        <v>70</v>
      </c>
      <c r="AH10" s="12" t="s">
        <v>71</v>
      </c>
      <c r="AI10" s="12" t="s">
        <v>72</v>
      </c>
      <c r="AJ10" s="12" t="s">
        <v>73</v>
      </c>
      <c r="AK10" s="12" t="s">
        <v>74</v>
      </c>
      <c r="AL10" s="12" t="s">
        <v>86</v>
      </c>
      <c r="AM10" s="12" t="s">
        <v>87</v>
      </c>
      <c r="AN10" s="12" t="s">
        <v>88</v>
      </c>
      <c r="AO10" s="12" t="s">
        <v>89</v>
      </c>
      <c r="AP10" s="12" t="s">
        <v>90</v>
      </c>
      <c r="AQ10" s="12" t="s">
        <v>91</v>
      </c>
      <c r="AR10" s="12" t="s">
        <v>92</v>
      </c>
      <c r="AS10" s="12" t="s">
        <v>93</v>
      </c>
      <c r="AT10" s="12" t="s">
        <v>94</v>
      </c>
      <c r="AU10" s="12" t="s">
        <v>95</v>
      </c>
      <c r="AV10" s="12" t="s">
        <v>96</v>
      </c>
      <c r="AW10" s="12" t="s">
        <v>97</v>
      </c>
      <c r="AX10" s="12" t="s">
        <v>98</v>
      </c>
      <c r="AY10" s="12" t="s">
        <v>99</v>
      </c>
      <c r="AZ10" s="12" t="s">
        <v>100</v>
      </c>
      <c r="BA10" s="12" t="s">
        <v>101</v>
      </c>
      <c r="BB10" s="12" t="s">
        <v>102</v>
      </c>
      <c r="BC10" s="12" t="s">
        <v>103</v>
      </c>
      <c r="BD10" s="12" t="s">
        <v>104</v>
      </c>
      <c r="BE10" s="12" t="s">
        <v>105</v>
      </c>
      <c r="BF10" s="12" t="s">
        <v>106</v>
      </c>
      <c r="BG10" s="12" t="s">
        <v>107</v>
      </c>
      <c r="BH10" s="12" t="s">
        <v>108</v>
      </c>
      <c r="BI10" s="12" t="s">
        <v>109</v>
      </c>
      <c r="BJ10" s="12" t="s">
        <v>110</v>
      </c>
      <c r="BK10" s="12" t="s">
        <v>112</v>
      </c>
      <c r="BL10" s="12" t="s">
        <v>113</v>
      </c>
      <c r="BM10" s="13" t="s">
        <v>22</v>
      </c>
    </row>
    <row r="11" spans="1:65" s="1" customFormat="1" ht="40.5">
      <c r="A11" s="23" t="s">
        <v>24</v>
      </c>
      <c r="B11" s="21" t="s">
        <v>34</v>
      </c>
      <c r="C11" s="10">
        <v>10203</v>
      </c>
      <c r="D11" s="21" t="s">
        <v>37</v>
      </c>
      <c r="E11" s="4" t="s">
        <v>1</v>
      </c>
      <c r="F11" s="24" t="s">
        <v>42</v>
      </c>
      <c r="G11" s="24" t="s">
        <v>42</v>
      </c>
      <c r="H11" s="4" t="s">
        <v>38</v>
      </c>
      <c r="I11" s="10" t="s">
        <v>8</v>
      </c>
      <c r="J11" s="4" t="s">
        <v>43</v>
      </c>
      <c r="K11" s="10" t="s">
        <v>18</v>
      </c>
      <c r="L11" s="7">
        <v>302</v>
      </c>
      <c r="M11" s="7">
        <v>936</v>
      </c>
      <c r="N11" s="7">
        <v>1304</v>
      </c>
      <c r="O11" s="7">
        <v>1560</v>
      </c>
      <c r="P11" s="7">
        <v>1849</v>
      </c>
      <c r="Q11" s="7">
        <v>2092</v>
      </c>
      <c r="R11" s="7">
        <v>2542</v>
      </c>
      <c r="S11" s="7">
        <v>320</v>
      </c>
      <c r="T11" s="7">
        <v>2158</v>
      </c>
      <c r="U11" s="7">
        <v>2283</v>
      </c>
      <c r="V11" s="7">
        <v>2284</v>
      </c>
      <c r="W11" s="7">
        <v>2281</v>
      </c>
      <c r="X11" s="7">
        <v>2283</v>
      </c>
      <c r="Y11" s="7">
        <v>1939</v>
      </c>
      <c r="Z11" s="7">
        <v>1938</v>
      </c>
      <c r="AA11" s="7">
        <v>1938</v>
      </c>
      <c r="AB11" s="7">
        <v>1941</v>
      </c>
      <c r="AC11" s="7">
        <v>1256</v>
      </c>
      <c r="AD11" s="7">
        <v>285</v>
      </c>
      <c r="AE11" s="7">
        <v>1299</v>
      </c>
      <c r="AF11" s="7">
        <v>1293</v>
      </c>
      <c r="AG11" s="7">
        <v>1148</v>
      </c>
      <c r="AH11" s="7">
        <v>1417</v>
      </c>
      <c r="AI11" s="7">
        <v>1417</v>
      </c>
      <c r="AJ11" s="7">
        <v>1417</v>
      </c>
      <c r="AK11" s="7">
        <v>1769</v>
      </c>
      <c r="AL11" s="7">
        <v>1978</v>
      </c>
      <c r="AM11" s="7">
        <v>1978</v>
      </c>
      <c r="AN11" s="7">
        <v>1978</v>
      </c>
      <c r="AO11" s="7">
        <v>1978</v>
      </c>
      <c r="AP11" s="7">
        <v>2150</v>
      </c>
      <c r="AQ11" s="7">
        <v>2137</v>
      </c>
      <c r="AR11" s="7">
        <v>2296</v>
      </c>
      <c r="AS11" s="7">
        <v>2453</v>
      </c>
      <c r="AT11" s="7">
        <v>2232</v>
      </c>
      <c r="AU11" s="7">
        <v>2362</v>
      </c>
      <c r="AV11" s="7">
        <v>2478</v>
      </c>
      <c r="AW11" s="7">
        <v>2456</v>
      </c>
      <c r="AX11" s="7">
        <v>2507</v>
      </c>
      <c r="AY11" s="7">
        <v>1504</v>
      </c>
      <c r="AZ11" s="7">
        <v>3613</v>
      </c>
      <c r="BA11" s="7">
        <v>3613</v>
      </c>
      <c r="BB11" s="7">
        <v>3613</v>
      </c>
      <c r="BC11" s="7">
        <v>4214</v>
      </c>
      <c r="BD11" s="7">
        <v>3613</v>
      </c>
      <c r="BE11" s="7">
        <v>3613</v>
      </c>
      <c r="BF11" s="7">
        <v>3613</v>
      </c>
      <c r="BG11" s="7">
        <v>3613</v>
      </c>
      <c r="BH11" s="7">
        <v>3612</v>
      </c>
      <c r="BI11" s="7">
        <v>3613</v>
      </c>
      <c r="BJ11" s="7">
        <v>3612</v>
      </c>
      <c r="BK11" s="7">
        <v>3613</v>
      </c>
      <c r="BL11" s="7">
        <v>1718</v>
      </c>
      <c r="BM11" s="6">
        <f>SUM(L11:BL11)</f>
        <v>117411</v>
      </c>
    </row>
    <row r="12" spans="1:65" s="1" customFormat="1" ht="40.5">
      <c r="A12" s="23" t="s">
        <v>35</v>
      </c>
      <c r="B12" s="21" t="s">
        <v>36</v>
      </c>
      <c r="C12" s="10">
        <v>10203</v>
      </c>
      <c r="D12" s="21" t="s">
        <v>37</v>
      </c>
      <c r="E12" s="4" t="s">
        <v>1</v>
      </c>
      <c r="F12" s="24" t="s">
        <v>42</v>
      </c>
      <c r="G12" s="24" t="s">
        <v>42</v>
      </c>
      <c r="H12" s="4" t="s">
        <v>20</v>
      </c>
      <c r="I12" s="10" t="s">
        <v>3</v>
      </c>
      <c r="J12" s="4" t="s">
        <v>19</v>
      </c>
      <c r="K12" s="10" t="s">
        <v>18</v>
      </c>
      <c r="L12" s="7">
        <v>98</v>
      </c>
      <c r="M12" s="7">
        <v>264</v>
      </c>
      <c r="N12" s="7">
        <v>377</v>
      </c>
      <c r="O12" s="7">
        <v>458</v>
      </c>
      <c r="P12" s="7">
        <v>528</v>
      </c>
      <c r="Q12" s="7">
        <v>564</v>
      </c>
      <c r="R12" s="7">
        <v>678</v>
      </c>
      <c r="S12" s="7">
        <v>144</v>
      </c>
      <c r="T12" s="7">
        <v>603</v>
      </c>
      <c r="U12" s="7">
        <v>477</v>
      </c>
      <c r="V12" s="7">
        <v>477</v>
      </c>
      <c r="W12" s="7">
        <v>479</v>
      </c>
      <c r="X12" s="7">
        <v>477</v>
      </c>
      <c r="Y12" s="7">
        <v>362</v>
      </c>
      <c r="Z12" s="7">
        <v>362</v>
      </c>
      <c r="AA12" s="7">
        <v>368</v>
      </c>
      <c r="AB12" s="7">
        <v>359</v>
      </c>
      <c r="AC12" s="7">
        <v>218</v>
      </c>
      <c r="AD12" s="7">
        <v>84</v>
      </c>
      <c r="AE12" s="7">
        <v>358</v>
      </c>
      <c r="AF12" s="7">
        <v>363</v>
      </c>
      <c r="AG12" s="7">
        <v>324</v>
      </c>
      <c r="AH12" s="7">
        <v>423</v>
      </c>
      <c r="AI12" s="7">
        <v>423</v>
      </c>
      <c r="AJ12" s="7">
        <v>423</v>
      </c>
      <c r="AK12" s="7">
        <v>531</v>
      </c>
      <c r="AL12" s="7">
        <v>322</v>
      </c>
      <c r="AM12" s="7">
        <v>322</v>
      </c>
      <c r="AN12" s="7">
        <v>322</v>
      </c>
      <c r="AO12" s="7">
        <v>322</v>
      </c>
      <c r="AP12" s="7">
        <v>350</v>
      </c>
      <c r="AQ12" s="7">
        <v>348</v>
      </c>
      <c r="AR12" s="7">
        <v>373</v>
      </c>
      <c r="AS12" s="7">
        <v>399</v>
      </c>
      <c r="AT12" s="7">
        <v>364</v>
      </c>
      <c r="AU12" s="7">
        <v>384</v>
      </c>
      <c r="AV12" s="7">
        <v>403</v>
      </c>
      <c r="AW12" s="7">
        <v>400</v>
      </c>
      <c r="AX12" s="7">
        <v>408</v>
      </c>
      <c r="AY12" s="7">
        <v>245</v>
      </c>
      <c r="AZ12" s="7">
        <v>588</v>
      </c>
      <c r="BA12" s="7">
        <v>588</v>
      </c>
      <c r="BB12" s="7">
        <v>588</v>
      </c>
      <c r="BC12" s="7">
        <v>686</v>
      </c>
      <c r="BD12" s="7">
        <v>588</v>
      </c>
      <c r="BE12" s="7">
        <v>588</v>
      </c>
      <c r="BF12" s="7">
        <v>588</v>
      </c>
      <c r="BG12" s="7">
        <v>588</v>
      </c>
      <c r="BH12" s="7">
        <v>588</v>
      </c>
      <c r="BI12" s="7">
        <v>588</v>
      </c>
      <c r="BJ12" s="7">
        <v>588</v>
      </c>
      <c r="BK12" s="7">
        <v>588</v>
      </c>
      <c r="BL12" s="7">
        <v>279</v>
      </c>
      <c r="BM12" s="6">
        <f>SUM(L12:BL12)</f>
        <v>22617</v>
      </c>
    </row>
    <row r="15" spans="1:65">
      <c r="A15" s="11" t="s">
        <v>9</v>
      </c>
      <c r="B15" s="11"/>
      <c r="C15" s="11"/>
    </row>
  </sheetData>
  <mergeCells count="1">
    <mergeCell ref="B4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I11" sqref="I11"/>
    </sheetView>
  </sheetViews>
  <sheetFormatPr defaultRowHeight="13.5"/>
  <cols>
    <col min="1" max="1" width="17" customWidth="1"/>
    <col min="2" max="2" width="11.75" customWidth="1"/>
    <col min="3" max="3" width="0" hidden="1" customWidth="1"/>
    <col min="4" max="4" width="12" customWidth="1"/>
    <col min="5" max="5" width="9" hidden="1" customWidth="1"/>
    <col min="6" max="6" width="10.375" hidden="1" customWidth="1"/>
    <col min="7" max="7" width="5.25" customWidth="1"/>
    <col min="8" max="8" width="11" customWidth="1"/>
    <col min="9" max="9" width="5.125" bestFit="1" customWidth="1"/>
    <col min="10" max="13" width="6" bestFit="1" customWidth="1"/>
    <col min="14" max="20" width="6.875" bestFit="1" customWidth="1"/>
    <col min="21" max="21" width="7.875" customWidth="1"/>
  </cols>
  <sheetData>
    <row r="1" spans="1:21" ht="14.25">
      <c r="A1" s="25" t="s">
        <v>44</v>
      </c>
      <c r="B1" s="25"/>
    </row>
    <row r="2" spans="1:21" ht="14.25">
      <c r="A2" s="26"/>
      <c r="B2" s="26"/>
      <c r="C2" s="11"/>
    </row>
    <row r="3" spans="1:21" ht="14.25">
      <c r="A3" s="30" t="s">
        <v>115</v>
      </c>
      <c r="B3" s="30"/>
      <c r="C3" s="31"/>
    </row>
    <row r="4" spans="1:21" ht="14.25">
      <c r="A4" s="34" t="s">
        <v>45</v>
      </c>
      <c r="B4" s="35" t="s">
        <v>114</v>
      </c>
      <c r="C4" s="35"/>
    </row>
    <row r="5" spans="1:21" ht="15">
      <c r="A5" s="34" t="s">
        <v>46</v>
      </c>
      <c r="B5" s="34">
        <v>2015</v>
      </c>
      <c r="C5" s="33"/>
    </row>
    <row r="6" spans="1:21" ht="16.5">
      <c r="A6" s="27" t="s">
        <v>47</v>
      </c>
      <c r="B6" s="27" t="s">
        <v>48</v>
      </c>
      <c r="C6" s="28"/>
    </row>
    <row r="7" spans="1:21" ht="14.25">
      <c r="A7" s="25" t="s">
        <v>49</v>
      </c>
      <c r="B7" s="27" t="s">
        <v>48</v>
      </c>
    </row>
    <row r="8" spans="1:21" ht="14.25">
      <c r="A8" s="25" t="s">
        <v>50</v>
      </c>
      <c r="B8" s="25" t="s">
        <v>51</v>
      </c>
    </row>
    <row r="9" spans="1:21">
      <c r="A9" s="16"/>
      <c r="B9" s="16"/>
      <c r="C9" s="16"/>
      <c r="D9" s="16"/>
      <c r="E9" s="16"/>
      <c r="F9" s="16"/>
      <c r="G9" s="16"/>
      <c r="H9" s="17" t="s">
        <v>6</v>
      </c>
      <c r="I9" s="18">
        <f>+I10</f>
        <v>400</v>
      </c>
      <c r="J9" s="18">
        <f t="shared" ref="J9:R9" si="0">+I9+J10</f>
        <v>1600</v>
      </c>
      <c r="K9" s="18">
        <f t="shared" si="0"/>
        <v>3281</v>
      </c>
      <c r="L9" s="18">
        <f>+K9+L10</f>
        <v>5299</v>
      </c>
      <c r="M9" s="18">
        <f t="shared" si="0"/>
        <v>7676</v>
      </c>
      <c r="N9" s="18">
        <f>+M9+N10</f>
        <v>10332</v>
      </c>
      <c r="O9" s="18">
        <f>+N9+O10</f>
        <v>13552</v>
      </c>
      <c r="P9" s="18">
        <f t="shared" si="0"/>
        <v>14016</v>
      </c>
      <c r="Q9" s="18">
        <f t="shared" si="0"/>
        <v>16777</v>
      </c>
      <c r="R9" s="18">
        <f t="shared" si="0"/>
        <v>19537</v>
      </c>
      <c r="S9" s="18">
        <f>+R9+S10</f>
        <v>22298</v>
      </c>
      <c r="T9" s="18">
        <f>+S9+T10</f>
        <v>25058</v>
      </c>
    </row>
    <row r="10" spans="1:21">
      <c r="A10" s="16"/>
      <c r="B10" s="16"/>
      <c r="C10" s="16"/>
      <c r="D10" s="16"/>
      <c r="E10" s="16"/>
      <c r="F10" s="16"/>
      <c r="G10" s="16"/>
      <c r="H10" s="17" t="s">
        <v>7</v>
      </c>
      <c r="I10" s="18">
        <f t="shared" ref="I10:S10" si="1">SUBTOTAL(9,I12:I13)</f>
        <v>400</v>
      </c>
      <c r="J10" s="18">
        <f t="shared" si="1"/>
        <v>1200</v>
      </c>
      <c r="K10" s="18">
        <f t="shared" si="1"/>
        <v>1681</v>
      </c>
      <c r="L10" s="18">
        <f t="shared" si="1"/>
        <v>2018</v>
      </c>
      <c r="M10" s="18">
        <f t="shared" si="1"/>
        <v>2377</v>
      </c>
      <c r="N10" s="18">
        <f t="shared" si="1"/>
        <v>2656</v>
      </c>
      <c r="O10" s="18">
        <f t="shared" si="1"/>
        <v>3220</v>
      </c>
      <c r="P10" s="18">
        <f t="shared" si="1"/>
        <v>464</v>
      </c>
      <c r="Q10" s="18">
        <f t="shared" si="1"/>
        <v>2761</v>
      </c>
      <c r="R10" s="18">
        <f t="shared" si="1"/>
        <v>2760</v>
      </c>
      <c r="S10" s="18">
        <f t="shared" si="1"/>
        <v>2761</v>
      </c>
      <c r="T10" s="18">
        <f>SUBTOTAL(9,T12:T13)</f>
        <v>2760</v>
      </c>
    </row>
    <row r="11" spans="1:21" ht="25.5">
      <c r="A11" s="15" t="s">
        <v>25</v>
      </c>
      <c r="B11" s="15" t="s">
        <v>31</v>
      </c>
      <c r="C11" s="15" t="s">
        <v>26</v>
      </c>
      <c r="D11" s="15" t="s">
        <v>27</v>
      </c>
      <c r="E11" s="15" t="s">
        <v>28</v>
      </c>
      <c r="F11" s="15" t="s">
        <v>29</v>
      </c>
      <c r="G11" s="15" t="s">
        <v>30</v>
      </c>
      <c r="H11" s="15" t="s">
        <v>21</v>
      </c>
      <c r="I11" s="15" t="s">
        <v>39</v>
      </c>
      <c r="J11" s="15" t="s">
        <v>75</v>
      </c>
      <c r="K11" s="15" t="s">
        <v>76</v>
      </c>
      <c r="L11" s="15" t="s">
        <v>77</v>
      </c>
      <c r="M11" s="15" t="s">
        <v>78</v>
      </c>
      <c r="N11" s="15" t="s">
        <v>79</v>
      </c>
      <c r="O11" s="15" t="s">
        <v>80</v>
      </c>
      <c r="P11" s="15" t="s">
        <v>81</v>
      </c>
      <c r="Q11" s="15" t="s">
        <v>82</v>
      </c>
      <c r="R11" s="15" t="s">
        <v>83</v>
      </c>
      <c r="S11" s="15" t="s">
        <v>84</v>
      </c>
      <c r="T11" s="15" t="s">
        <v>85</v>
      </c>
      <c r="U11" s="19" t="s">
        <v>23</v>
      </c>
    </row>
    <row r="12" spans="1:21" ht="93.75">
      <c r="A12" s="23" t="s">
        <v>24</v>
      </c>
      <c r="B12" s="21" t="s">
        <v>34</v>
      </c>
      <c r="C12" s="9">
        <v>10203</v>
      </c>
      <c r="D12" s="21" t="s">
        <v>32</v>
      </c>
      <c r="E12" s="4" t="s">
        <v>1</v>
      </c>
      <c r="F12" s="4" t="s">
        <v>2</v>
      </c>
      <c r="G12" s="4" t="s">
        <v>2</v>
      </c>
      <c r="H12" s="4" t="s">
        <v>18</v>
      </c>
      <c r="I12" s="20">
        <v>302</v>
      </c>
      <c r="J12" s="20">
        <v>936</v>
      </c>
      <c r="K12" s="20">
        <v>1304</v>
      </c>
      <c r="L12" s="20">
        <v>1560</v>
      </c>
      <c r="M12" s="20">
        <v>1849</v>
      </c>
      <c r="N12" s="20">
        <v>2092</v>
      </c>
      <c r="O12" s="20">
        <v>2542</v>
      </c>
      <c r="P12" s="20">
        <v>320</v>
      </c>
      <c r="Q12" s="20">
        <v>2158</v>
      </c>
      <c r="R12" s="20">
        <v>2283</v>
      </c>
      <c r="S12" s="20">
        <v>2284</v>
      </c>
      <c r="T12" s="20">
        <v>2281</v>
      </c>
      <c r="U12" s="22">
        <f>SUM(I12:T12)</f>
        <v>19911</v>
      </c>
    </row>
    <row r="13" spans="1:21" ht="93.75">
      <c r="A13" s="23" t="s">
        <v>35</v>
      </c>
      <c r="B13" s="21" t="s">
        <v>34</v>
      </c>
      <c r="C13" s="9">
        <v>10203</v>
      </c>
      <c r="D13" s="21" t="s">
        <v>33</v>
      </c>
      <c r="E13" s="4" t="s">
        <v>1</v>
      </c>
      <c r="F13" s="4" t="s">
        <v>2</v>
      </c>
      <c r="G13" s="4" t="s">
        <v>2</v>
      </c>
      <c r="H13" s="4" t="s">
        <v>18</v>
      </c>
      <c r="I13" s="20">
        <v>98</v>
      </c>
      <c r="J13" s="20">
        <v>264</v>
      </c>
      <c r="K13" s="20">
        <v>377</v>
      </c>
      <c r="L13" s="20">
        <v>458</v>
      </c>
      <c r="M13" s="20">
        <v>528</v>
      </c>
      <c r="N13" s="20">
        <v>564</v>
      </c>
      <c r="O13" s="20">
        <v>678</v>
      </c>
      <c r="P13" s="20">
        <v>144</v>
      </c>
      <c r="Q13" s="20">
        <v>603</v>
      </c>
      <c r="R13" s="20">
        <v>477</v>
      </c>
      <c r="S13" s="20">
        <v>477</v>
      </c>
      <c r="T13" s="20">
        <v>479</v>
      </c>
      <c r="U13" s="22">
        <f>SUM(I13:T13)</f>
        <v>5147</v>
      </c>
    </row>
  </sheetData>
  <mergeCells count="1">
    <mergeCell ref="B4:C4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 template</vt:lpstr>
      <vt:lpstr>Monthly 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Ziting (SVW TLD)</dc:creator>
  <cp:lastModifiedBy>Administrator</cp:lastModifiedBy>
  <cp:lastPrinted>2015-06-09T07:41:38Z</cp:lastPrinted>
  <dcterms:created xsi:type="dcterms:W3CDTF">2015-03-09T05:47:32Z</dcterms:created>
  <dcterms:modified xsi:type="dcterms:W3CDTF">2015-06-18T01:48:33Z</dcterms:modified>
</cp:coreProperties>
</file>