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"/>
    </mc:Choice>
  </mc:AlternateContent>
  <bookViews>
    <workbookView xWindow="-30220" yWindow="-4420" windowWidth="28800" windowHeight="16460"/>
  </bookViews>
  <sheets>
    <sheet name="Reference" sheetId="1" r:id="rId1"/>
    <sheet name="comp_FCT_beans_cbean" sheetId="12" r:id="rId2"/>
    <sheet name="comp_FCT_mutton_goat_clamb" sheetId="11" r:id="rId3"/>
    <sheet name="comp_FCT_rape_mstrdoil_crpol" sheetId="7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1" l="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T4" i="11"/>
  <c r="U4" i="11"/>
  <c r="V4" i="11"/>
  <c r="W4" i="11"/>
  <c r="X4" i="11"/>
  <c r="Y4" i="11"/>
  <c r="Z4" i="11"/>
  <c r="AB4" i="11"/>
  <c r="AD4" i="11"/>
  <c r="AE4" i="11"/>
  <c r="AF4" i="11"/>
  <c r="AG4" i="11"/>
  <c r="AH4" i="11"/>
  <c r="AI4" i="11"/>
  <c r="AJ4" i="11"/>
  <c r="AK4" i="11"/>
  <c r="AL4" i="11"/>
  <c r="AN4" i="11"/>
  <c r="AQ4" i="7"/>
  <c r="AO4" i="7"/>
  <c r="AN4" i="7"/>
  <c r="AM4" i="7"/>
  <c r="AL4" i="7"/>
  <c r="AK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U4" i="7"/>
  <c r="T4" i="7"/>
  <c r="S4" i="7"/>
  <c r="R4" i="7"/>
  <c r="Q4" i="7"/>
  <c r="P4" i="7"/>
  <c r="O4" i="7"/>
  <c r="N4" i="7"/>
  <c r="M4" i="7"/>
  <c r="K4" i="7"/>
  <c r="J4" i="7"/>
  <c r="I4" i="7"/>
  <c r="H4" i="7"/>
  <c r="G4" i="7"/>
  <c r="F4" i="7"/>
  <c r="E4" i="7"/>
  <c r="B4" i="7"/>
  <c r="AC51" i="1"/>
  <c r="AD51" i="1"/>
  <c r="AB51" i="1"/>
  <c r="Y51" i="1"/>
  <c r="Z51" i="1"/>
  <c r="X51" i="1"/>
  <c r="AQ16" i="12"/>
  <c r="AO16" i="12"/>
  <c r="AN16" i="12"/>
  <c r="AM16" i="12"/>
  <c r="AL16" i="12"/>
  <c r="AK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U16" i="12"/>
  <c r="T16" i="12"/>
  <c r="S16" i="12"/>
  <c r="R16" i="12"/>
  <c r="Q16" i="12"/>
  <c r="P16" i="12"/>
  <c r="O16" i="12"/>
  <c r="N16" i="12"/>
  <c r="M16" i="12"/>
  <c r="K16" i="12"/>
  <c r="J16" i="12"/>
  <c r="I16" i="12"/>
  <c r="H16" i="12"/>
  <c r="G16" i="12"/>
  <c r="F16" i="12"/>
  <c r="E16" i="12"/>
  <c r="B16" i="12"/>
  <c r="L55" i="1"/>
  <c r="H58" i="1"/>
  <c r="AD59" i="1"/>
  <c r="AC59" i="1"/>
  <c r="AB59" i="1"/>
  <c r="Z59" i="1"/>
  <c r="Y59" i="1"/>
  <c r="X59" i="1"/>
  <c r="W59" i="1"/>
  <c r="V59" i="1"/>
  <c r="U59" i="1"/>
  <c r="T59" i="1"/>
  <c r="R59" i="1"/>
  <c r="Q59" i="1"/>
  <c r="P59" i="1"/>
  <c r="O59" i="1"/>
  <c r="N59" i="1"/>
  <c r="L59" i="1"/>
  <c r="H59" i="1"/>
  <c r="AD58" i="1"/>
  <c r="AC58" i="1"/>
  <c r="AB58" i="1"/>
  <c r="Z58" i="1"/>
  <c r="Y58" i="1"/>
  <c r="X58" i="1"/>
  <c r="W58" i="1"/>
  <c r="V58" i="1"/>
  <c r="U58" i="1"/>
  <c r="T58" i="1"/>
  <c r="R58" i="1"/>
  <c r="Q58" i="1"/>
  <c r="P58" i="1"/>
  <c r="O58" i="1"/>
  <c r="N58" i="1"/>
  <c r="L58" i="1"/>
  <c r="AD57" i="1"/>
  <c r="AC57" i="1"/>
  <c r="AB57" i="1"/>
  <c r="Z57" i="1"/>
  <c r="Y57" i="1"/>
  <c r="X57" i="1"/>
  <c r="W57" i="1"/>
  <c r="V57" i="1"/>
  <c r="U57" i="1"/>
  <c r="T57" i="1"/>
  <c r="R57" i="1"/>
  <c r="Q57" i="1"/>
  <c r="P57" i="1"/>
  <c r="O57" i="1"/>
  <c r="N57" i="1"/>
  <c r="L57" i="1"/>
  <c r="H57" i="1"/>
  <c r="AT39" i="1"/>
  <c r="AD56" i="1"/>
  <c r="AC56" i="1"/>
  <c r="AB56" i="1"/>
  <c r="Z56" i="1"/>
  <c r="Y56" i="1"/>
  <c r="X56" i="1"/>
  <c r="W56" i="1"/>
  <c r="V56" i="1"/>
  <c r="U56" i="1"/>
  <c r="T56" i="1"/>
  <c r="R56" i="1"/>
  <c r="Q56" i="1"/>
  <c r="P56" i="1"/>
  <c r="O56" i="1"/>
  <c r="N56" i="1"/>
  <c r="L56" i="1"/>
  <c r="H56" i="1"/>
  <c r="AD54" i="1"/>
  <c r="AC54" i="1"/>
  <c r="AB54" i="1"/>
  <c r="Z54" i="1"/>
  <c r="Y54" i="1"/>
  <c r="X54" i="1"/>
  <c r="W54" i="1"/>
  <c r="V54" i="1"/>
  <c r="U54" i="1"/>
  <c r="T54" i="1"/>
  <c r="R54" i="1"/>
  <c r="Q54" i="1"/>
  <c r="P54" i="1"/>
  <c r="O54" i="1"/>
  <c r="N54" i="1"/>
  <c r="M59" i="1"/>
  <c r="M58" i="1"/>
  <c r="M57" i="1"/>
  <c r="M56" i="1"/>
  <c r="M54" i="1"/>
  <c r="L54" i="1"/>
  <c r="H54" i="1"/>
  <c r="AD53" i="1"/>
  <c r="AC53" i="1"/>
  <c r="AB53" i="1"/>
  <c r="Z53" i="1"/>
  <c r="Y53" i="1"/>
  <c r="X53" i="1"/>
  <c r="W53" i="1"/>
  <c r="V53" i="1"/>
  <c r="U53" i="1"/>
  <c r="T53" i="1"/>
  <c r="R53" i="1"/>
  <c r="Q53" i="1"/>
  <c r="P53" i="1"/>
  <c r="O53" i="1"/>
  <c r="N53" i="1"/>
  <c r="M53" i="1"/>
  <c r="L53" i="1"/>
  <c r="H53" i="1"/>
  <c r="X6" i="1"/>
  <c r="X7" i="1"/>
  <c r="X5" i="1"/>
  <c r="X20" i="1"/>
  <c r="X63" i="1"/>
  <c r="X64" i="1"/>
  <c r="X65" i="1"/>
  <c r="X22" i="1"/>
  <c r="X62" i="1"/>
  <c r="X21" i="1"/>
  <c r="X61" i="1"/>
  <c r="X60" i="1"/>
  <c r="X18" i="1"/>
  <c r="V52" i="1"/>
  <c r="U52" i="1"/>
  <c r="T52" i="1"/>
  <c r="R52" i="1"/>
  <c r="Q52" i="1"/>
  <c r="P52" i="1"/>
  <c r="O52" i="1"/>
  <c r="N52" i="1"/>
  <c r="M52" i="1"/>
  <c r="L52" i="1"/>
  <c r="H52" i="1"/>
  <c r="AD52" i="1"/>
  <c r="AC52" i="1"/>
  <c r="AB52" i="1"/>
  <c r="Z52" i="1"/>
  <c r="Y52" i="1"/>
  <c r="X52" i="1"/>
  <c r="W52" i="1"/>
  <c r="AD64" i="1"/>
  <c r="AC64" i="1"/>
  <c r="AB64" i="1"/>
  <c r="Z64" i="1"/>
  <c r="W64" i="1"/>
  <c r="V64" i="1"/>
  <c r="U64" i="1"/>
  <c r="T64" i="1"/>
  <c r="R64" i="1"/>
  <c r="Q64" i="1"/>
  <c r="P64" i="1"/>
  <c r="O64" i="1"/>
  <c r="N64" i="1"/>
  <c r="M64" i="1"/>
  <c r="L64" i="1"/>
  <c r="H64" i="1"/>
  <c r="AD63" i="1"/>
  <c r="AC63" i="1"/>
  <c r="AB63" i="1"/>
  <c r="Z63" i="1"/>
  <c r="W63" i="1"/>
  <c r="V63" i="1"/>
  <c r="U63" i="1"/>
  <c r="T63" i="1"/>
  <c r="R63" i="1"/>
  <c r="Q63" i="1"/>
  <c r="P63" i="1"/>
  <c r="O63" i="1"/>
  <c r="N63" i="1"/>
  <c r="M63" i="1"/>
  <c r="L63" i="1"/>
  <c r="H63" i="1"/>
  <c r="AD62" i="1"/>
  <c r="AC62" i="1"/>
  <c r="AB62" i="1"/>
  <c r="Z62" i="1"/>
  <c r="W62" i="1"/>
  <c r="V62" i="1"/>
  <c r="U62" i="1"/>
  <c r="T62" i="1"/>
  <c r="R62" i="1"/>
  <c r="Q62" i="1"/>
  <c r="P62" i="1"/>
  <c r="O62" i="1"/>
  <c r="N62" i="1"/>
  <c r="M62" i="1"/>
  <c r="L62" i="1"/>
  <c r="H62" i="1"/>
  <c r="AD61" i="1"/>
  <c r="AC61" i="1"/>
  <c r="AB61" i="1"/>
  <c r="Z61" i="1"/>
  <c r="W61" i="1"/>
  <c r="V61" i="1"/>
  <c r="U61" i="1"/>
  <c r="T61" i="1"/>
  <c r="R61" i="1"/>
  <c r="Q61" i="1"/>
  <c r="P61" i="1"/>
  <c r="O61" i="1"/>
  <c r="N61" i="1"/>
  <c r="M61" i="1"/>
  <c r="L61" i="1"/>
  <c r="H61" i="1"/>
  <c r="AD60" i="1"/>
  <c r="AC60" i="1"/>
  <c r="AB60" i="1"/>
  <c r="Z60" i="1"/>
  <c r="W60" i="1"/>
  <c r="V60" i="1"/>
  <c r="U60" i="1"/>
  <c r="T60" i="1"/>
  <c r="R60" i="1"/>
  <c r="Q60" i="1"/>
  <c r="P60" i="1"/>
  <c r="O60" i="1"/>
  <c r="N60" i="1"/>
  <c r="M60" i="1"/>
  <c r="L60" i="1"/>
  <c r="H60" i="1"/>
  <c r="AD55" i="1"/>
  <c r="AC55" i="1"/>
  <c r="AB55" i="1"/>
  <c r="Z55" i="1"/>
  <c r="Y55" i="1"/>
  <c r="X55" i="1"/>
  <c r="W55" i="1"/>
  <c r="V55" i="1"/>
  <c r="U55" i="1"/>
  <c r="T55" i="1"/>
  <c r="R55" i="1"/>
  <c r="Q55" i="1"/>
  <c r="P55" i="1"/>
  <c r="O55" i="1"/>
  <c r="N55" i="1"/>
  <c r="M55" i="1"/>
  <c r="H55" i="1"/>
  <c r="AD50" i="1"/>
  <c r="AC50" i="1"/>
  <c r="AB50" i="1"/>
  <c r="Z50" i="1"/>
  <c r="Y50" i="1"/>
  <c r="X50" i="1"/>
  <c r="W50" i="1"/>
  <c r="V50" i="1"/>
  <c r="U50" i="1"/>
  <c r="T50" i="1"/>
  <c r="R50" i="1"/>
  <c r="Q50" i="1"/>
  <c r="O50" i="1"/>
  <c r="N50" i="1"/>
  <c r="M50" i="1"/>
  <c r="L50" i="1"/>
  <c r="H50" i="1"/>
  <c r="W51" i="1"/>
  <c r="V51" i="1"/>
  <c r="U51" i="1"/>
  <c r="T51" i="1"/>
  <c r="R51" i="1"/>
  <c r="Q51" i="1"/>
  <c r="P51" i="1"/>
  <c r="O51" i="1"/>
  <c r="N51" i="1"/>
  <c r="M51" i="1"/>
  <c r="L51" i="1"/>
  <c r="H51" i="1"/>
  <c r="P50" i="1"/>
  <c r="AB65" i="1"/>
  <c r="AC65" i="1"/>
  <c r="AD65" i="1"/>
  <c r="Z65" i="1"/>
  <c r="T65" i="1"/>
  <c r="U65" i="1"/>
  <c r="V65" i="1"/>
  <c r="W65" i="1"/>
  <c r="M65" i="1"/>
  <c r="N65" i="1"/>
  <c r="O65" i="1"/>
  <c r="P65" i="1"/>
  <c r="Q65" i="1"/>
  <c r="R65" i="1"/>
  <c r="L65" i="1"/>
  <c r="H65" i="1"/>
</calcChain>
</file>

<file path=xl/comments1.xml><?xml version="1.0" encoding="utf-8"?>
<comments xmlns="http://schemas.openxmlformats.org/spreadsheetml/2006/main">
  <authors>
    <author>Bogard, Jessica (Agriculture, St. Lucia)</author>
  </authors>
  <commentList>
    <comment ref="I18" authorId="0">
      <text>
        <r>
          <rPr>
            <b/>
            <sz val="9"/>
            <color indexed="81"/>
            <rFont val="Tahoma"/>
            <family val="2"/>
          </rPr>
          <t>Bogard, Jessica (Agriculture, St. Lucia):</t>
        </r>
        <r>
          <rPr>
            <sz val="9"/>
            <color indexed="81"/>
            <rFont val="Tahoma"/>
            <family val="2"/>
          </rPr>
          <t xml:space="preserve">
this is taken from food code 15270 shrimp, raw not previously frozen, but no data on vitamins available from that sample</t>
        </r>
      </text>
    </comment>
  </commentList>
</comments>
</file>

<file path=xl/sharedStrings.xml><?xml version="1.0" encoding="utf-8"?>
<sst xmlns="http://schemas.openxmlformats.org/spreadsheetml/2006/main" count="596" uniqueCount="374">
  <si>
    <t>Bananas</t>
  </si>
  <si>
    <t>Barley</t>
  </si>
  <si>
    <t>Beans</t>
  </si>
  <si>
    <t>Bovine Meat</t>
  </si>
  <si>
    <t>Cassava</t>
  </si>
  <si>
    <t>Cereals Other</t>
  </si>
  <si>
    <t>Cocoa Beans</t>
  </si>
  <si>
    <t>Coffee</t>
  </si>
  <si>
    <t>Eggs</t>
  </si>
  <si>
    <t>Fruits Other</t>
  </si>
  <si>
    <t>Groundnut Oil</t>
  </si>
  <si>
    <t>Maize</t>
  </si>
  <si>
    <t>Millet</t>
  </si>
  <si>
    <t>Oilcrops</t>
  </si>
  <si>
    <t>Palm Oil</t>
  </si>
  <si>
    <t>Palmkernel Oil</t>
  </si>
  <si>
    <t>Plantains</t>
  </si>
  <si>
    <t>Potatoes</t>
  </si>
  <si>
    <t>Poultry Meat</t>
  </si>
  <si>
    <t>Pulses</t>
  </si>
  <si>
    <t>Rape and Mustard Oil</t>
  </si>
  <si>
    <t>Rice Milled Equivalent</t>
  </si>
  <si>
    <t>Sorghum</t>
  </si>
  <si>
    <t>Soyabean Oil</t>
  </si>
  <si>
    <t>Soyabeans</t>
  </si>
  <si>
    <t>Starchy Roots</t>
  </si>
  <si>
    <t>Sunflowerseed</t>
  </si>
  <si>
    <t>Sunflowerseed Oil</t>
  </si>
  <si>
    <t>Sweet Potatoes</t>
  </si>
  <si>
    <t>Tea</t>
  </si>
  <si>
    <t>Vegetable Oils</t>
  </si>
  <si>
    <t>Vegetables</t>
  </si>
  <si>
    <t>Wheat</t>
  </si>
  <si>
    <t>Yams</t>
  </si>
  <si>
    <t>Lentils</t>
  </si>
  <si>
    <t>Pig meat</t>
  </si>
  <si>
    <t>IMPACT_code</t>
  </si>
  <si>
    <t>cbana</t>
  </si>
  <si>
    <t>cbarl</t>
  </si>
  <si>
    <t>cbean</t>
  </si>
  <si>
    <t>cbeef</t>
  </si>
  <si>
    <t>ccafe</t>
  </si>
  <si>
    <t>ccass</t>
  </si>
  <si>
    <t>ccoco</t>
  </si>
  <si>
    <t>ceggs</t>
  </si>
  <si>
    <t>cgdol</t>
  </si>
  <si>
    <t>cgrnd</t>
  </si>
  <si>
    <t>clamb</t>
  </si>
  <si>
    <t>cmaiz</t>
  </si>
  <si>
    <t>cmilk</t>
  </si>
  <si>
    <t>cmill</t>
  </si>
  <si>
    <t>cocer</t>
  </si>
  <si>
    <t>copul</t>
  </si>
  <si>
    <t>cyams</t>
  </si>
  <si>
    <t>cpkol</t>
  </si>
  <si>
    <t>cplol</t>
  </si>
  <si>
    <t>cpork</t>
  </si>
  <si>
    <t>cpota</t>
  </si>
  <si>
    <t>cpoul</t>
  </si>
  <si>
    <t>crice</t>
  </si>
  <si>
    <t>csbol</t>
  </si>
  <si>
    <t>csfol</t>
  </si>
  <si>
    <t>csnfl</t>
  </si>
  <si>
    <t>csorg</t>
  </si>
  <si>
    <t>cswpt</t>
  </si>
  <si>
    <t>cteas</t>
  </si>
  <si>
    <t>ctool</t>
  </si>
  <si>
    <t>ctols</t>
  </si>
  <si>
    <t>cvege</t>
  </si>
  <si>
    <t>cwhea</t>
  </si>
  <si>
    <t>ctemf</t>
  </si>
  <si>
    <t>csugr</t>
  </si>
  <si>
    <t>csoyb</t>
  </si>
  <si>
    <t>crpol</t>
  </si>
  <si>
    <t>cplnt</t>
  </si>
  <si>
    <t>Chickpeas</t>
  </si>
  <si>
    <t>cchkp</t>
  </si>
  <si>
    <t>Cowpeas</t>
  </si>
  <si>
    <t>ccowp</t>
  </si>
  <si>
    <t>clent</t>
  </si>
  <si>
    <t>Other Crops</t>
  </si>
  <si>
    <t>corat</t>
  </si>
  <si>
    <t>cothr</t>
  </si>
  <si>
    <t>Pigeonpeas</t>
  </si>
  <si>
    <t>cpigp</t>
  </si>
  <si>
    <t xml:space="preserve">Rapeseed </t>
  </si>
  <si>
    <t>crpsd</t>
  </si>
  <si>
    <t>(Sub)-Tropical Fruits</t>
  </si>
  <si>
    <t>csubf</t>
  </si>
  <si>
    <t>Milk</t>
  </si>
  <si>
    <t>Inedible portion</t>
  </si>
  <si>
    <t>Comment</t>
  </si>
  <si>
    <t>Water</t>
  </si>
  <si>
    <t>Energy</t>
  </si>
  <si>
    <t>Protein</t>
  </si>
  <si>
    <t>Carbohydrate, by difference</t>
  </si>
  <si>
    <t>Fiber, total dietary</t>
  </si>
  <si>
    <t>Sugars, total</t>
  </si>
  <si>
    <t>Minerals</t>
  </si>
  <si>
    <t>Calcium, Ca</t>
  </si>
  <si>
    <t>Iron, Fe</t>
  </si>
  <si>
    <t>Magnesium, Mg</t>
  </si>
  <si>
    <t>Phosphorus, P</t>
  </si>
  <si>
    <t>Potassium, K</t>
  </si>
  <si>
    <t>Sodium, Na</t>
  </si>
  <si>
    <t>Zinc, Zn</t>
  </si>
  <si>
    <t>Vitamins</t>
  </si>
  <si>
    <t>Vitamin C, total ascorbic acid</t>
  </si>
  <si>
    <t>Thiamin</t>
  </si>
  <si>
    <t>Riboflavin</t>
  </si>
  <si>
    <t>Niacin</t>
  </si>
  <si>
    <t>Vitamin B-6</t>
  </si>
  <si>
    <t>Folate, DFE</t>
  </si>
  <si>
    <t>Vitamin B-12</t>
  </si>
  <si>
    <t>Vitamin A, RAE</t>
  </si>
  <si>
    <t>Vitamin E (alpha-tocopherol)</t>
  </si>
  <si>
    <t>Vitamin D (D2 + D3)</t>
  </si>
  <si>
    <t>Vitamin K (phylloquinone)</t>
  </si>
  <si>
    <t>Lipids</t>
  </si>
  <si>
    <t>Fatty acids, total saturated</t>
  </si>
  <si>
    <t>Fatty acids, total monounsaturated</t>
  </si>
  <si>
    <t>Fatty acids, total polyunsaturated</t>
  </si>
  <si>
    <t>Cholesterol</t>
  </si>
  <si>
    <t>Other</t>
  </si>
  <si>
    <t>Caffeine</t>
  </si>
  <si>
    <t>g</t>
  </si>
  <si>
    <t>kcal</t>
  </si>
  <si>
    <t>mg</t>
  </si>
  <si>
    <t>µg</t>
  </si>
  <si>
    <t>Proximates</t>
  </si>
  <si>
    <t>USDA code, Description</t>
  </si>
  <si>
    <t>Fatty acids, total trans</t>
  </si>
  <si>
    <t>36% (skin)</t>
  </si>
  <si>
    <t>16% (skin)</t>
  </si>
  <si>
    <t>12% (shell)</t>
  </si>
  <si>
    <t>25% (parings and trimmings)</t>
  </si>
  <si>
    <t>35% (skin and stems)</t>
  </si>
  <si>
    <t>30% (bone)</t>
  </si>
  <si>
    <t>46% (hulls)</t>
  </si>
  <si>
    <t>28% (parings and trimmings)</t>
  </si>
  <si>
    <t>14% (skin)</t>
  </si>
  <si>
    <t>vitamins</t>
  </si>
  <si>
    <t>lipids</t>
  </si>
  <si>
    <t>USDA_code_desc</t>
  </si>
  <si>
    <t>AUS_code</t>
  </si>
  <si>
    <t>comment</t>
  </si>
  <si>
    <t>edible_share</t>
  </si>
  <si>
    <t>inedible_share</t>
  </si>
  <si>
    <t>IMPACT_conversion</t>
  </si>
  <si>
    <t>proximates</t>
  </si>
  <si>
    <t xml:space="preserve">Used Australian data </t>
  </si>
  <si>
    <t xml:space="preserve">AUSNUT composition was measured for 15g leaves steeped in 1 litre of water. Therefore nutrient values were multiplied by 10*100/15 = 66.67 to get nutrient arising from 100g dried tea leaves. </t>
  </si>
  <si>
    <t>other</t>
  </si>
  <si>
    <t>Groundnuts Shelled Eq</t>
  </si>
  <si>
    <t>name</t>
  </si>
  <si>
    <t>Total lipid (fat)</t>
  </si>
  <si>
    <t>RetentionDescription</t>
  </si>
  <si>
    <t>FLOUR/MEAL,BOILED,STEAMED</t>
  </si>
  <si>
    <t>LEGUMES,CKD 15/20MIN,BLD,WATER USED</t>
  </si>
  <si>
    <t>LEGUMES,CKD 45/75MIN,BLD,WATER USED</t>
  </si>
  <si>
    <t>EGGS,HARD COOKED</t>
  </si>
  <si>
    <t>BEEF,ROASTED</t>
  </si>
  <si>
    <t>VEG,ROOTS,ETC,BLD,DRAIND,LITTLE WTR</t>
  </si>
  <si>
    <t>FRUITS,FRESH(NOT CITRUS),SAUTEED</t>
  </si>
  <si>
    <t>PORK,FRESH,ROASTED</t>
  </si>
  <si>
    <t>CHICKEN,ROASTED</t>
  </si>
  <si>
    <t>RICE,WHITE/BROWN,COOKED,WATER USED</t>
  </si>
  <si>
    <t>SWEETPOTATOES,BOILED (PARED)DRAINED</t>
  </si>
  <si>
    <t>Edible portion (%)</t>
  </si>
  <si>
    <t>IMPACT to nutrients unit conversion rate (%)</t>
  </si>
  <si>
    <t>water_g</t>
  </si>
  <si>
    <t>phosphorus_mg</t>
  </si>
  <si>
    <t>zinc_mg_cr</t>
  </si>
  <si>
    <t>thiamin_mg_cr</t>
  </si>
  <si>
    <t>riboflavin_mg_cr</t>
  </si>
  <si>
    <t>niacin_mg_cr</t>
  </si>
  <si>
    <t>vit_b6_mg_cr</t>
  </si>
  <si>
    <t>vit_a_rae_µg</t>
  </si>
  <si>
    <t>niacin_mg</t>
  </si>
  <si>
    <t>vit_b6_mg</t>
  </si>
  <si>
    <t>vit_b12_µg</t>
  </si>
  <si>
    <t>vit_e_mg</t>
  </si>
  <si>
    <t>vit_k_µg</t>
  </si>
  <si>
    <t>ft_acds_tot_sat_g</t>
  </si>
  <si>
    <t>ft_acds_mono_unsat_g</t>
  </si>
  <si>
    <t>ft_acds_plyunst_g</t>
  </si>
  <si>
    <t>cholesterol_mg</t>
  </si>
  <si>
    <t>totalfiber_g</t>
  </si>
  <si>
    <t>fat_g</t>
  </si>
  <si>
    <t>energy_kcal</t>
  </si>
  <si>
    <t>protein_g</t>
  </si>
  <si>
    <t>carbohydrate_g</t>
  </si>
  <si>
    <t>sugar_g</t>
  </si>
  <si>
    <t>minerals</t>
  </si>
  <si>
    <t>calcium_mg</t>
  </si>
  <si>
    <t>iron_mg</t>
  </si>
  <si>
    <t>magnesium_mg</t>
  </si>
  <si>
    <t>zinc_mg</t>
  </si>
  <si>
    <t>vit_c_mg</t>
  </si>
  <si>
    <t>thiamin_mg</t>
  </si>
  <si>
    <t>riboflavin_mg</t>
  </si>
  <si>
    <t>caffeine_mg</t>
  </si>
  <si>
    <t>ft_acds_tot_trans_g</t>
  </si>
  <si>
    <t>calcium_mg_cr</t>
  </si>
  <si>
    <t>iron_mg_cr</t>
  </si>
  <si>
    <t>magnesium_mg_cr</t>
  </si>
  <si>
    <t>phosphorus_mg_cr</t>
  </si>
  <si>
    <t>vit_c_mg_cr</t>
  </si>
  <si>
    <t>sodium_g_cr</t>
  </si>
  <si>
    <t>potassium_g_cr</t>
  </si>
  <si>
    <t>folate_µg</t>
  </si>
  <si>
    <t>c_Crust</t>
  </si>
  <si>
    <t>c_Mllsc</t>
  </si>
  <si>
    <t>c_Salmon</t>
  </si>
  <si>
    <t>c_FrshD</t>
  </si>
  <si>
    <t>c_Tuna</t>
  </si>
  <si>
    <t>c_OPelag</t>
  </si>
  <si>
    <t>c_ODmrsl</t>
  </si>
  <si>
    <t>c_OMarn</t>
  </si>
  <si>
    <t>c_FshOil</t>
  </si>
  <si>
    <t>Shrimp and prawns</t>
  </si>
  <si>
    <t>Mollusks and others</t>
  </si>
  <si>
    <t>Salmon</t>
  </si>
  <si>
    <t>Freshwater and other diadromous fish</t>
  </si>
  <si>
    <t>Tuna</t>
  </si>
  <si>
    <t>Other pelagic fish</t>
  </si>
  <si>
    <t>Other demersal fish</t>
  </si>
  <si>
    <t>Other marine fish</t>
  </si>
  <si>
    <t>Fish oil</t>
  </si>
  <si>
    <t>Beer</t>
  </si>
  <si>
    <t>Wine</t>
  </si>
  <si>
    <t>Spirits</t>
  </si>
  <si>
    <t>13% (tail and shell)</t>
  </si>
  <si>
    <t>c_Shrimp</t>
  </si>
  <si>
    <t>FINFISH,&gt;5%FAT,BROILED,WO/DRIPPNG</t>
  </si>
  <si>
    <t>SHELLFISH,WO/SHELL,BROILED</t>
  </si>
  <si>
    <t>usda_code</t>
  </si>
  <si>
    <t>Bananas, raw</t>
  </si>
  <si>
    <t>Barley, hulled</t>
  </si>
  <si>
    <t>09040</t>
  </si>
  <si>
    <t>Composite</t>
  </si>
  <si>
    <t>composite_code</t>
  </si>
  <si>
    <t>Beef, grass-fed, ground, raw</t>
  </si>
  <si>
    <t>13047</t>
  </si>
  <si>
    <t>Coffee, instant, regular, powder</t>
  </si>
  <si>
    <t>14214</t>
  </si>
  <si>
    <t>Cassava, raw</t>
  </si>
  <si>
    <t>11134</t>
  </si>
  <si>
    <t>20004</t>
  </si>
  <si>
    <t>Chickpeas (garbanzo beans, bengal gram), mature seeds, raw</t>
  </si>
  <si>
    <t>16056</t>
  </si>
  <si>
    <t>Cocoa, dry powder, unsweetened</t>
  </si>
  <si>
    <t xml:space="preserve"> 19165</t>
  </si>
  <si>
    <t>Cowpeas, catjang, mature seeds, raw</t>
  </si>
  <si>
    <t>16060</t>
  </si>
  <si>
    <t>Egg, whole, raw, fresh</t>
  </si>
  <si>
    <t>01123</t>
  </si>
  <si>
    <t>Oil, peanut, salad or cooking</t>
  </si>
  <si>
    <t>04042</t>
  </si>
  <si>
    <t>Peanuts, all types, raw</t>
  </si>
  <si>
    <t>16087</t>
  </si>
  <si>
    <t>Lentils, raw</t>
  </si>
  <si>
    <t>16069</t>
  </si>
  <si>
    <t>Cornmeal, whole-grain, yellow</t>
  </si>
  <si>
    <t>20020</t>
  </si>
  <si>
    <t>Milk, producer, fluid, 3.7% milkfat</t>
  </si>
  <si>
    <t>01078</t>
  </si>
  <si>
    <t>20031</t>
  </si>
  <si>
    <t>Millet, raw</t>
  </si>
  <si>
    <t>Pigeon peas (red gram), mature seeds, raw</t>
  </si>
  <si>
    <t>16101</t>
  </si>
  <si>
    <t>Vegetable oil, palm kernel</t>
  </si>
  <si>
    <t>04513</t>
  </si>
  <si>
    <t>Plantains, raw</t>
  </si>
  <si>
    <t>09277</t>
  </si>
  <si>
    <t>Oil, palm</t>
  </si>
  <si>
    <t>04055</t>
  </si>
  <si>
    <t>Pork, fresh, ground, raw</t>
  </si>
  <si>
    <t>10219</t>
  </si>
  <si>
    <t>Potatoes, flesh and skin, raw</t>
  </si>
  <si>
    <t>11352</t>
  </si>
  <si>
    <t>Chicken, stewing, meat and skin, raw</t>
  </si>
  <si>
    <t>05123</t>
  </si>
  <si>
    <t>Rice, white, long-grain, regular, raw, unenriched</t>
  </si>
  <si>
    <t>20444</t>
  </si>
  <si>
    <t>Oil, soybean, salad or cooking</t>
  </si>
  <si>
    <t>04044</t>
  </si>
  <si>
    <t>Oil, sunflower, linoleic, (approx. 65%)</t>
  </si>
  <si>
    <t>04506</t>
  </si>
  <si>
    <t>Seeds, sunflower seed kernels, dried</t>
  </si>
  <si>
    <t>12036</t>
  </si>
  <si>
    <t>Sorghum grain</t>
  </si>
  <si>
    <t>20067</t>
  </si>
  <si>
    <t>Soybeans, mature seeds, raw</t>
  </si>
  <si>
    <t>16108</t>
  </si>
  <si>
    <t>Sugars, granulated</t>
  </si>
  <si>
    <t>19335</t>
  </si>
  <si>
    <t>Sweet potato, raw, unprepared</t>
  </si>
  <si>
    <t>11507</t>
  </si>
  <si>
    <t>USDA Commodity Food, oil, vegetable, low saturated fat</t>
  </si>
  <si>
    <t>04670</t>
  </si>
  <si>
    <t>Wheat, durum</t>
  </si>
  <si>
    <t>20076</t>
  </si>
  <si>
    <t>Yam, raw</t>
  </si>
  <si>
    <t>11601</t>
  </si>
  <si>
    <t>Crustaceans, shrimp, mixed species, raw (may have been previously frozen)</t>
  </si>
  <si>
    <t>15149</t>
  </si>
  <si>
    <t>Fish, salmon, Atlantic, wild, raw</t>
  </si>
  <si>
    <t>15076</t>
  </si>
  <si>
    <t>Fish, tuna, fresh, skipjack, raw</t>
  </si>
  <si>
    <t>15123</t>
  </si>
  <si>
    <t>04594</t>
  </si>
  <si>
    <t>Alcoholic beverage, beer, regular, all</t>
  </si>
  <si>
    <t>14003</t>
  </si>
  <si>
    <t>Alcoholic beverage, wine, table, all</t>
  </si>
  <si>
    <t>14084</t>
  </si>
  <si>
    <t>Alcoholic beverage, distilled, all (gin, rum, vodka, whiskey) 94 proof</t>
  </si>
  <si>
    <t>14532</t>
  </si>
  <si>
    <t>Fish oil, sardine</t>
  </si>
  <si>
    <t>retentioncode_aus</t>
  </si>
  <si>
    <t>proportion from orange sweet potato? No composition data on orange variety in USDA</t>
  </si>
  <si>
    <t xml:space="preserve">100% edible assuming IMPACT commodity is hulled </t>
  </si>
  <si>
    <t>IMPACT commodity is "dressed carcass weight, excluding offal and slaughter fats". Impact conversion variables takes them to boneless</t>
  </si>
  <si>
    <t>potassium_g</t>
  </si>
  <si>
    <t>sodium_g</t>
  </si>
  <si>
    <t>Taro, raw</t>
  </si>
  <si>
    <t>11518</t>
  </si>
  <si>
    <t xml:space="preserve">14% Ends and skin </t>
  </si>
  <si>
    <t/>
  </si>
  <si>
    <t>MARGARINE, FRIED</t>
  </si>
  <si>
    <t>NUTS,BROILED</t>
  </si>
  <si>
    <t>POTATOES,BOILED(PARED)DRAINED</t>
  </si>
  <si>
    <t>VEG,OTHER,BAKED</t>
  </si>
  <si>
    <t>FINFISH,&lt;5%FAT,BROILED,WO/DRIPPINGS</t>
  </si>
  <si>
    <r>
      <t xml:space="preserve">Source </t>
    </r>
    <r>
      <rPr>
        <sz val="11"/>
        <color theme="1"/>
        <rFont val="Calibri"/>
        <family val="2"/>
        <scheme val="minor"/>
      </rPr>
      <t>(these are the relevant AUSNUT numbers)</t>
    </r>
  </si>
  <si>
    <t>c_beer</t>
  </si>
  <si>
    <t>c_wine</t>
  </si>
  <si>
    <t>c_spirits</t>
  </si>
  <si>
    <t>Aquatic animals</t>
  </si>
  <si>
    <t>c_aqan</t>
  </si>
  <si>
    <t>Aquatic plants</t>
  </si>
  <si>
    <t>c_aqpl</t>
  </si>
  <si>
    <t>vit_b12_µg_cr</t>
  </si>
  <si>
    <t>vit_a_rae_µg_cr</t>
  </si>
  <si>
    <t>folate_µg_cr</t>
  </si>
  <si>
    <t>vit_d_μg</t>
  </si>
  <si>
    <t>vit_e_mg_cr</t>
  </si>
  <si>
    <t xml:space="preserve">3% Refuse Description: Ends </t>
  </si>
  <si>
    <t>11973</t>
  </si>
  <si>
    <t>vit_d_IU</t>
  </si>
  <si>
    <t>vit_d_µg</t>
  </si>
  <si>
    <t>vit_a_IU</t>
  </si>
  <si>
    <t>sodium_mg</t>
  </si>
  <si>
    <t>potassium_mg</t>
  </si>
  <si>
    <t>04583</t>
  </si>
  <si>
    <t>04582</t>
  </si>
  <si>
    <t>17224</t>
  </si>
  <si>
    <t>17168</t>
  </si>
  <si>
    <t>16071</t>
  </si>
  <si>
    <t>16049</t>
  </si>
  <si>
    <t>16047</t>
  </si>
  <si>
    <t>16042</t>
  </si>
  <si>
    <t>16040</t>
  </si>
  <si>
    <t>16037</t>
  </si>
  <si>
    <t>16027</t>
  </si>
  <si>
    <t>16024</t>
  </si>
  <si>
    <t>16022</t>
  </si>
  <si>
    <t>16016</t>
  </si>
  <si>
    <t>16014</t>
  </si>
  <si>
    <t>16001</t>
  </si>
  <si>
    <t>11043</t>
  </si>
  <si>
    <t>Sugar Sweeteners</t>
  </si>
  <si>
    <t>Other crustaceans</t>
  </si>
  <si>
    <t>Mutton Goat Meat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</si>
</sst>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sz val="11"/>
      <color indexed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7">
    <xf numFmtId="0" fontId="0" fillId="0" borderId="0"/>
    <xf numFmtId="0" fontId="3" fillId="0" borderId="0"/>
    <xf numFmtId="0" fontId="4" fillId="0" borderId="0"/>
    <xf numFmtId="0" fontId="5" fillId="0" borderId="0" applyNumberForma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5" applyNumberFormat="0" applyAlignment="0" applyProtection="0"/>
    <xf numFmtId="0" fontId="20" fillId="8" borderId="6" applyNumberFormat="0" applyAlignment="0" applyProtection="0"/>
    <xf numFmtId="0" fontId="21" fillId="8" borderId="5" applyNumberFormat="0" applyAlignment="0" applyProtection="0"/>
    <xf numFmtId="0" fontId="22" fillId="0" borderId="7" applyNumberFormat="0" applyFill="0" applyAlignment="0" applyProtection="0"/>
    <xf numFmtId="0" fontId="23" fillId="9" borderId="8" applyNumberFormat="0" applyAlignment="0" applyProtection="0"/>
    <xf numFmtId="0" fontId="24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25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26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6" fillId="34" borderId="0" applyNumberFormat="0" applyBorder="0" applyAlignment="0" applyProtection="0"/>
    <xf numFmtId="0" fontId="27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9">
    <xf numFmtId="0" fontId="0" fillId="0" borderId="0" xfId="0"/>
    <xf numFmtId="164" fontId="2" fillId="0" borderId="0" xfId="0" applyNumberFormat="1" applyFont="1" applyFill="1" applyProtection="1">
      <protection locked="0"/>
    </xf>
    <xf numFmtId="0" fontId="7" fillId="0" borderId="0" xfId="0" applyFont="1"/>
    <xf numFmtId="164" fontId="2" fillId="0" borderId="0" xfId="0" applyNumberFormat="1" applyFont="1" applyFill="1" applyAlignment="1" applyProtection="1">
      <alignment vertical="top"/>
      <protection locked="0"/>
    </xf>
    <xf numFmtId="0" fontId="7" fillId="0" borderId="0" xfId="0" applyFont="1" applyAlignment="1">
      <alignment vertical="top"/>
    </xf>
    <xf numFmtId="0" fontId="2" fillId="0" borderId="0" xfId="0" applyFont="1" applyFill="1" applyAlignment="1">
      <alignment vertical="top" wrapText="1"/>
    </xf>
    <xf numFmtId="0" fontId="8" fillId="0" borderId="0" xfId="0" applyFont="1" applyFill="1"/>
    <xf numFmtId="0" fontId="8" fillId="0" borderId="0" xfId="0" applyFont="1" applyFill="1" applyAlignment="1">
      <alignment vertical="top"/>
    </xf>
    <xf numFmtId="2" fontId="0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left" vertical="top" wrapText="1"/>
    </xf>
    <xf numFmtId="164" fontId="2" fillId="0" borderId="0" xfId="0" applyNumberFormat="1" applyFont="1" applyFill="1" applyAlignment="1" applyProtection="1">
      <alignment horizontal="right"/>
      <protection locked="0"/>
    </xf>
    <xf numFmtId="0" fontId="0" fillId="0" borderId="0" xfId="0" applyFont="1" applyFill="1" applyAlignment="1">
      <alignment vertical="top"/>
    </xf>
    <xf numFmtId="0" fontId="0" fillId="0" borderId="0" xfId="0" applyFont="1" applyFill="1" applyAlignment="1">
      <alignment vertical="top" wrapText="1"/>
    </xf>
    <xf numFmtId="0" fontId="0" fillId="0" borderId="0" xfId="0" applyFont="1" applyFill="1"/>
    <xf numFmtId="0" fontId="0" fillId="0" borderId="0" xfId="0" applyFont="1" applyFill="1" applyAlignment="1">
      <alignment horizontal="left" vertical="top"/>
    </xf>
    <xf numFmtId="164" fontId="0" fillId="0" borderId="0" xfId="0" applyNumberFormat="1" applyFont="1" applyFill="1"/>
    <xf numFmtId="2" fontId="0" fillId="0" borderId="0" xfId="0" applyNumberFormat="1" applyFont="1" applyFill="1"/>
    <xf numFmtId="0" fontId="0" fillId="0" borderId="0" xfId="0" applyFont="1" applyAlignment="1">
      <alignment vertical="top"/>
    </xf>
    <xf numFmtId="9" fontId="0" fillId="0" borderId="0" xfId="0" applyNumberFormat="1" applyFont="1" applyFill="1"/>
    <xf numFmtId="165" fontId="0" fillId="0" borderId="0" xfId="0" applyNumberFormat="1" applyFont="1" applyFill="1"/>
    <xf numFmtId="164" fontId="0" fillId="0" borderId="0" xfId="0" applyNumberFormat="1" applyFont="1" applyFill="1" applyAlignment="1">
      <alignment wrapText="1"/>
    </xf>
    <xf numFmtId="165" fontId="2" fillId="0" borderId="0" xfId="0" applyNumberFormat="1" applyFont="1" applyFill="1" applyProtection="1">
      <protection locked="0"/>
    </xf>
    <xf numFmtId="49" fontId="2" fillId="0" borderId="0" xfId="0" applyNumberFormat="1" applyFont="1" applyFill="1" applyAlignment="1" applyProtection="1">
      <alignment vertical="top"/>
      <protection locked="0"/>
    </xf>
    <xf numFmtId="49" fontId="2" fillId="0" borderId="0" xfId="0" applyNumberFormat="1" applyFont="1" applyFill="1" applyProtection="1">
      <protection locked="0"/>
    </xf>
    <xf numFmtId="49" fontId="8" fillId="0" borderId="0" xfId="0" applyNumberFormat="1" applyFont="1" applyFill="1" applyAlignment="1">
      <alignment vertical="top"/>
    </xf>
    <xf numFmtId="49" fontId="0" fillId="0" borderId="0" xfId="0" applyNumberFormat="1" applyFont="1" applyFill="1" applyAlignment="1">
      <alignment vertical="top"/>
    </xf>
    <xf numFmtId="49" fontId="7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165" fontId="8" fillId="0" borderId="0" xfId="0" applyNumberFormat="1" applyFont="1" applyFill="1" applyAlignment="1">
      <alignment horizontal="right" vertical="top" wrapText="1"/>
    </xf>
    <xf numFmtId="165" fontId="0" fillId="0" borderId="0" xfId="0" applyNumberFormat="1" applyFont="1" applyFill="1" applyAlignment="1">
      <alignment horizontal="right"/>
    </xf>
    <xf numFmtId="165" fontId="0" fillId="0" borderId="0" xfId="108" applyNumberFormat="1" applyFont="1" applyFill="1" applyAlignment="1">
      <alignment horizontal="right"/>
    </xf>
    <xf numFmtId="165" fontId="0" fillId="0" borderId="0" xfId="0" applyNumberFormat="1" applyFont="1" applyFill="1" applyAlignment="1">
      <alignment horizontal="right" vertical="top"/>
    </xf>
    <xf numFmtId="0" fontId="0" fillId="0" borderId="0" xfId="0" applyNumberFormat="1" applyFont="1" applyFill="1"/>
    <xf numFmtId="0" fontId="2" fillId="0" borderId="0" xfId="0" applyNumberFormat="1" applyFont="1" applyFill="1" applyAlignment="1">
      <alignment vertical="top" wrapText="1"/>
    </xf>
    <xf numFmtId="0" fontId="0" fillId="0" borderId="0" xfId="0" applyNumberFormat="1" applyFont="1" applyFill="1" applyAlignment="1">
      <alignment vertical="top"/>
    </xf>
    <xf numFmtId="0" fontId="2" fillId="0" borderId="0" xfId="0" applyNumberFormat="1" applyFont="1" applyFill="1" applyProtection="1">
      <protection locked="0"/>
    </xf>
    <xf numFmtId="0" fontId="0" fillId="0" borderId="0" xfId="0" applyFont="1" applyAlignment="1">
      <alignment wrapText="1"/>
    </xf>
    <xf numFmtId="0" fontId="0" fillId="0" borderId="0" xfId="0" applyFont="1"/>
    <xf numFmtId="165" fontId="0" fillId="0" borderId="0" xfId="0" applyNumberFormat="1" applyFont="1" applyFill="1" applyAlignment="1"/>
    <xf numFmtId="49" fontId="28" fillId="0" borderId="0" xfId="1" applyNumberFormat="1" applyFont="1" applyFill="1" applyAlignment="1">
      <alignment vertical="top"/>
    </xf>
    <xf numFmtId="0" fontId="28" fillId="0" borderId="0" xfId="1" applyNumberFormat="1" applyFont="1" applyFill="1" applyAlignment="1">
      <alignment vertical="top"/>
    </xf>
    <xf numFmtId="0" fontId="28" fillId="0" borderId="0" xfId="1" applyNumberFormat="1" applyFont="1" applyFill="1" applyAlignment="1"/>
    <xf numFmtId="9" fontId="0" fillId="0" borderId="0" xfId="0" applyNumberFormat="1" applyFont="1" applyFill="1" applyAlignment="1">
      <alignment horizontal="left" vertical="top"/>
    </xf>
    <xf numFmtId="0" fontId="0" fillId="0" borderId="0" xfId="0" applyFont="1" applyAlignment="1">
      <alignment vertical="top" wrapText="1"/>
    </xf>
    <xf numFmtId="0" fontId="0" fillId="0" borderId="0" xfId="0" applyNumberFormat="1" applyFont="1" applyFill="1" applyAlignment="1"/>
    <xf numFmtId="49" fontId="0" fillId="0" borderId="0" xfId="0" applyNumberFormat="1" applyFont="1" applyFill="1" applyAlignment="1">
      <alignment vertical="top" wrapText="1"/>
    </xf>
    <xf numFmtId="0" fontId="0" fillId="0" borderId="0" xfId="0" applyNumberFormat="1" applyFont="1" applyFill="1" applyAlignment="1">
      <alignment wrapText="1"/>
    </xf>
    <xf numFmtId="0" fontId="0" fillId="0" borderId="1" xfId="0" applyFont="1" applyBorder="1" applyAlignment="1">
      <alignment wrapText="1"/>
    </xf>
    <xf numFmtId="165" fontId="0" fillId="0" borderId="0" xfId="0" applyNumberFormat="1" applyFont="1" applyFill="1" applyAlignment="1">
      <alignment wrapText="1"/>
    </xf>
    <xf numFmtId="165" fontId="28" fillId="0" borderId="0" xfId="1" applyNumberFormat="1" applyFont="1" applyFill="1" applyAlignment="1"/>
    <xf numFmtId="0" fontId="0" fillId="0" borderId="0" xfId="0" applyFont="1" applyFill="1" applyAlignment="1">
      <alignment wrapText="1"/>
    </xf>
    <xf numFmtId="0" fontId="0" fillId="2" borderId="0" xfId="0" applyFont="1" applyFill="1"/>
    <xf numFmtId="0" fontId="11" fillId="0" borderId="0" xfId="111" applyFont="1" applyFill="1" applyAlignment="1">
      <alignment horizontal="left" vertical="top" wrapText="1"/>
    </xf>
    <xf numFmtId="49" fontId="0" fillId="0" borderId="0" xfId="0" applyNumberFormat="1" applyFont="1"/>
    <xf numFmtId="0" fontId="0" fillId="0" borderId="0" xfId="0" applyNumberFormat="1" applyFont="1" applyFill="1" applyAlignment="1">
      <alignment horizontal="left" vertical="top"/>
    </xf>
    <xf numFmtId="0" fontId="0" fillId="3" borderId="0" xfId="0" applyFont="1" applyFill="1"/>
    <xf numFmtId="0" fontId="0" fillId="3" borderId="0" xfId="0" applyFont="1" applyFill="1" applyAlignment="1">
      <alignment horizontal="left" vertical="top"/>
    </xf>
    <xf numFmtId="164" fontId="0" fillId="2" borderId="0" xfId="0" applyNumberFormat="1" applyFont="1" applyFill="1"/>
    <xf numFmtId="0" fontId="0" fillId="0" borderId="0" xfId="0" applyNumberFormat="1" applyFont="1" applyFill="1" applyAlignment="1">
      <alignment horizontal="left"/>
    </xf>
    <xf numFmtId="49" fontId="0" fillId="2" borderId="0" xfId="0" applyNumberFormat="1" applyFont="1" applyFill="1" applyAlignment="1">
      <alignment vertical="top"/>
    </xf>
    <xf numFmtId="2" fontId="0" fillId="0" borderId="0" xfId="0" applyNumberFormat="1" applyFont="1"/>
    <xf numFmtId="0" fontId="0" fillId="2" borderId="0" xfId="0" applyFont="1" applyFill="1" applyAlignment="1">
      <alignment vertical="top"/>
    </xf>
    <xf numFmtId="0" fontId="8" fillId="0" borderId="0" xfId="153" applyFont="1"/>
    <xf numFmtId="165" fontId="7" fillId="0" borderId="0" xfId="0" applyNumberFormat="1" applyFont="1"/>
    <xf numFmtId="165" fontId="7" fillId="0" borderId="0" xfId="0" applyNumberFormat="1" applyFont="1" applyFill="1"/>
    <xf numFmtId="1" fontId="8" fillId="0" borderId="0" xfId="0" applyNumberFormat="1" applyFont="1" applyFill="1"/>
    <xf numFmtId="165" fontId="8" fillId="0" borderId="0" xfId="0" applyNumberFormat="1" applyFont="1" applyFill="1"/>
    <xf numFmtId="164" fontId="8" fillId="0" borderId="0" xfId="1" applyNumberFormat="1" applyFont="1" applyFill="1"/>
    <xf numFmtId="165" fontId="8" fillId="0" borderId="0" xfId="108" applyNumberFormat="1" applyFont="1" applyFill="1" applyAlignment="1">
      <alignment horizontal="right"/>
    </xf>
    <xf numFmtId="165" fontId="8" fillId="0" borderId="0" xfId="1" applyNumberFormat="1" applyFont="1" applyFill="1"/>
    <xf numFmtId="9" fontId="7" fillId="0" borderId="0" xfId="0" applyNumberFormat="1" applyFont="1"/>
    <xf numFmtId="0" fontId="7" fillId="0" borderId="0" xfId="0" applyFont="1" applyFill="1"/>
    <xf numFmtId="0" fontId="7" fillId="0" borderId="0" xfId="0" applyNumberFormat="1" applyFont="1"/>
    <xf numFmtId="0" fontId="7" fillId="0" borderId="0" xfId="0" applyNumberFormat="1" applyFont="1" applyFill="1"/>
    <xf numFmtId="0" fontId="0" fillId="0" borderId="0" xfId="0" applyFill="1" applyAlignment="1">
      <alignment horizontal="left" vertical="top"/>
    </xf>
    <xf numFmtId="0" fontId="0" fillId="0" borderId="0" xfId="0" applyFill="1" applyAlignment="1">
      <alignment vertical="top"/>
    </xf>
    <xf numFmtId="165" fontId="0" fillId="3" borderId="0" xfId="0" applyNumberFormat="1" applyFont="1" applyFill="1" applyAlignment="1">
      <alignment horizontal="right"/>
    </xf>
    <xf numFmtId="165" fontId="0" fillId="3" borderId="0" xfId="0" applyNumberFormat="1" applyFont="1" applyFill="1"/>
    <xf numFmtId="0" fontId="0" fillId="3" borderId="0" xfId="0" applyFont="1" applyFill="1" applyAlignment="1">
      <alignment wrapText="1"/>
    </xf>
    <xf numFmtId="0" fontId="0" fillId="3" borderId="0" xfId="0" applyNumberFormat="1" applyFont="1" applyFill="1"/>
    <xf numFmtId="164" fontId="0" fillId="3" borderId="0" xfId="0" applyNumberFormat="1" applyFont="1" applyFill="1"/>
    <xf numFmtId="165" fontId="7" fillId="3" borderId="0" xfId="0" applyNumberFormat="1" applyFont="1" applyFill="1"/>
    <xf numFmtId="164" fontId="8" fillId="3" borderId="0" xfId="1" applyNumberFormat="1" applyFont="1" applyFill="1"/>
    <xf numFmtId="164" fontId="8" fillId="3" borderId="0" xfId="1" applyNumberFormat="1" applyFont="1" applyFill="1" applyAlignment="1">
      <alignment horizontal="right"/>
    </xf>
    <xf numFmtId="164" fontId="8" fillId="3" borderId="0" xfId="1" applyNumberFormat="1" applyFont="1" applyFill="1" applyAlignment="1">
      <alignment wrapText="1"/>
    </xf>
    <xf numFmtId="0" fontId="8" fillId="3" borderId="0" xfId="153" applyFont="1" applyFill="1"/>
    <xf numFmtId="2" fontId="0" fillId="0" borderId="0" xfId="0" applyNumberFormat="1" applyFont="1" applyAlignment="1">
      <alignment wrapText="1"/>
    </xf>
    <xf numFmtId="2" fontId="2" fillId="0" borderId="0" xfId="0" applyNumberFormat="1" applyFont="1" applyFill="1" applyProtection="1">
      <protection locked="0"/>
    </xf>
    <xf numFmtId="2" fontId="8" fillId="3" borderId="0" xfId="1" applyNumberFormat="1" applyFont="1" applyFill="1"/>
    <xf numFmtId="2" fontId="7" fillId="0" borderId="0" xfId="0" applyNumberFormat="1" applyFont="1"/>
    <xf numFmtId="2" fontId="0" fillId="3" borderId="0" xfId="0" applyNumberFormat="1" applyFont="1" applyFill="1"/>
    <xf numFmtId="166" fontId="0" fillId="0" borderId="0" xfId="0" applyNumberFormat="1" applyFont="1" applyFill="1"/>
    <xf numFmtId="0" fontId="4" fillId="0" borderId="0" xfId="2"/>
    <xf numFmtId="0" fontId="4" fillId="35" borderId="0" xfId="0" applyFont="1" applyFill="1"/>
    <xf numFmtId="2" fontId="0" fillId="35" borderId="0" xfId="0" applyNumberFormat="1" applyFill="1"/>
    <xf numFmtId="0" fontId="0" fillId="35" borderId="0" xfId="0" applyFill="1"/>
    <xf numFmtId="165" fontId="0" fillId="0" borderId="0" xfId="0" applyNumberFormat="1" applyFont="1" applyAlignment="1">
      <alignment wrapText="1"/>
    </xf>
    <xf numFmtId="165" fontId="0" fillId="0" borderId="0" xfId="0" applyNumberFormat="1" applyFont="1"/>
    <xf numFmtId="165" fontId="8" fillId="3" borderId="0" xfId="1" applyNumberFormat="1" applyFont="1" applyFill="1"/>
  </cellXfs>
  <cellStyles count="157">
    <cellStyle name="20% - Accent1" xfId="130" builtinId="30" customBuiltin="1"/>
    <cellStyle name="20% - Accent2" xfId="134" builtinId="34" customBuiltin="1"/>
    <cellStyle name="20% - Accent3" xfId="138" builtinId="38" customBuiltin="1"/>
    <cellStyle name="20% - Accent4" xfId="142" builtinId="42" customBuiltin="1"/>
    <cellStyle name="20% - Accent5" xfId="146" builtinId="46" customBuiltin="1"/>
    <cellStyle name="20% - Accent6" xfId="150" builtinId="50" customBuiltin="1"/>
    <cellStyle name="40% - Accent1" xfId="131" builtinId="31" customBuiltin="1"/>
    <cellStyle name="40% - Accent2" xfId="135" builtinId="35" customBuiltin="1"/>
    <cellStyle name="40% - Accent3" xfId="139" builtinId="39" customBuiltin="1"/>
    <cellStyle name="40% - Accent4" xfId="143" builtinId="43" customBuiltin="1"/>
    <cellStyle name="40% - Accent5" xfId="147" builtinId="47" customBuiltin="1"/>
    <cellStyle name="40% - Accent6" xfId="151" builtinId="51" customBuiltin="1"/>
    <cellStyle name="60% - Accent1" xfId="132" builtinId="32" customBuiltin="1"/>
    <cellStyle name="60% - Accent2" xfId="136" builtinId="36" customBuiltin="1"/>
    <cellStyle name="60% - Accent3" xfId="140" builtinId="40" customBuiltin="1"/>
    <cellStyle name="60% - Accent4" xfId="144" builtinId="44" customBuiltin="1"/>
    <cellStyle name="60% - Accent5" xfId="148" builtinId="48" customBuiltin="1"/>
    <cellStyle name="60% - Accent6" xfId="152" builtinId="52" customBuiltin="1"/>
    <cellStyle name="Accent1" xfId="129" builtinId="29" customBuiltin="1"/>
    <cellStyle name="Accent2" xfId="133" builtinId="33" customBuiltin="1"/>
    <cellStyle name="Accent3" xfId="137" builtinId="37" customBuiltin="1"/>
    <cellStyle name="Accent4" xfId="141" builtinId="41" customBuiltin="1"/>
    <cellStyle name="Accent5" xfId="145" builtinId="45" customBuiltin="1"/>
    <cellStyle name="Accent6" xfId="149" builtinId="49" customBuiltin="1"/>
    <cellStyle name="Bad" xfId="118" builtinId="27" customBuiltin="1"/>
    <cellStyle name="Calculation" xfId="122" builtinId="22" customBuiltin="1"/>
    <cellStyle name="Check Cell" xfId="124" builtinId="23" customBuiltin="1"/>
    <cellStyle name="Explanatory Text" xfId="127" builtinId="53" customBuilti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9" builtinId="9" hidden="1"/>
    <cellStyle name="Followed Hyperlink" xfId="110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Good" xfId="117" builtinId="26" customBuiltin="1"/>
    <cellStyle name="Heading 1" xfId="113" builtinId="16" customBuiltin="1"/>
    <cellStyle name="Heading 2" xfId="114" builtinId="17" customBuiltin="1"/>
    <cellStyle name="Heading 3" xfId="115" builtinId="18" customBuiltin="1"/>
    <cellStyle name="Heading 4" xfId="116" builtinId="19" customBuiltin="1"/>
    <cellStyle name="Hyperlink" xfId="3" builtinId="8" hidden="1"/>
    <cellStyle name="Hyperlink" xfId="111" builtinId="8"/>
    <cellStyle name="Input" xfId="120" builtinId="20" customBuiltin="1"/>
    <cellStyle name="Linked Cell" xfId="123" builtinId="24" customBuiltin="1"/>
    <cellStyle name="Neutral" xfId="119" builtinId="28" customBuiltin="1"/>
    <cellStyle name="Normal" xfId="0" builtinId="0"/>
    <cellStyle name="Normal 2" xfId="153"/>
    <cellStyle name="Normal 3" xfId="4"/>
    <cellStyle name="Normal 4" xfId="2"/>
    <cellStyle name="Normal 5" xfId="1"/>
    <cellStyle name="Note" xfId="126" builtinId="10" customBuiltin="1"/>
    <cellStyle name="Output" xfId="121" builtinId="21" customBuiltin="1"/>
    <cellStyle name="Percent" xfId="108" builtinId="5"/>
    <cellStyle name="Title" xfId="112" builtinId="15" customBuiltin="1"/>
    <cellStyle name="Total" xfId="128" builtinId="25" customBuiltin="1"/>
    <cellStyle name="Warning Text" xfId="12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5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11" Type="http://schemas.openxmlformats.org/officeDocument/2006/relationships/externalLink" Target="externalLinks/externalLink7.xml"/><Relationship Id="rId12" Type="http://schemas.openxmlformats.org/officeDocument/2006/relationships/externalLink" Target="externalLinks/externalLink8.xml"/><Relationship Id="rId13" Type="http://schemas.openxmlformats.org/officeDocument/2006/relationships/externalLink" Target="externalLinks/externalLink9.xml"/><Relationship Id="rId14" Type="http://schemas.openxmlformats.org/officeDocument/2006/relationships/externalLink" Target="externalLinks/externalLink10.xml"/><Relationship Id="rId15" Type="http://schemas.openxmlformats.org/officeDocument/2006/relationships/externalLink" Target="externalLinks/externalLink11.xml"/><Relationship Id="rId16" Type="http://schemas.openxmlformats.org/officeDocument/2006/relationships/externalLink" Target="externalLinks/externalLink12.xml"/><Relationship Id="rId17" Type="http://schemas.openxmlformats.org/officeDocument/2006/relationships/externalLink" Target="externalLinks/externalLink13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externalLink" Target="externalLinks/externalLink3.xml"/><Relationship Id="rId8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utrientDetails/Fruits_Trop_Recalculated_FoodSupply_2011_FCT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Mollusks_Composite_2011-2013_USDAcodes_FCT_EPC_012916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reshwater_Diadromous_Composite_2011-2013_USDAcodes_FCT_EPC_012916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Pelagic_Composite_2011-2013_USDAcodes_FCT_EPC_012916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Demersal_Composite_2011-2013_USDAcodes_FCT_EPC_0129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utrientDetails/nutrientDetails/Cereals_Recalculated_FoodSupply_2011_FC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ocuments/workspace/nutrientModeling/data-raw/NutrientData/nutrientDetails/USDA/Composite%20categories/Combined%20production%20and%20FCT%20files/Cereals_Recalculated_FoodSupply_2011_FC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nutrientDetails/Pulses_Recalculated_FoodSupply_2011_FC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utrientDetails/Othcrops_treenuts_Recalculated_FoodSupply_2011_FC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utrientDetails/Fruits_Other_Recalculated_FoodSupply_2011_FC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nutrientDetails/Oilcrops_Recalculated_FoodSupply_2011_FC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nutrientDetails/Vegetables_Recalculated_FoodSupply_2011_FC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Crustaceans_Composite_2011-2013__USDAcodes_FCT_EPC_0129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uits Trop 2011"/>
      <sheetName val="FCT"/>
      <sheetName val="Weighted composition"/>
    </sheetNames>
    <sheetDataSet>
      <sheetData sheetId="0"/>
      <sheetData sheetId="1"/>
      <sheetData sheetId="2">
        <row r="38">
          <cell r="B38">
            <v>72.244325396722104</v>
          </cell>
          <cell r="E38">
            <v>83.19323823094561</v>
          </cell>
          <cell r="F38">
            <v>60.100854108291443</v>
          </cell>
          <cell r="G38">
            <v>1.0869787831386575</v>
          </cell>
          <cell r="H38">
            <v>0.505390064221381</v>
          </cell>
          <cell r="I38">
            <v>14.592009033288734</v>
          </cell>
          <cell r="J38">
            <v>2.3952033991893149</v>
          </cell>
          <cell r="K38">
            <v>10.853002272249595</v>
          </cell>
          <cell r="M38">
            <v>25.27936901566278</v>
          </cell>
          <cell r="N38">
            <v>0.28928394383264511</v>
          </cell>
          <cell r="O38">
            <v>13.66806756239364</v>
          </cell>
          <cell r="P38">
            <v>20.616434437813414</v>
          </cell>
          <cell r="R38">
            <v>0.23512064590499199</v>
          </cell>
          <cell r="T38">
            <v>3.2116548677887202E-3</v>
          </cell>
          <cell r="U38">
            <v>0.12801735935580866</v>
          </cell>
          <cell r="W38">
            <v>64.015616601545076</v>
          </cell>
          <cell r="X38">
            <v>6.4726105695187497E-2</v>
          </cell>
          <cell r="Y38">
            <v>3.9056709515717297E-2</v>
          </cell>
          <cell r="AN38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llusks_2011-2013"/>
      <sheetName val="FCT"/>
      <sheetName val="Weighted Composition"/>
    </sheetNames>
    <sheetDataSet>
      <sheetData sheetId="0"/>
      <sheetData sheetId="1"/>
      <sheetData sheetId="2">
        <row r="121">
          <cell r="C121">
            <v>17.064068774845886</v>
          </cell>
          <cell r="D121">
            <v>81.428025510234946</v>
          </cell>
          <cell r="E121">
            <v>75.841430735315157</v>
          </cell>
          <cell r="F121">
            <v>12.595564083170464</v>
          </cell>
          <cell r="G121">
            <v>0.90996632923289755</v>
          </cell>
          <cell r="H121">
            <v>3.4044521511654877</v>
          </cell>
          <cell r="I121">
            <v>0</v>
          </cell>
          <cell r="J121">
            <v>6.1462659413756726E-2</v>
          </cell>
          <cell r="L121">
            <v>24.004970946004551</v>
          </cell>
          <cell r="M121">
            <v>2.2069668657384724</v>
          </cell>
          <cell r="N121">
            <v>31.25844461790113</v>
          </cell>
          <cell r="O121">
            <v>242.23113386217454</v>
          </cell>
          <cell r="R121">
            <v>4.9402494024820438</v>
          </cell>
          <cell r="T121">
            <v>0.60268777190848744</v>
          </cell>
          <cell r="U121">
            <v>1.9156243734885565E-2</v>
          </cell>
          <cell r="V121">
            <v>5.5848112851728825E-2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eshwater_Diadromous_2011-2013"/>
      <sheetName val="FCT"/>
      <sheetName val="Weighted Composition"/>
    </sheetNames>
    <sheetDataSet>
      <sheetData sheetId="0"/>
      <sheetData sheetId="1"/>
      <sheetData sheetId="2">
        <row r="382">
          <cell r="C382">
            <v>68.882594545694758</v>
          </cell>
          <cell r="D382">
            <v>75.996404005305493</v>
          </cell>
          <cell r="E382">
            <v>125.33933206380532</v>
          </cell>
          <cell r="F382">
            <v>18.290423299357453</v>
          </cell>
          <cell r="G382">
            <v>5.2883850967398525</v>
          </cell>
          <cell r="H382">
            <v>0</v>
          </cell>
          <cell r="I382">
            <v>0</v>
          </cell>
          <cell r="J382">
            <v>0</v>
          </cell>
          <cell r="L382">
            <v>33.259174796130026</v>
          </cell>
          <cell r="M382">
            <v>0.95354074843551617</v>
          </cell>
          <cell r="N382">
            <v>27.874909372008201</v>
          </cell>
          <cell r="O382">
            <v>336.71245098894894</v>
          </cell>
          <cell r="R382">
            <v>1.1235592184397938</v>
          </cell>
          <cell r="T382">
            <v>1.3421006519421721</v>
          </cell>
          <cell r="U382">
            <v>0.10834712178652665</v>
          </cell>
          <cell r="V382">
            <v>6.6871627724252453E-2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llagic_2011-2013 Consol"/>
      <sheetName val="FCT"/>
      <sheetName val="Weighted Composition"/>
    </sheetNames>
    <sheetDataSet>
      <sheetData sheetId="0"/>
      <sheetData sheetId="1"/>
      <sheetData sheetId="2">
        <row r="236">
          <cell r="C236">
            <v>85.467093037261193</v>
          </cell>
          <cell r="D236">
            <v>71.651775297623104</v>
          </cell>
          <cell r="E236">
            <v>142.07477778130988</v>
          </cell>
          <cell r="F236">
            <v>20.173245098387131</v>
          </cell>
          <cell r="G236">
            <v>6.1557001931411426</v>
          </cell>
          <cell r="H236">
            <v>0</v>
          </cell>
          <cell r="I236">
            <v>0</v>
          </cell>
          <cell r="J236">
            <v>0</v>
          </cell>
          <cell r="L236">
            <v>72.917074101914821</v>
          </cell>
          <cell r="M236">
            <v>1.905792741686698</v>
          </cell>
          <cell r="N236">
            <v>36.99702036636242</v>
          </cell>
          <cell r="O236">
            <v>189.74877469575438</v>
          </cell>
          <cell r="R236">
            <v>1.0682853988217282</v>
          </cell>
          <cell r="T236">
            <v>0.67609125998123831</v>
          </cell>
          <cell r="U236">
            <v>8.2894919509380466E-2</v>
          </cell>
          <cell r="V236">
            <v>0.26587629254780121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ersal_2011-2013"/>
      <sheetName val="FCT"/>
      <sheetName val="Weighted Composite"/>
    </sheetNames>
    <sheetDataSet>
      <sheetData sheetId="0"/>
      <sheetData sheetId="1"/>
      <sheetData sheetId="2">
        <row r="944">
          <cell r="C944">
            <v>63.471665409781245</v>
          </cell>
          <cell r="D944">
            <v>77.98215126062216</v>
          </cell>
          <cell r="E944">
            <v>105.69893584776368</v>
          </cell>
          <cell r="F944">
            <v>18.047703941387788</v>
          </cell>
          <cell r="G944">
            <v>3.3444476339277753</v>
          </cell>
          <cell r="H944">
            <v>0</v>
          </cell>
          <cell r="I944">
            <v>0</v>
          </cell>
          <cell r="J944">
            <v>0</v>
          </cell>
          <cell r="L944">
            <v>20.464520756601413</v>
          </cell>
          <cell r="M944">
            <v>0.408983616068681</v>
          </cell>
          <cell r="N944">
            <v>31.281474207166216</v>
          </cell>
          <cell r="O944">
            <v>202.59312915280793</v>
          </cell>
          <cell r="R944">
            <v>0.63219703188539855</v>
          </cell>
          <cell r="T944">
            <v>0.63123067027125901</v>
          </cell>
          <cell r="U944">
            <v>6.3371555207111033E-2</v>
          </cell>
          <cell r="V944">
            <v>4.3624955630012292E-2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eals 2011"/>
      <sheetName val="FCT"/>
      <sheetName val="Weighted composition"/>
      <sheetName val="Sheet3"/>
    </sheetNames>
    <sheetDataSet>
      <sheetData sheetId="0"/>
      <sheetData sheetId="1"/>
      <sheetData sheetId="2">
        <row r="11">
          <cell r="B11">
            <v>99.999999999999972</v>
          </cell>
          <cell r="E11">
            <v>9.8197676095528781</v>
          </cell>
          <cell r="F11">
            <v>353.5241761649969</v>
          </cell>
          <cell r="G11">
            <v>13.041230575020048</v>
          </cell>
          <cell r="H11">
            <v>3.4220316959960946</v>
          </cell>
          <cell r="I11">
            <v>71.943457656015894</v>
          </cell>
          <cell r="J11">
            <v>10.33598331898259</v>
          </cell>
          <cell r="K11">
            <v>0.43444411679949657</v>
          </cell>
          <cell r="M11">
            <v>35.798230963706601</v>
          </cell>
          <cell r="N11">
            <v>3.2485811295619471</v>
          </cell>
          <cell r="O11">
            <v>139.3960762378133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eals 2011"/>
      <sheetName val="FCT"/>
      <sheetName val="Weighted composition"/>
      <sheetName val="Sheet3"/>
    </sheetNames>
    <sheetDataSet>
      <sheetData sheetId="0"/>
      <sheetData sheetId="1"/>
      <sheetData sheetId="2">
        <row r="11">
          <cell r="B11">
            <v>99.999999999999972</v>
          </cell>
          <cell r="P11">
            <v>397.07311119382825</v>
          </cell>
          <cell r="R11">
            <v>0.44578621449481892</v>
          </cell>
          <cell r="T11">
            <v>2.5992332720268154E-3</v>
          </cell>
          <cell r="U11">
            <v>3.2169142699849678</v>
          </cell>
          <cell r="W11">
            <v>0</v>
          </cell>
          <cell r="X11">
            <v>0.46708884302183729</v>
          </cell>
          <cell r="Y11">
            <v>0.1982641504168165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ses"/>
      <sheetName val="FCT"/>
      <sheetName val="Weighted composition"/>
    </sheetNames>
    <sheetDataSet>
      <sheetData sheetId="0"/>
      <sheetData sheetId="1"/>
      <sheetData sheetId="2">
        <row r="14">
          <cell r="B14">
            <v>45.315590482412595</v>
          </cell>
          <cell r="E14">
            <v>70.78689192247306</v>
          </cell>
          <cell r="F14">
            <v>115.21808451451054</v>
          </cell>
          <cell r="G14">
            <v>9.0482968924868921</v>
          </cell>
          <cell r="H14">
            <v>1.5020583081569945</v>
          </cell>
          <cell r="I14">
            <v>17.508388795227972</v>
          </cell>
          <cell r="J14">
            <v>7.2575128123846175</v>
          </cell>
          <cell r="K14">
            <v>5.0009774510438794</v>
          </cell>
          <cell r="M14">
            <v>42.817002626521003</v>
          </cell>
          <cell r="N14">
            <v>1.811000911196329</v>
          </cell>
          <cell r="O14">
            <v>52.468910154807716</v>
          </cell>
          <cell r="P14">
            <v>147.17380709937066</v>
          </cell>
          <cell r="R14">
            <v>0.33473692066089172</v>
          </cell>
          <cell r="T14">
            <v>6.1799338106439377E-3</v>
          </cell>
          <cell r="U14">
            <v>1.6541568160204552</v>
          </cell>
          <cell r="W14">
            <v>35.846632500307685</v>
          </cell>
          <cell r="X14">
            <v>0.31012952968423085</v>
          </cell>
          <cell r="Y14">
            <v>0.14238341874923077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enuts"/>
      <sheetName val="FCT"/>
      <sheetName val="Weighted composition"/>
    </sheetNames>
    <sheetDataSet>
      <sheetData sheetId="0"/>
      <sheetData sheetId="1"/>
      <sheetData sheetId="2">
        <row r="10">
          <cell r="G10">
            <v>15.906618924886978</v>
          </cell>
          <cell r="H10">
            <v>45.537996622056127</v>
          </cell>
          <cell r="I10">
            <v>25.634511949029129</v>
          </cell>
          <cell r="J10">
            <v>7.4866707112098183</v>
          </cell>
          <cell r="K10">
            <v>4.015825214054682</v>
          </cell>
          <cell r="M10">
            <v>107.42619584014683</v>
          </cell>
          <cell r="N10">
            <v>4.1068971813782555</v>
          </cell>
          <cell r="O10">
            <v>204.17352908805461</v>
          </cell>
          <cell r="P10">
            <v>423.01220483444104</v>
          </cell>
          <cell r="R10">
            <v>0.6291914451066899</v>
          </cell>
          <cell r="T10">
            <v>4.7782990046896434E-3</v>
          </cell>
          <cell r="U10">
            <v>3.473818570456717</v>
          </cell>
          <cell r="W10">
            <v>7.0016872667708414</v>
          </cell>
          <cell r="X10">
            <v>0.37430013947955915</v>
          </cell>
          <cell r="Y10">
            <v>0.32895872880376359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uits Other 2011"/>
      <sheetName val="FCT"/>
      <sheetName val="Weighted composition"/>
    </sheetNames>
    <sheetDataSet>
      <sheetData sheetId="0"/>
      <sheetData sheetId="1"/>
      <sheetData sheetId="2">
        <row r="33">
          <cell r="B33">
            <v>75.097359899140429</v>
          </cell>
          <cell r="E33">
            <v>88.213129628586813</v>
          </cell>
          <cell r="F33">
            <v>1.8960676068386788</v>
          </cell>
          <cell r="G33">
            <v>0.53901111564769644</v>
          </cell>
          <cell r="H33">
            <v>0.18022881260930962</v>
          </cell>
          <cell r="I33">
            <v>10.788127744531421</v>
          </cell>
          <cell r="J33">
            <v>1.4985231688816096</v>
          </cell>
          <cell r="K33">
            <v>8.2736100796646177</v>
          </cell>
          <cell r="M33">
            <v>7.4425857836151517</v>
          </cell>
          <cell r="N33">
            <v>0.21320754848858131</v>
          </cell>
          <cell r="O33">
            <v>8.2228921771652921</v>
          </cell>
          <cell r="P33">
            <v>12.975104098073137</v>
          </cell>
          <cell r="R33">
            <v>0.12654211275790012</v>
          </cell>
          <cell r="T33">
            <v>9.5475481022588523E-4</v>
          </cell>
          <cell r="U33">
            <v>9.2631374788476467E-2</v>
          </cell>
          <cell r="W33">
            <v>8.2073864086290271</v>
          </cell>
          <cell r="X33">
            <v>2.4979246626905878E-2</v>
          </cell>
          <cell r="Y33">
            <v>2.4907717151765561E-2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ilcrops"/>
      <sheetName val="FCT"/>
      <sheetName val="Weighted composition"/>
    </sheetNames>
    <sheetDataSet>
      <sheetData sheetId="0"/>
      <sheetData sheetId="1"/>
      <sheetData sheetId="2">
        <row r="25">
          <cell r="B25">
            <v>57.94255885677741</v>
          </cell>
          <cell r="E25">
            <v>47.99489962282567</v>
          </cell>
          <cell r="F25">
            <v>341.15933361577282</v>
          </cell>
          <cell r="G25">
            <v>3.951410732654292</v>
          </cell>
          <cell r="H25">
            <v>31.955272301998548</v>
          </cell>
          <cell r="I25">
            <v>14.778780783707774</v>
          </cell>
          <cell r="J25">
            <v>8.5113319592429271</v>
          </cell>
          <cell r="K25">
            <v>5.1805833089367894</v>
          </cell>
          <cell r="M25">
            <v>79.454146220553241</v>
          </cell>
          <cell r="N25">
            <v>3.2509018711015276</v>
          </cell>
          <cell r="O25">
            <v>48.780087747236792</v>
          </cell>
          <cell r="P25">
            <v>133.28594262432506</v>
          </cell>
          <cell r="R25">
            <v>0.32551954673126671</v>
          </cell>
          <cell r="T25">
            <v>9.7968755908543551E-2</v>
          </cell>
          <cell r="U25">
            <v>1.4095414201644854</v>
          </cell>
          <cell r="W25">
            <v>2.8345503062422077</v>
          </cell>
          <cell r="X25">
            <v>0.10498083890435407</v>
          </cell>
          <cell r="Y25">
            <v>3.2216610507549627E-2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g Production 2011"/>
      <sheetName val="FCT"/>
      <sheetName val="Weighted composition"/>
    </sheetNames>
    <sheetDataSet>
      <sheetData sheetId="0"/>
      <sheetData sheetId="1"/>
      <sheetData sheetId="2">
        <row r="42">
          <cell r="B42">
            <v>84.61767667588596</v>
          </cell>
          <cell r="E42">
            <v>90.957372523949118</v>
          </cell>
          <cell r="G42">
            <v>1.381108751026191</v>
          </cell>
          <cell r="H42">
            <v>0.18494916156864177</v>
          </cell>
          <cell r="I42">
            <v>6.8385202726824037</v>
          </cell>
          <cell r="J42">
            <v>1.7025784660032033</v>
          </cell>
          <cell r="K42">
            <v>2.8954762206718416</v>
          </cell>
          <cell r="M42">
            <v>29.690220424992738</v>
          </cell>
          <cell r="N42">
            <v>0.56375968088132067</v>
          </cell>
          <cell r="O42">
            <v>15.778656369349756</v>
          </cell>
          <cell r="P42">
            <v>36.054612185903288</v>
          </cell>
          <cell r="R42">
            <v>0.23937459221744675</v>
          </cell>
          <cell r="T42">
            <v>1.3970904461741526E-2</v>
          </cell>
          <cell r="U42">
            <v>0.25810930981575997</v>
          </cell>
          <cell r="W42">
            <v>25.375063392836413</v>
          </cell>
          <cell r="X42">
            <v>5.7142744092489969E-2</v>
          </cell>
          <cell r="Y42">
            <v>5.0825831565770072E-2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staceans_2011-2013"/>
      <sheetName val="FCT"/>
      <sheetName val="Weighted Composition"/>
    </sheetNames>
    <sheetDataSet>
      <sheetData sheetId="0"/>
      <sheetData sheetId="1"/>
      <sheetData sheetId="2">
        <row r="201">
          <cell r="C201">
            <v>29.23661246758639</v>
          </cell>
          <cell r="D201">
            <v>81.727390854883822</v>
          </cell>
          <cell r="E201">
            <v>76.557150667619979</v>
          </cell>
          <cell r="F201">
            <v>15.259830959881256</v>
          </cell>
          <cell r="G201">
            <v>0.98267503418365965</v>
          </cell>
          <cell r="H201">
            <v>0.59461969204446496</v>
          </cell>
          <cell r="I201">
            <v>0</v>
          </cell>
          <cell r="J201">
            <v>0</v>
          </cell>
          <cell r="L201">
            <v>56.106908980002025</v>
          </cell>
          <cell r="M201">
            <v>0.44945868538484879</v>
          </cell>
          <cell r="N201">
            <v>28.192401192213886</v>
          </cell>
          <cell r="O201">
            <v>235.60939136845084</v>
          </cell>
          <cell r="R201">
            <v>2.0568075960040253</v>
          </cell>
          <cell r="T201">
            <v>1.3962035776674284</v>
          </cell>
          <cell r="U201">
            <v>3.6946468133033684E-2</v>
          </cell>
          <cell r="V201">
            <v>2.8100305097066548E-2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hyperlink" Target="http://ndb.nal.usda.gov/ndb/foods/show/6039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66"/>
  <sheetViews>
    <sheetView tabSelected="1" workbookViewId="0">
      <pane xSplit="5" ySplit="3" topLeftCell="AZ43" activePane="bottomRight" state="frozen"/>
      <selection pane="topRight" activeCell="F1" sqref="F1"/>
      <selection pane="bottomLeft" activeCell="A4" sqref="A4"/>
      <selection pane="bottomRight" activeCell="C69" sqref="C69"/>
    </sheetView>
  </sheetViews>
  <sheetFormatPr baseColWidth="10" defaultColWidth="8.6640625" defaultRowHeight="15" x14ac:dyDescent="0.2"/>
  <cols>
    <col min="1" max="1" width="16.33203125" style="13" customWidth="1"/>
    <col min="2" max="2" width="14.33203125" style="11" customWidth="1"/>
    <col min="3" max="3" width="11.5" style="25" customWidth="1"/>
    <col min="4" max="4" width="7.33203125" style="13" customWidth="1"/>
    <col min="5" max="6" width="10.5" style="13" customWidth="1"/>
    <col min="7" max="7" width="23.83203125" style="13" customWidth="1"/>
    <col min="8" max="8" width="12.6640625" style="19" customWidth="1"/>
    <col min="9" max="9" width="13.5" style="13" customWidth="1"/>
    <col min="10" max="10" width="12.33203125" style="19" customWidth="1"/>
    <col min="11" max="11" width="9.1640625" style="13" customWidth="1"/>
    <col min="12" max="12" width="13.33203125" style="13" customWidth="1"/>
    <col min="13" max="13" width="11.6640625" style="13" customWidth="1"/>
    <col min="14" max="14" width="9.6640625" style="13" customWidth="1"/>
    <col min="15" max="15" width="7.6640625" style="50" customWidth="1"/>
    <col min="16" max="16" width="10.5" style="13" customWidth="1"/>
    <col min="17" max="18" width="8.1640625" style="13" customWidth="1"/>
    <col min="19" max="19" width="9" style="13" customWidth="1"/>
    <col min="20" max="20" width="10.33203125" style="13" customWidth="1"/>
    <col min="21" max="21" width="10" style="13" customWidth="1"/>
    <col min="22" max="22" width="11" style="16" customWidth="1"/>
    <col min="23" max="23" width="15.1640625" style="19" customWidth="1"/>
    <col min="24" max="25" width="9.6640625" style="16" customWidth="1"/>
    <col min="26" max="26" width="9.5" style="13" customWidth="1"/>
    <col min="27" max="27" width="8.1640625" style="13" customWidth="1"/>
    <col min="28" max="28" width="9.6640625" style="13" customWidth="1"/>
    <col min="29" max="29" width="10.1640625" style="13" customWidth="1"/>
    <col min="30" max="30" width="11.6640625" style="13" customWidth="1"/>
    <col min="31" max="31" width="9.5" style="13" customWidth="1"/>
    <col min="32" max="32" width="10.1640625" style="13" customWidth="1"/>
    <col min="33" max="33" width="10.5" style="13" customWidth="1"/>
    <col min="34" max="34" width="9.5" style="13" customWidth="1"/>
    <col min="35" max="36" width="10" style="13" customWidth="1"/>
    <col min="37" max="37" width="9.6640625" style="13" customWidth="1"/>
    <col min="38" max="38" width="10.5" style="13" customWidth="1"/>
    <col min="39" max="39" width="7.5" style="13" customWidth="1"/>
    <col min="40" max="40" width="10.5" style="13" customWidth="1"/>
    <col min="41" max="41" width="11.5" style="13" customWidth="1"/>
    <col min="42" max="42" width="11.1640625" style="13" customWidth="1"/>
    <col min="43" max="43" width="11" style="13" customWidth="1"/>
    <col min="44" max="45" width="9.6640625" style="13" customWidth="1"/>
    <col min="46" max="46" width="17.6640625" style="13" bestFit="1" customWidth="1"/>
    <col min="47" max="47" width="15.1640625" style="32" bestFit="1" customWidth="1"/>
    <col min="48" max="48" width="33.83203125" style="13" bestFit="1" customWidth="1"/>
    <col min="49" max="49" width="12.33203125" style="13" bestFit="1" customWidth="1"/>
    <col min="50" max="50" width="11.83203125" style="13" bestFit="1" customWidth="1"/>
    <col min="51" max="51" width="13.6640625" style="13" bestFit="1" customWidth="1"/>
    <col min="52" max="52" width="11" style="13" bestFit="1" customWidth="1"/>
    <col min="53" max="53" width="11.33203125" style="13" bestFit="1" customWidth="1"/>
    <col min="54" max="54" width="12.33203125" style="13" bestFit="1" customWidth="1"/>
    <col min="55" max="55" width="9.6640625" style="13" bestFit="1" customWidth="1"/>
    <col min="56" max="56" width="10.5" style="13" bestFit="1" customWidth="1"/>
    <col min="57" max="57" width="12.83203125" style="13" bestFit="1" customWidth="1"/>
    <col min="58" max="61" width="8.6640625" style="13"/>
    <col min="62" max="62" width="10.1640625" style="13" bestFit="1" customWidth="1"/>
    <col min="63" max="16384" width="8.6640625" style="13"/>
  </cols>
  <sheetData>
    <row r="1" spans="1:64" s="50" customFormat="1" ht="24.75" customHeight="1" x14ac:dyDescent="0.2">
      <c r="B1" s="12"/>
      <c r="C1" s="45"/>
      <c r="H1" s="48"/>
      <c r="J1" s="48"/>
      <c r="K1" s="50" t="s">
        <v>129</v>
      </c>
      <c r="L1" s="36" t="s">
        <v>92</v>
      </c>
      <c r="M1" s="36" t="s">
        <v>93</v>
      </c>
      <c r="N1" s="36" t="s">
        <v>94</v>
      </c>
      <c r="O1" s="43" t="s">
        <v>155</v>
      </c>
      <c r="P1" s="36" t="s">
        <v>95</v>
      </c>
      <c r="Q1" s="36" t="s">
        <v>96</v>
      </c>
      <c r="R1" s="36" t="s">
        <v>97</v>
      </c>
      <c r="S1" s="50" t="s">
        <v>98</v>
      </c>
      <c r="T1" s="36" t="s">
        <v>99</v>
      </c>
      <c r="U1" s="36" t="s">
        <v>100</v>
      </c>
      <c r="V1" s="86" t="s">
        <v>101</v>
      </c>
      <c r="W1" s="96" t="s">
        <v>102</v>
      </c>
      <c r="X1" s="86" t="s">
        <v>103</v>
      </c>
      <c r="Y1" s="86" t="s">
        <v>104</v>
      </c>
      <c r="Z1" s="36" t="s">
        <v>105</v>
      </c>
      <c r="AA1" s="50" t="s">
        <v>106</v>
      </c>
      <c r="AB1" s="36" t="s">
        <v>107</v>
      </c>
      <c r="AC1" s="36" t="s">
        <v>108</v>
      </c>
      <c r="AD1" s="36" t="s">
        <v>109</v>
      </c>
      <c r="AE1" s="36" t="s">
        <v>110</v>
      </c>
      <c r="AF1" s="36" t="s">
        <v>111</v>
      </c>
      <c r="AG1" s="36" t="s">
        <v>112</v>
      </c>
      <c r="AH1" s="36" t="s">
        <v>113</v>
      </c>
      <c r="AI1" s="36" t="s">
        <v>114</v>
      </c>
      <c r="AJ1" s="36" t="s">
        <v>115</v>
      </c>
      <c r="AK1" s="36" t="s">
        <v>116</v>
      </c>
      <c r="AL1" s="36" t="s">
        <v>117</v>
      </c>
      <c r="AM1" s="50" t="s">
        <v>118</v>
      </c>
      <c r="AN1" s="36" t="s">
        <v>119</v>
      </c>
      <c r="AO1" s="36" t="s">
        <v>120</v>
      </c>
      <c r="AP1" s="36" t="s">
        <v>121</v>
      </c>
      <c r="AQ1" s="36" t="s">
        <v>122</v>
      </c>
      <c r="AR1" s="50" t="s">
        <v>123</v>
      </c>
      <c r="AS1" s="36" t="s">
        <v>124</v>
      </c>
      <c r="AT1" s="50" t="s">
        <v>131</v>
      </c>
      <c r="AU1" s="46"/>
    </row>
    <row r="2" spans="1:64" s="44" customFormat="1" x14ac:dyDescent="0.2">
      <c r="B2" s="40"/>
      <c r="C2" s="39"/>
      <c r="D2" s="1" t="s">
        <v>130</v>
      </c>
      <c r="E2" s="1"/>
      <c r="F2" s="1" t="s">
        <v>334</v>
      </c>
      <c r="G2" s="1" t="s">
        <v>91</v>
      </c>
      <c r="H2" s="21" t="s">
        <v>168</v>
      </c>
      <c r="I2" s="1" t="s">
        <v>90</v>
      </c>
      <c r="J2" s="38" t="s">
        <v>169</v>
      </c>
      <c r="K2" s="13"/>
      <c r="L2" s="37" t="s">
        <v>125</v>
      </c>
      <c r="M2" s="37" t="s">
        <v>126</v>
      </c>
      <c r="N2" s="37" t="s">
        <v>125</v>
      </c>
      <c r="O2" s="43" t="s">
        <v>125</v>
      </c>
      <c r="P2" s="37" t="s">
        <v>125</v>
      </c>
      <c r="Q2" s="37" t="s">
        <v>125</v>
      </c>
      <c r="R2" s="37" t="s">
        <v>125</v>
      </c>
      <c r="S2" s="13"/>
      <c r="T2" s="37" t="s">
        <v>127</v>
      </c>
      <c r="U2" s="37" t="s">
        <v>127</v>
      </c>
      <c r="V2" s="60" t="s">
        <v>127</v>
      </c>
      <c r="W2" s="97" t="s">
        <v>127</v>
      </c>
      <c r="X2" s="60" t="s">
        <v>125</v>
      </c>
      <c r="Y2" s="60" t="s">
        <v>125</v>
      </c>
      <c r="Z2" s="37" t="s">
        <v>127</v>
      </c>
      <c r="AA2" s="13"/>
      <c r="AB2" s="37" t="s">
        <v>127</v>
      </c>
      <c r="AC2" s="37" t="s">
        <v>127</v>
      </c>
      <c r="AD2" s="37" t="s">
        <v>127</v>
      </c>
      <c r="AE2" s="37" t="s">
        <v>127</v>
      </c>
      <c r="AF2" s="37" t="s">
        <v>127</v>
      </c>
      <c r="AG2" s="37" t="s">
        <v>128</v>
      </c>
      <c r="AH2" s="37" t="s">
        <v>128</v>
      </c>
      <c r="AI2" s="37" t="s">
        <v>128</v>
      </c>
      <c r="AJ2" s="37" t="s">
        <v>127</v>
      </c>
      <c r="AK2" s="37" t="s">
        <v>128</v>
      </c>
      <c r="AL2" s="37" t="s">
        <v>128</v>
      </c>
      <c r="AM2" s="13"/>
      <c r="AN2" s="37" t="s">
        <v>125</v>
      </c>
      <c r="AO2" s="37" t="s">
        <v>125</v>
      </c>
      <c r="AP2" s="37" t="s">
        <v>125</v>
      </c>
      <c r="AQ2" s="37" t="s">
        <v>127</v>
      </c>
      <c r="AR2" s="13"/>
      <c r="AS2" s="37" t="s">
        <v>127</v>
      </c>
      <c r="AT2" s="5" t="s">
        <v>125</v>
      </c>
      <c r="AU2" s="33"/>
    </row>
    <row r="3" spans="1:64" s="44" customFormat="1" ht="16.5" customHeight="1" thickBot="1" x14ac:dyDescent="0.25">
      <c r="A3" s="1" t="s">
        <v>154</v>
      </c>
      <c r="B3" s="3" t="s">
        <v>36</v>
      </c>
      <c r="C3" s="22" t="s">
        <v>236</v>
      </c>
      <c r="D3" s="41" t="s">
        <v>143</v>
      </c>
      <c r="E3" s="41" t="s">
        <v>241</v>
      </c>
      <c r="F3" s="41" t="s">
        <v>144</v>
      </c>
      <c r="G3" s="41" t="s">
        <v>145</v>
      </c>
      <c r="H3" s="49" t="s">
        <v>146</v>
      </c>
      <c r="I3" s="41" t="s">
        <v>147</v>
      </c>
      <c r="J3" s="49" t="s">
        <v>148</v>
      </c>
      <c r="K3" s="41" t="s">
        <v>149</v>
      </c>
      <c r="L3" s="2" t="s">
        <v>170</v>
      </c>
      <c r="M3" s="37" t="s">
        <v>189</v>
      </c>
      <c r="N3" s="37" t="s">
        <v>190</v>
      </c>
      <c r="O3" s="47" t="s">
        <v>188</v>
      </c>
      <c r="P3" s="37" t="s">
        <v>191</v>
      </c>
      <c r="Q3" s="37" t="s">
        <v>187</v>
      </c>
      <c r="R3" s="37" t="s">
        <v>192</v>
      </c>
      <c r="S3" s="13" t="s">
        <v>193</v>
      </c>
      <c r="T3" s="37" t="s">
        <v>194</v>
      </c>
      <c r="U3" s="37" t="s">
        <v>195</v>
      </c>
      <c r="V3" s="60" t="s">
        <v>196</v>
      </c>
      <c r="W3" s="97" t="s">
        <v>171</v>
      </c>
      <c r="X3" s="60" t="s">
        <v>323</v>
      </c>
      <c r="Y3" s="60" t="s">
        <v>324</v>
      </c>
      <c r="Z3" s="37" t="s">
        <v>197</v>
      </c>
      <c r="AA3" s="13" t="s">
        <v>141</v>
      </c>
      <c r="AB3" s="37" t="s">
        <v>198</v>
      </c>
      <c r="AC3" s="37" t="s">
        <v>199</v>
      </c>
      <c r="AD3" s="37" t="s">
        <v>200</v>
      </c>
      <c r="AE3" s="37" t="s">
        <v>178</v>
      </c>
      <c r="AF3" s="37" t="s">
        <v>179</v>
      </c>
      <c r="AG3" s="37" t="s">
        <v>210</v>
      </c>
      <c r="AH3" s="37" t="s">
        <v>180</v>
      </c>
      <c r="AI3" s="37" t="s">
        <v>177</v>
      </c>
      <c r="AJ3" s="37" t="s">
        <v>181</v>
      </c>
      <c r="AK3" s="37" t="s">
        <v>345</v>
      </c>
      <c r="AL3" s="37" t="s">
        <v>182</v>
      </c>
      <c r="AM3" s="13" t="s">
        <v>142</v>
      </c>
      <c r="AN3" s="37" t="s">
        <v>183</v>
      </c>
      <c r="AO3" s="37" t="s">
        <v>184</v>
      </c>
      <c r="AP3" s="37" t="s">
        <v>185</v>
      </c>
      <c r="AQ3" s="37" t="s">
        <v>186</v>
      </c>
      <c r="AR3" s="13" t="s">
        <v>152</v>
      </c>
      <c r="AS3" s="37" t="s">
        <v>201</v>
      </c>
      <c r="AT3" s="11" t="s">
        <v>202</v>
      </c>
      <c r="AU3" s="34" t="s">
        <v>319</v>
      </c>
      <c r="AV3" s="62" t="s">
        <v>156</v>
      </c>
      <c r="AW3" s="62" t="s">
        <v>173</v>
      </c>
      <c r="AX3" s="62" t="s">
        <v>342</v>
      </c>
      <c r="AY3" s="62" t="s">
        <v>174</v>
      </c>
      <c r="AZ3" s="62" t="s">
        <v>175</v>
      </c>
      <c r="BA3" s="62" t="s">
        <v>176</v>
      </c>
      <c r="BB3" s="62" t="s">
        <v>203</v>
      </c>
      <c r="BC3" s="62" t="s">
        <v>204</v>
      </c>
      <c r="BD3" s="62" t="s">
        <v>344</v>
      </c>
      <c r="BE3" s="62" t="s">
        <v>209</v>
      </c>
      <c r="BF3" s="62" t="s">
        <v>205</v>
      </c>
      <c r="BG3" s="62" t="s">
        <v>208</v>
      </c>
      <c r="BH3" s="62" t="s">
        <v>206</v>
      </c>
      <c r="BI3" s="62" t="s">
        <v>343</v>
      </c>
      <c r="BJ3" s="62" t="s">
        <v>207</v>
      </c>
      <c r="BK3" s="62" t="s">
        <v>346</v>
      </c>
      <c r="BL3" s="62" t="s">
        <v>172</v>
      </c>
    </row>
    <row r="4" spans="1:64" s="1" customFormat="1" x14ac:dyDescent="0.2">
      <c r="C4" s="23"/>
      <c r="H4" s="21"/>
      <c r="J4" s="63"/>
      <c r="V4" s="87"/>
      <c r="W4" s="21"/>
      <c r="X4" s="87"/>
      <c r="Y4" s="87"/>
      <c r="AJ4" s="10"/>
      <c r="AU4" s="35"/>
    </row>
    <row r="5" spans="1:64" x14ac:dyDescent="0.2">
      <c r="A5" s="74" t="s">
        <v>229</v>
      </c>
      <c r="B5" s="75" t="s">
        <v>335</v>
      </c>
      <c r="C5" s="25" t="s">
        <v>313</v>
      </c>
      <c r="D5" s="14" t="s">
        <v>312</v>
      </c>
      <c r="E5" s="14"/>
      <c r="H5" s="31">
        <v>100</v>
      </c>
      <c r="L5" s="2">
        <v>91.96</v>
      </c>
      <c r="M5" s="2">
        <v>43</v>
      </c>
      <c r="N5" s="2">
        <v>0.46</v>
      </c>
      <c r="O5" s="50">
        <v>0</v>
      </c>
      <c r="P5" s="2">
        <v>3.55</v>
      </c>
      <c r="Q5" s="71">
        <v>0</v>
      </c>
      <c r="R5" s="71">
        <v>0</v>
      </c>
      <c r="T5" s="2">
        <v>4</v>
      </c>
      <c r="U5" s="2">
        <v>0.02</v>
      </c>
      <c r="V5" s="89">
        <v>6</v>
      </c>
      <c r="W5" s="63">
        <v>14</v>
      </c>
      <c r="X5" s="16">
        <f>Y5/1000</f>
        <v>3.9999999999999998E-6</v>
      </c>
      <c r="Y5" s="16">
        <v>4.0000000000000001E-3</v>
      </c>
      <c r="Z5" s="2">
        <v>0.01</v>
      </c>
      <c r="AB5" s="71">
        <v>0</v>
      </c>
      <c r="AC5" s="2">
        <v>5.0000000000000001E-3</v>
      </c>
      <c r="AD5" s="2">
        <v>2.5000000000000001E-2</v>
      </c>
      <c r="AE5" s="2">
        <v>0.51300000000000001</v>
      </c>
      <c r="AF5" s="2">
        <v>4.5999999999999999E-2</v>
      </c>
      <c r="AG5" s="2">
        <v>6</v>
      </c>
      <c r="AH5" s="2">
        <v>0.02</v>
      </c>
      <c r="AI5" s="71">
        <v>0</v>
      </c>
      <c r="AJ5" s="71">
        <v>0</v>
      </c>
      <c r="AK5" s="71">
        <v>0</v>
      </c>
      <c r="AL5" s="71">
        <v>0</v>
      </c>
      <c r="AN5" s="71">
        <v>0</v>
      </c>
      <c r="AO5" s="71">
        <v>0</v>
      </c>
      <c r="AP5" s="71">
        <v>0</v>
      </c>
      <c r="AQ5" s="71">
        <v>0</v>
      </c>
      <c r="AS5" s="71">
        <v>0</v>
      </c>
      <c r="AT5" s="71">
        <v>0</v>
      </c>
      <c r="AU5" s="73"/>
      <c r="AV5" s="62" t="s">
        <v>328</v>
      </c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</row>
    <row r="6" spans="1:64" ht="15.75" customHeight="1" x14ac:dyDescent="0.2">
      <c r="A6" s="74" t="s">
        <v>231</v>
      </c>
      <c r="B6" s="75" t="s">
        <v>337</v>
      </c>
      <c r="C6" s="25" t="s">
        <v>317</v>
      </c>
      <c r="D6" s="14" t="s">
        <v>316</v>
      </c>
      <c r="E6" s="14"/>
      <c r="H6" s="31">
        <v>100</v>
      </c>
      <c r="L6" s="2">
        <v>60.3</v>
      </c>
      <c r="M6" s="2">
        <v>275</v>
      </c>
      <c r="N6" s="13">
        <v>0</v>
      </c>
      <c r="O6" s="50">
        <v>0</v>
      </c>
      <c r="P6" s="13">
        <v>0</v>
      </c>
      <c r="Q6" s="13">
        <v>0</v>
      </c>
      <c r="T6" s="13">
        <v>0</v>
      </c>
      <c r="U6" s="2">
        <v>0.04</v>
      </c>
      <c r="V6" s="16">
        <v>0</v>
      </c>
      <c r="W6" s="19">
        <v>4</v>
      </c>
      <c r="X6" s="16">
        <f>Y6/1000</f>
        <v>9.9999999999999995E-7</v>
      </c>
      <c r="Y6" s="16">
        <v>1E-3</v>
      </c>
      <c r="Z6" s="2">
        <v>0.04</v>
      </c>
      <c r="AB6" s="13">
        <v>0</v>
      </c>
      <c r="AC6" s="2">
        <v>6.0000000000000001E-3</v>
      </c>
      <c r="AD6" s="2">
        <v>4.0000000000000001E-3</v>
      </c>
      <c r="AE6" s="2">
        <v>1.2999999999999999E-2</v>
      </c>
      <c r="AF6" s="2">
        <v>1E-3</v>
      </c>
      <c r="AG6" s="71">
        <v>0</v>
      </c>
      <c r="AH6" s="71">
        <v>0</v>
      </c>
      <c r="AI6" s="71">
        <v>0</v>
      </c>
      <c r="AN6" s="71">
        <v>0</v>
      </c>
      <c r="AO6" s="71">
        <v>0</v>
      </c>
      <c r="AP6" s="71">
        <v>0</v>
      </c>
      <c r="AQ6" s="71">
        <v>0</v>
      </c>
      <c r="AT6" s="71">
        <v>0</v>
      </c>
      <c r="AU6" s="73"/>
      <c r="AV6" s="62" t="s">
        <v>328</v>
      </c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</row>
    <row r="7" spans="1:64" x14ac:dyDescent="0.2">
      <c r="A7" s="74" t="s">
        <v>230</v>
      </c>
      <c r="B7" s="75" t="s">
        <v>336</v>
      </c>
      <c r="C7" s="25" t="s">
        <v>315</v>
      </c>
      <c r="D7" s="14" t="s">
        <v>314</v>
      </c>
      <c r="E7" s="14"/>
      <c r="H7" s="31">
        <v>100</v>
      </c>
      <c r="L7" s="2">
        <v>86.58</v>
      </c>
      <c r="M7" s="2">
        <v>83</v>
      </c>
      <c r="N7" s="2">
        <v>7.0000000000000007E-2</v>
      </c>
      <c r="O7" s="50">
        <v>0</v>
      </c>
      <c r="P7" s="2">
        <v>2.72</v>
      </c>
      <c r="Q7" s="71">
        <v>0</v>
      </c>
      <c r="R7" s="2">
        <v>0.79</v>
      </c>
      <c r="T7" s="2">
        <v>8</v>
      </c>
      <c r="U7" s="2">
        <v>0.37</v>
      </c>
      <c r="V7" s="89">
        <v>11</v>
      </c>
      <c r="W7" s="63">
        <v>20</v>
      </c>
      <c r="X7" s="16">
        <f>Y7/1000</f>
        <v>5.0000000000000004E-6</v>
      </c>
      <c r="Y7" s="16">
        <v>5.0000000000000001E-3</v>
      </c>
      <c r="Z7" s="2">
        <v>0.13</v>
      </c>
      <c r="AB7" s="71">
        <v>0</v>
      </c>
      <c r="AC7" s="2">
        <v>5.0000000000000001E-3</v>
      </c>
      <c r="AD7" s="2">
        <v>2.3E-2</v>
      </c>
      <c r="AE7" s="2">
        <v>0.16600000000000001</v>
      </c>
      <c r="AF7" s="2">
        <v>5.3999999999999999E-2</v>
      </c>
      <c r="AG7" s="71">
        <v>1</v>
      </c>
      <c r="AH7" s="71">
        <v>0</v>
      </c>
      <c r="AI7" s="71">
        <v>0</v>
      </c>
      <c r="AJ7" s="71">
        <v>0</v>
      </c>
      <c r="AK7" s="71">
        <v>0</v>
      </c>
      <c r="AL7" s="71">
        <v>0</v>
      </c>
      <c r="AN7" s="71">
        <v>0</v>
      </c>
      <c r="AO7" s="71">
        <v>0</v>
      </c>
      <c r="AP7" s="71">
        <v>0</v>
      </c>
      <c r="AQ7" s="71">
        <v>0</v>
      </c>
      <c r="AS7" s="71">
        <v>0</v>
      </c>
      <c r="AT7" s="71">
        <v>0</v>
      </c>
      <c r="AU7" s="73"/>
      <c r="AV7" s="62" t="s">
        <v>328</v>
      </c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62"/>
      <c r="BK7" s="62"/>
      <c r="BL7" s="62"/>
    </row>
    <row r="8" spans="1:64" ht="15.75" customHeight="1" x14ac:dyDescent="0.2">
      <c r="A8" s="13" t="s">
        <v>0</v>
      </c>
      <c r="B8" s="17" t="s">
        <v>37</v>
      </c>
      <c r="C8" s="27" t="s">
        <v>239</v>
      </c>
      <c r="D8" s="14" t="s">
        <v>237</v>
      </c>
      <c r="E8" s="14"/>
      <c r="F8" s="14">
        <v>16501002</v>
      </c>
      <c r="G8" s="9"/>
      <c r="H8" s="28">
        <v>64</v>
      </c>
      <c r="I8" s="9" t="s">
        <v>132</v>
      </c>
      <c r="J8" s="63"/>
      <c r="L8" s="37">
        <v>74.91</v>
      </c>
      <c r="M8" s="37">
        <v>89</v>
      </c>
      <c r="N8" s="37">
        <v>1.0900000000000001</v>
      </c>
      <c r="O8" s="36">
        <v>0.33</v>
      </c>
      <c r="P8" s="37">
        <v>22.84</v>
      </c>
      <c r="Q8" s="37">
        <v>2.6</v>
      </c>
      <c r="R8" s="37">
        <v>12.23</v>
      </c>
      <c r="T8" s="37">
        <v>5</v>
      </c>
      <c r="U8" s="37">
        <v>0.26</v>
      </c>
      <c r="V8" s="60">
        <v>27</v>
      </c>
      <c r="W8" s="97">
        <v>22</v>
      </c>
      <c r="X8" s="60">
        <v>0.35799999999999998</v>
      </c>
      <c r="Y8" s="60">
        <v>1E-3</v>
      </c>
      <c r="Z8" s="37">
        <v>0.15</v>
      </c>
      <c r="AB8" s="37">
        <v>8.6999999999999993</v>
      </c>
      <c r="AC8" s="37">
        <v>3.1E-2</v>
      </c>
      <c r="AD8" s="37">
        <v>7.2999999999999995E-2</v>
      </c>
      <c r="AE8" s="37">
        <v>0.66500000000000004</v>
      </c>
      <c r="AF8" s="37">
        <v>0.36699999999999999</v>
      </c>
      <c r="AG8" s="37">
        <v>20</v>
      </c>
      <c r="AH8" s="37">
        <v>0</v>
      </c>
      <c r="AI8" s="37">
        <v>3</v>
      </c>
      <c r="AJ8" s="37">
        <v>0.1</v>
      </c>
      <c r="AK8" s="37">
        <v>0</v>
      </c>
      <c r="AL8" s="37">
        <v>0.5</v>
      </c>
      <c r="AN8" s="37">
        <v>0.112</v>
      </c>
      <c r="AO8" s="37">
        <v>3.2000000000000001E-2</v>
      </c>
      <c r="AP8" s="37">
        <v>7.2999999999999995E-2</v>
      </c>
      <c r="AQ8" s="37">
        <v>0</v>
      </c>
      <c r="AS8" s="37">
        <v>0</v>
      </c>
      <c r="AV8" s="62" t="s">
        <v>328</v>
      </c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</row>
    <row r="9" spans="1:64" ht="30" x14ac:dyDescent="0.2">
      <c r="A9" s="13" t="s">
        <v>1</v>
      </c>
      <c r="B9" s="17" t="s">
        <v>38</v>
      </c>
      <c r="C9" s="27" t="s">
        <v>248</v>
      </c>
      <c r="D9" s="14" t="s">
        <v>238</v>
      </c>
      <c r="E9" s="14"/>
      <c r="F9" s="14">
        <v>12101001</v>
      </c>
      <c r="G9" s="9" t="s">
        <v>321</v>
      </c>
      <c r="H9" s="28">
        <v>100</v>
      </c>
      <c r="I9" s="42"/>
      <c r="J9" s="63"/>
      <c r="L9" s="37">
        <v>9.44</v>
      </c>
      <c r="M9" s="37">
        <v>354</v>
      </c>
      <c r="N9" s="37">
        <v>12.48</v>
      </c>
      <c r="O9" s="36">
        <v>2.2999999999999998</v>
      </c>
      <c r="P9" s="37">
        <v>73.48</v>
      </c>
      <c r="Q9" s="37">
        <v>17.3</v>
      </c>
      <c r="R9" s="37">
        <v>0.8</v>
      </c>
      <c r="T9" s="37">
        <v>33</v>
      </c>
      <c r="U9" s="37">
        <v>3.6</v>
      </c>
      <c r="V9" s="60">
        <v>133</v>
      </c>
      <c r="W9" s="97">
        <v>264</v>
      </c>
      <c r="X9" s="60">
        <v>0.45200000000000001</v>
      </c>
      <c r="Y9" s="60">
        <v>1.2E-2</v>
      </c>
      <c r="Z9" s="37">
        <v>2.77</v>
      </c>
      <c r="AB9" s="37">
        <v>0</v>
      </c>
      <c r="AC9" s="37">
        <v>0.64600000000000002</v>
      </c>
      <c r="AD9" s="37">
        <v>0.28499999999999998</v>
      </c>
      <c r="AE9" s="37">
        <v>4.6040000000000001</v>
      </c>
      <c r="AF9" s="37">
        <v>0.318</v>
      </c>
      <c r="AG9" s="37">
        <v>19</v>
      </c>
      <c r="AH9" s="37">
        <v>0</v>
      </c>
      <c r="AI9" s="37">
        <v>1</v>
      </c>
      <c r="AJ9" s="37">
        <v>0.56999999999999995</v>
      </c>
      <c r="AK9" s="37">
        <v>0</v>
      </c>
      <c r="AL9" s="37">
        <v>2.2000000000000002</v>
      </c>
      <c r="AN9" s="37">
        <v>0.48199999999999998</v>
      </c>
      <c r="AO9" s="37">
        <v>0.29499999999999998</v>
      </c>
      <c r="AP9" s="37">
        <v>1.1080000000000001</v>
      </c>
      <c r="AQ9" s="37">
        <v>0</v>
      </c>
      <c r="AS9" s="37">
        <v>0</v>
      </c>
      <c r="AU9" s="32">
        <v>302</v>
      </c>
      <c r="AV9" s="62" t="s">
        <v>157</v>
      </c>
      <c r="AW9" s="62">
        <v>0.8</v>
      </c>
      <c r="AX9" s="62">
        <v>1</v>
      </c>
      <c r="AY9" s="62">
        <v>0.9</v>
      </c>
      <c r="AZ9" s="62">
        <v>0.9</v>
      </c>
      <c r="BA9" s="62">
        <v>0.9</v>
      </c>
      <c r="BB9" s="62">
        <v>1</v>
      </c>
      <c r="BC9" s="62">
        <v>1</v>
      </c>
      <c r="BD9" s="62">
        <v>0.7</v>
      </c>
      <c r="BE9" s="62">
        <v>1</v>
      </c>
      <c r="BF9" s="62">
        <v>1</v>
      </c>
      <c r="BG9" s="62">
        <v>1</v>
      </c>
      <c r="BH9" s="62">
        <v>1</v>
      </c>
      <c r="BI9" s="62">
        <v>0.9</v>
      </c>
      <c r="BJ9" s="62">
        <v>0.8</v>
      </c>
      <c r="BK9" s="62">
        <v>0.95</v>
      </c>
      <c r="BL9" s="62">
        <v>1</v>
      </c>
    </row>
    <row r="10" spans="1:64" ht="90" x14ac:dyDescent="0.2">
      <c r="A10" s="13" t="s">
        <v>3</v>
      </c>
      <c r="B10" s="17" t="s">
        <v>40</v>
      </c>
      <c r="C10" s="27" t="s">
        <v>243</v>
      </c>
      <c r="D10" s="14" t="s">
        <v>242</v>
      </c>
      <c r="E10" s="14"/>
      <c r="F10" s="14">
        <v>18101045</v>
      </c>
      <c r="G10" s="9" t="s">
        <v>322</v>
      </c>
      <c r="H10" s="28">
        <v>100</v>
      </c>
      <c r="I10" s="9"/>
      <c r="J10" s="63">
        <v>69.5</v>
      </c>
      <c r="L10" s="37">
        <v>67.13</v>
      </c>
      <c r="M10" s="37">
        <v>192</v>
      </c>
      <c r="N10" s="37">
        <v>19.420000000000002</v>
      </c>
      <c r="O10" s="36">
        <v>12.73</v>
      </c>
      <c r="P10" s="37">
        <v>0</v>
      </c>
      <c r="Q10" s="37">
        <v>0</v>
      </c>
      <c r="R10" s="37">
        <v>0</v>
      </c>
      <c r="T10" s="37">
        <v>12</v>
      </c>
      <c r="U10" s="37">
        <v>1.99</v>
      </c>
      <c r="V10" s="60">
        <v>19</v>
      </c>
      <c r="W10" s="97">
        <v>175</v>
      </c>
      <c r="X10" s="60">
        <v>0.28899999999999998</v>
      </c>
      <c r="Y10" s="60">
        <v>6.8000000000000005E-2</v>
      </c>
      <c r="Z10" s="37">
        <v>4.55</v>
      </c>
      <c r="AB10" s="37">
        <v>0</v>
      </c>
      <c r="AC10" s="37">
        <v>4.9000000000000002E-2</v>
      </c>
      <c r="AD10" s="37">
        <v>0.154</v>
      </c>
      <c r="AE10" s="37">
        <v>4.8179999999999996</v>
      </c>
      <c r="AF10" s="37">
        <v>0.35499999999999998</v>
      </c>
      <c r="AG10" s="37">
        <v>6</v>
      </c>
      <c r="AH10" s="37">
        <v>1.97</v>
      </c>
      <c r="AI10" s="37">
        <v>0</v>
      </c>
      <c r="AJ10" s="37">
        <v>0.35</v>
      </c>
      <c r="AK10" s="37"/>
      <c r="AL10" s="37">
        <v>1.1000000000000001</v>
      </c>
      <c r="AN10" s="37">
        <v>5.335</v>
      </c>
      <c r="AO10" s="37">
        <v>4.8</v>
      </c>
      <c r="AP10" s="37">
        <v>0.53200000000000003</v>
      </c>
      <c r="AQ10" s="37">
        <v>62</v>
      </c>
      <c r="AS10" s="13">
        <v>0</v>
      </c>
      <c r="AT10" s="13">
        <v>0.751</v>
      </c>
      <c r="AU10" s="32">
        <v>601</v>
      </c>
      <c r="AV10" s="62" t="s">
        <v>161</v>
      </c>
      <c r="AW10" s="62">
        <v>0.55000000000000004</v>
      </c>
      <c r="AX10" s="62">
        <v>0.8</v>
      </c>
      <c r="AY10" s="62">
        <v>0.95</v>
      </c>
      <c r="AZ10" s="62">
        <v>0.75</v>
      </c>
      <c r="BA10" s="62">
        <v>0.5</v>
      </c>
      <c r="BB10" s="62">
        <v>0.9</v>
      </c>
      <c r="BC10" s="62">
        <v>1</v>
      </c>
      <c r="BD10" s="62">
        <v>0.95</v>
      </c>
      <c r="BE10" s="62">
        <v>0.8</v>
      </c>
      <c r="BF10" s="62">
        <v>0.85</v>
      </c>
      <c r="BG10" s="62">
        <v>0.85</v>
      </c>
      <c r="BH10" s="62">
        <v>0.85</v>
      </c>
      <c r="BI10" s="62">
        <v>0.75</v>
      </c>
      <c r="BJ10" s="62">
        <v>0.8</v>
      </c>
      <c r="BK10" s="62">
        <v>0.8</v>
      </c>
      <c r="BL10" s="62">
        <v>1</v>
      </c>
    </row>
    <row r="11" spans="1:64" x14ac:dyDescent="0.2">
      <c r="A11" s="13" t="s">
        <v>4</v>
      </c>
      <c r="B11" s="17" t="s">
        <v>42</v>
      </c>
      <c r="C11" s="27" t="s">
        <v>247</v>
      </c>
      <c r="D11" s="14" t="s">
        <v>246</v>
      </c>
      <c r="E11" s="14"/>
      <c r="F11" s="14">
        <v>24302009</v>
      </c>
      <c r="G11" s="9"/>
      <c r="H11" s="28">
        <v>84</v>
      </c>
      <c r="I11" s="9" t="s">
        <v>133</v>
      </c>
      <c r="J11" s="63"/>
      <c r="L11" s="37">
        <v>59.68</v>
      </c>
      <c r="M11" s="37">
        <v>160</v>
      </c>
      <c r="N11" s="37">
        <v>1.36</v>
      </c>
      <c r="O11" s="36">
        <v>0.28000000000000003</v>
      </c>
      <c r="P11" s="37">
        <v>38.06</v>
      </c>
      <c r="Q11" s="37">
        <v>1.8</v>
      </c>
      <c r="R11" s="37">
        <v>1.7</v>
      </c>
      <c r="T11" s="37">
        <v>16</v>
      </c>
      <c r="U11" s="37">
        <v>0.27</v>
      </c>
      <c r="V11" s="60">
        <v>21</v>
      </c>
      <c r="W11" s="97">
        <v>27</v>
      </c>
      <c r="X11" s="60">
        <v>0.27100000000000002</v>
      </c>
      <c r="Y11" s="60">
        <v>1.4E-2</v>
      </c>
      <c r="Z11" s="37">
        <v>0.34</v>
      </c>
      <c r="AB11" s="37">
        <v>20.6</v>
      </c>
      <c r="AC11" s="37">
        <v>8.6999999999999994E-2</v>
      </c>
      <c r="AD11" s="37">
        <v>4.8000000000000001E-2</v>
      </c>
      <c r="AE11" s="37">
        <v>0.85399999999999998</v>
      </c>
      <c r="AF11" s="37">
        <v>8.7999999999999995E-2</v>
      </c>
      <c r="AG11" s="37">
        <v>27</v>
      </c>
      <c r="AH11" s="37">
        <v>0</v>
      </c>
      <c r="AI11" s="37">
        <v>1</v>
      </c>
      <c r="AJ11" s="37">
        <v>0.19</v>
      </c>
      <c r="AK11" s="37">
        <v>0</v>
      </c>
      <c r="AL11" s="37">
        <v>1.9</v>
      </c>
      <c r="AN11" s="37">
        <v>7.3999999999999996E-2</v>
      </c>
      <c r="AO11" s="37">
        <v>7.4999999999999997E-2</v>
      </c>
      <c r="AP11" s="37">
        <v>4.8000000000000001E-2</v>
      </c>
      <c r="AQ11" s="37">
        <v>0</v>
      </c>
      <c r="AS11" s="37">
        <v>0</v>
      </c>
      <c r="AU11" s="32">
        <v>3454</v>
      </c>
      <c r="AV11" s="62" t="s">
        <v>162</v>
      </c>
      <c r="AW11" s="62">
        <v>0.85</v>
      </c>
      <c r="AX11" s="62">
        <v>0.85</v>
      </c>
      <c r="AY11" s="62">
        <v>0.95</v>
      </c>
      <c r="AZ11" s="62">
        <v>0.95</v>
      </c>
      <c r="BA11" s="62">
        <v>0.95</v>
      </c>
      <c r="BB11" s="62">
        <v>0.95</v>
      </c>
      <c r="BC11" s="62">
        <v>0.95</v>
      </c>
      <c r="BD11" s="62">
        <v>0.7</v>
      </c>
      <c r="BE11" s="62">
        <v>0.9</v>
      </c>
      <c r="BF11" s="62">
        <v>0.95</v>
      </c>
      <c r="BG11" s="62">
        <v>0.95</v>
      </c>
      <c r="BH11" s="62">
        <v>0.9</v>
      </c>
      <c r="BI11" s="62">
        <v>0.9</v>
      </c>
      <c r="BJ11" s="62">
        <v>0.7</v>
      </c>
      <c r="BK11" s="62">
        <v>0.95</v>
      </c>
      <c r="BL11" s="62">
        <v>0.95</v>
      </c>
    </row>
    <row r="12" spans="1:64" x14ac:dyDescent="0.2">
      <c r="A12" s="13" t="s">
        <v>18</v>
      </c>
      <c r="B12" s="17" t="s">
        <v>58</v>
      </c>
      <c r="C12" s="27" t="s">
        <v>282</v>
      </c>
      <c r="D12" s="14" t="s">
        <v>281</v>
      </c>
      <c r="E12" s="14"/>
      <c r="F12" s="14">
        <v>18301073</v>
      </c>
      <c r="G12" s="14"/>
      <c r="H12" s="31">
        <v>70</v>
      </c>
      <c r="I12" s="14" t="s">
        <v>137</v>
      </c>
      <c r="J12" s="63">
        <v>61</v>
      </c>
      <c r="L12" s="37">
        <v>61.84</v>
      </c>
      <c r="M12" s="37">
        <v>258</v>
      </c>
      <c r="N12" s="37">
        <v>17.55</v>
      </c>
      <c r="O12" s="36">
        <v>20.329999999999998</v>
      </c>
      <c r="P12" s="37">
        <v>0</v>
      </c>
      <c r="Q12" s="37">
        <v>0</v>
      </c>
      <c r="R12" s="37">
        <v>0</v>
      </c>
      <c r="T12" s="37">
        <v>10</v>
      </c>
      <c r="U12" s="37">
        <v>1.04</v>
      </c>
      <c r="V12" s="60">
        <v>20</v>
      </c>
      <c r="W12" s="97">
        <v>172</v>
      </c>
      <c r="X12" s="60">
        <v>0.20399999999999999</v>
      </c>
      <c r="Y12" s="60">
        <v>7.0999999999999994E-2</v>
      </c>
      <c r="Z12" s="37">
        <v>1.19</v>
      </c>
      <c r="AB12" s="37">
        <v>0</v>
      </c>
      <c r="AC12" s="37">
        <v>0.114</v>
      </c>
      <c r="AD12" s="37">
        <v>0.16700000000000001</v>
      </c>
      <c r="AE12" s="37">
        <v>6.2619999999999996</v>
      </c>
      <c r="AF12" s="37">
        <v>0.33</v>
      </c>
      <c r="AG12" s="37">
        <v>6</v>
      </c>
      <c r="AH12" s="37">
        <v>0.32</v>
      </c>
      <c r="AI12" s="37">
        <v>52</v>
      </c>
      <c r="AJ12" s="37">
        <v>0.33</v>
      </c>
      <c r="AK12" s="37"/>
      <c r="AL12" s="37">
        <v>2.4</v>
      </c>
      <c r="AN12" s="37">
        <v>5.71</v>
      </c>
      <c r="AO12" s="37">
        <v>8.24</v>
      </c>
      <c r="AP12" s="37">
        <v>4.4400000000000004</v>
      </c>
      <c r="AQ12" s="37">
        <v>71</v>
      </c>
      <c r="AS12" s="13">
        <v>0</v>
      </c>
      <c r="AU12" s="32">
        <v>805</v>
      </c>
      <c r="AV12" s="62" t="s">
        <v>165</v>
      </c>
      <c r="AW12" s="62">
        <v>0.7</v>
      </c>
      <c r="AX12" s="62">
        <v>0.73</v>
      </c>
      <c r="AY12" s="62">
        <v>0.9</v>
      </c>
      <c r="AZ12" s="62">
        <v>0.8</v>
      </c>
      <c r="BA12" s="62">
        <v>0.8</v>
      </c>
      <c r="BB12" s="62">
        <v>0.95</v>
      </c>
      <c r="BC12" s="62">
        <v>0.9</v>
      </c>
      <c r="BD12" s="62">
        <v>0.6</v>
      </c>
      <c r="BE12" s="62">
        <v>0.8</v>
      </c>
      <c r="BF12" s="62">
        <v>0.75</v>
      </c>
      <c r="BG12" s="62">
        <v>0.8</v>
      </c>
      <c r="BH12" s="62">
        <v>0.8</v>
      </c>
      <c r="BI12" s="62">
        <v>0.75</v>
      </c>
      <c r="BJ12" s="62">
        <v>0.8</v>
      </c>
      <c r="BK12" s="62">
        <v>0.8</v>
      </c>
      <c r="BL12" s="62">
        <v>1</v>
      </c>
    </row>
    <row r="13" spans="1:64" x14ac:dyDescent="0.2">
      <c r="A13" s="13" t="s">
        <v>75</v>
      </c>
      <c r="B13" s="11" t="s">
        <v>76</v>
      </c>
      <c r="C13" s="25" t="s">
        <v>250</v>
      </c>
      <c r="D13" s="15" t="s">
        <v>249</v>
      </c>
      <c r="E13" s="15"/>
      <c r="F13" s="15"/>
      <c r="G13" s="15"/>
      <c r="H13" s="29">
        <v>100</v>
      </c>
      <c r="I13" s="15"/>
      <c r="J13" s="64"/>
      <c r="L13" s="13">
        <v>7.68</v>
      </c>
      <c r="M13" s="13">
        <v>378</v>
      </c>
      <c r="N13" s="13">
        <v>20.47</v>
      </c>
      <c r="O13" s="50">
        <v>6.04</v>
      </c>
      <c r="P13" s="13">
        <v>62.95</v>
      </c>
      <c r="Q13" s="13">
        <v>12.2</v>
      </c>
      <c r="R13" s="13">
        <v>10.7</v>
      </c>
      <c r="T13" s="13">
        <v>57</v>
      </c>
      <c r="U13" s="13">
        <v>4.3099999999999996</v>
      </c>
      <c r="V13" s="16">
        <v>79</v>
      </c>
      <c r="W13" s="19">
        <v>252</v>
      </c>
      <c r="X13" s="16">
        <v>0.71799999999999997</v>
      </c>
      <c r="Y13" s="16">
        <v>2.4E-2</v>
      </c>
      <c r="Z13" s="13">
        <v>2.76</v>
      </c>
      <c r="AB13" s="13">
        <v>4</v>
      </c>
      <c r="AC13" s="13">
        <v>0.47699999999999998</v>
      </c>
      <c r="AD13" s="13">
        <v>0.21199999999999999</v>
      </c>
      <c r="AE13" s="13">
        <v>1.5409999999999999</v>
      </c>
      <c r="AF13" s="13">
        <v>0.53500000000000003</v>
      </c>
      <c r="AG13" s="13">
        <v>557</v>
      </c>
      <c r="AH13" s="13">
        <v>0</v>
      </c>
      <c r="AI13" s="13">
        <v>3</v>
      </c>
      <c r="AJ13" s="13">
        <v>0.82</v>
      </c>
      <c r="AK13" s="13">
        <v>0</v>
      </c>
      <c r="AL13" s="13">
        <v>9</v>
      </c>
      <c r="AN13" s="13">
        <v>0.60299999999999998</v>
      </c>
      <c r="AO13" s="13">
        <v>1.377</v>
      </c>
      <c r="AP13" s="13">
        <v>2.7309999999999999</v>
      </c>
      <c r="AQ13" s="13">
        <v>0</v>
      </c>
      <c r="AS13" s="13">
        <v>0</v>
      </c>
      <c r="AU13" s="32">
        <v>522</v>
      </c>
      <c r="AV13" s="62" t="s">
        <v>159</v>
      </c>
      <c r="AW13" s="62">
        <v>0.65</v>
      </c>
      <c r="AX13" s="62">
        <v>1</v>
      </c>
      <c r="AY13" s="62">
        <v>0.75</v>
      </c>
      <c r="AZ13" s="62">
        <v>0.7</v>
      </c>
      <c r="BA13" s="62">
        <v>0.7</v>
      </c>
      <c r="BB13" s="62">
        <v>0.9</v>
      </c>
      <c r="BC13" s="62">
        <v>0.85</v>
      </c>
      <c r="BD13" s="62">
        <v>0.5</v>
      </c>
      <c r="BE13" s="62">
        <v>0.75</v>
      </c>
      <c r="BF13" s="62">
        <v>0.8</v>
      </c>
      <c r="BG13" s="62">
        <v>0.75</v>
      </c>
      <c r="BH13" s="62">
        <v>0.9</v>
      </c>
      <c r="BI13" s="62">
        <v>0.9</v>
      </c>
      <c r="BJ13" s="62">
        <v>0.7</v>
      </c>
      <c r="BK13" s="62">
        <v>0.8</v>
      </c>
      <c r="BL13" s="62">
        <v>0.9</v>
      </c>
    </row>
    <row r="14" spans="1:64" x14ac:dyDescent="0.2">
      <c r="A14" s="13" t="s">
        <v>6</v>
      </c>
      <c r="B14" s="17" t="s">
        <v>43</v>
      </c>
      <c r="C14" s="27" t="s">
        <v>252</v>
      </c>
      <c r="D14" s="14" t="s">
        <v>251</v>
      </c>
      <c r="E14" s="14"/>
      <c r="F14" s="14">
        <v>11804001</v>
      </c>
      <c r="G14" s="9"/>
      <c r="H14" s="28">
        <v>100</v>
      </c>
      <c r="I14" s="42"/>
      <c r="J14" s="63"/>
      <c r="L14" s="37">
        <v>3</v>
      </c>
      <c r="M14" s="37">
        <v>228</v>
      </c>
      <c r="N14" s="37">
        <v>19.600000000000001</v>
      </c>
      <c r="O14" s="36">
        <v>13.7</v>
      </c>
      <c r="P14" s="37">
        <v>57.9</v>
      </c>
      <c r="Q14" s="37">
        <v>37</v>
      </c>
      <c r="R14" s="37">
        <v>1.75</v>
      </c>
      <c r="T14" s="37">
        <v>128</v>
      </c>
      <c r="U14" s="37">
        <v>13.86</v>
      </c>
      <c r="V14" s="60">
        <v>499</v>
      </c>
      <c r="W14" s="97">
        <v>734</v>
      </c>
      <c r="X14" s="60">
        <v>1.524</v>
      </c>
      <c r="Y14" s="60">
        <v>2.1000000000000001E-2</v>
      </c>
      <c r="Z14" s="37">
        <v>6.81</v>
      </c>
      <c r="AB14" s="37">
        <v>0</v>
      </c>
      <c r="AC14" s="37">
        <v>7.8E-2</v>
      </c>
      <c r="AD14" s="37">
        <v>0.24099999999999999</v>
      </c>
      <c r="AE14" s="37">
        <v>2.1850000000000001</v>
      </c>
      <c r="AF14" s="37">
        <v>0.11799999999999999</v>
      </c>
      <c r="AG14" s="37">
        <v>32</v>
      </c>
      <c r="AH14" s="37">
        <v>0</v>
      </c>
      <c r="AI14" s="37">
        <v>0</v>
      </c>
      <c r="AJ14" s="37">
        <v>0.1</v>
      </c>
      <c r="AK14" s="37">
        <v>0</v>
      </c>
      <c r="AL14" s="37">
        <v>2.5</v>
      </c>
      <c r="AN14" s="37">
        <v>8.07</v>
      </c>
      <c r="AO14" s="37">
        <v>4.57</v>
      </c>
      <c r="AP14" s="37">
        <v>0.44</v>
      </c>
      <c r="AQ14" s="37">
        <v>0</v>
      </c>
      <c r="AS14" s="37">
        <v>230</v>
      </c>
      <c r="AV14" s="62" t="s">
        <v>328</v>
      </c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</row>
    <row r="15" spans="1:64" x14ac:dyDescent="0.2">
      <c r="A15" s="13" t="s">
        <v>7</v>
      </c>
      <c r="B15" s="17" t="s">
        <v>41</v>
      </c>
      <c r="C15" s="27" t="s">
        <v>245</v>
      </c>
      <c r="D15" s="14" t="s">
        <v>244</v>
      </c>
      <c r="E15" s="14"/>
      <c r="F15" s="14">
        <v>11205001</v>
      </c>
      <c r="G15" s="9"/>
      <c r="H15" s="31">
        <v>100</v>
      </c>
      <c r="I15" s="42"/>
      <c r="J15" s="63"/>
      <c r="L15" s="37">
        <v>3.1</v>
      </c>
      <c r="M15" s="37">
        <v>353</v>
      </c>
      <c r="N15" s="37">
        <v>12.2</v>
      </c>
      <c r="O15" s="36">
        <v>0.5</v>
      </c>
      <c r="P15" s="37">
        <v>75.400000000000006</v>
      </c>
      <c r="Q15" s="37">
        <v>0</v>
      </c>
      <c r="R15" s="37">
        <v>0</v>
      </c>
      <c r="T15" s="37">
        <v>141</v>
      </c>
      <c r="U15" s="37">
        <v>4.41</v>
      </c>
      <c r="V15" s="60">
        <v>327</v>
      </c>
      <c r="W15" s="97">
        <v>303</v>
      </c>
      <c r="X15" s="60">
        <v>3.5350000000000001</v>
      </c>
      <c r="Y15" s="60">
        <v>3.6999999999999998E-2</v>
      </c>
      <c r="Z15" s="37">
        <v>0.35</v>
      </c>
      <c r="AB15" s="37">
        <v>0</v>
      </c>
      <c r="AC15" s="37">
        <v>8.0000000000000002E-3</v>
      </c>
      <c r="AD15" s="37">
        <v>7.3999999999999996E-2</v>
      </c>
      <c r="AE15" s="37">
        <v>28.172999999999998</v>
      </c>
      <c r="AF15" s="37">
        <v>2.9000000000000001E-2</v>
      </c>
      <c r="AG15" s="37">
        <v>0</v>
      </c>
      <c r="AH15" s="37">
        <v>0</v>
      </c>
      <c r="AI15" s="37">
        <v>0</v>
      </c>
      <c r="AJ15" s="37">
        <v>0</v>
      </c>
      <c r="AK15" s="37">
        <v>0</v>
      </c>
      <c r="AL15" s="37">
        <v>1.9</v>
      </c>
      <c r="AN15" s="37">
        <v>0.19700000000000001</v>
      </c>
      <c r="AO15" s="37">
        <v>4.1000000000000002E-2</v>
      </c>
      <c r="AP15" s="37">
        <v>0.19600000000000001</v>
      </c>
      <c r="AQ15" s="37">
        <v>0</v>
      </c>
      <c r="AS15" s="37">
        <v>3142</v>
      </c>
      <c r="AV15" s="62" t="s">
        <v>328</v>
      </c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</row>
    <row r="16" spans="1:64" x14ac:dyDescent="0.2">
      <c r="A16" s="13" t="s">
        <v>11</v>
      </c>
      <c r="B16" s="11" t="s">
        <v>48</v>
      </c>
      <c r="C16" s="25" t="s">
        <v>264</v>
      </c>
      <c r="D16" s="15" t="s">
        <v>263</v>
      </c>
      <c r="E16" s="15"/>
      <c r="F16" s="58">
        <v>12101009</v>
      </c>
      <c r="G16" s="15"/>
      <c r="H16" s="31">
        <v>100</v>
      </c>
      <c r="I16" s="15"/>
      <c r="J16" s="64">
        <v>77</v>
      </c>
      <c r="K16" s="15"/>
      <c r="L16" s="13">
        <v>10.26</v>
      </c>
      <c r="M16" s="13">
        <v>362</v>
      </c>
      <c r="N16" s="13">
        <v>8.1199999999999992</v>
      </c>
      <c r="O16" s="50">
        <v>3.59</v>
      </c>
      <c r="P16" s="13">
        <v>76.89</v>
      </c>
      <c r="Q16" s="13">
        <v>7.3</v>
      </c>
      <c r="R16" s="13">
        <v>0.64</v>
      </c>
      <c r="T16" s="13">
        <v>6</v>
      </c>
      <c r="U16" s="13">
        <v>3.45</v>
      </c>
      <c r="V16" s="16">
        <v>127</v>
      </c>
      <c r="W16" s="19">
        <v>241</v>
      </c>
      <c r="X16" s="16">
        <v>0.28699999999999998</v>
      </c>
      <c r="Y16" s="16">
        <v>3.5000000000000003E-2</v>
      </c>
      <c r="Z16" s="13">
        <v>1.82</v>
      </c>
      <c r="AB16" s="13">
        <v>0</v>
      </c>
      <c r="AC16" s="13">
        <v>0.38500000000000001</v>
      </c>
      <c r="AD16" s="13">
        <v>0.20100000000000001</v>
      </c>
      <c r="AE16" s="13">
        <v>3.6320000000000001</v>
      </c>
      <c r="AF16" s="13">
        <v>0.30399999999999999</v>
      </c>
      <c r="AG16" s="13">
        <v>25</v>
      </c>
      <c r="AH16" s="13">
        <v>0</v>
      </c>
      <c r="AI16" s="13">
        <v>11</v>
      </c>
      <c r="AJ16" s="13">
        <v>0.42</v>
      </c>
      <c r="AK16" s="13">
        <v>0</v>
      </c>
      <c r="AL16" s="13">
        <v>0.3</v>
      </c>
      <c r="AN16" s="13">
        <v>0.505</v>
      </c>
      <c r="AO16" s="13">
        <v>0.94799999999999995</v>
      </c>
      <c r="AP16" s="13">
        <v>1.6379999999999999</v>
      </c>
      <c r="AQ16" s="13">
        <v>0</v>
      </c>
      <c r="AS16" s="13">
        <v>0</v>
      </c>
      <c r="AU16" s="32">
        <v>302</v>
      </c>
      <c r="AV16" s="62" t="s">
        <v>157</v>
      </c>
      <c r="AW16" s="62">
        <v>0.8</v>
      </c>
      <c r="AX16" s="62">
        <v>1</v>
      </c>
      <c r="AY16" s="62">
        <v>0.9</v>
      </c>
      <c r="AZ16" s="62">
        <v>0.9</v>
      </c>
      <c r="BA16" s="62">
        <v>0.9</v>
      </c>
      <c r="BB16" s="62">
        <v>1</v>
      </c>
      <c r="BC16" s="62">
        <v>1</v>
      </c>
      <c r="BD16" s="62">
        <v>0.7</v>
      </c>
      <c r="BE16" s="62">
        <v>1</v>
      </c>
      <c r="BF16" s="62">
        <v>1</v>
      </c>
      <c r="BG16" s="62">
        <v>1</v>
      </c>
      <c r="BH16" s="62">
        <v>1</v>
      </c>
      <c r="BI16" s="62">
        <v>0.9</v>
      </c>
      <c r="BJ16" s="62">
        <v>0.8</v>
      </c>
      <c r="BK16" s="62">
        <v>0.95</v>
      </c>
      <c r="BL16" s="62">
        <v>1</v>
      </c>
    </row>
    <row r="17" spans="1:64" x14ac:dyDescent="0.2">
      <c r="A17" s="13" t="s">
        <v>77</v>
      </c>
      <c r="B17" s="11" t="s">
        <v>78</v>
      </c>
      <c r="C17" s="25" t="s">
        <v>254</v>
      </c>
      <c r="D17" s="15" t="s">
        <v>253</v>
      </c>
      <c r="E17" s="15"/>
      <c r="F17" s="65"/>
      <c r="G17" s="15"/>
      <c r="H17" s="29">
        <v>100</v>
      </c>
      <c r="I17" s="15"/>
      <c r="J17" s="64"/>
      <c r="L17" s="13">
        <v>11.05</v>
      </c>
      <c r="M17" s="13">
        <v>343</v>
      </c>
      <c r="N17" s="13">
        <v>23.85</v>
      </c>
      <c r="O17" s="50">
        <v>2.0699999999999998</v>
      </c>
      <c r="P17" s="13">
        <v>59.64</v>
      </c>
      <c r="Q17" s="13">
        <v>10.7</v>
      </c>
      <c r="T17" s="13">
        <v>85</v>
      </c>
      <c r="U17" s="13">
        <v>9.9499999999999993</v>
      </c>
      <c r="V17" s="16">
        <v>333</v>
      </c>
      <c r="W17" s="19">
        <v>438</v>
      </c>
      <c r="X17" s="16">
        <v>1.375</v>
      </c>
      <c r="Y17" s="16">
        <v>5.8000000000000003E-2</v>
      </c>
      <c r="Z17" s="13">
        <v>6.11</v>
      </c>
      <c r="AB17" s="13">
        <v>1.5</v>
      </c>
      <c r="AC17" s="13">
        <v>0.68</v>
      </c>
      <c r="AD17" s="13">
        <v>0.17</v>
      </c>
      <c r="AE17" s="13">
        <v>2.7949999999999999</v>
      </c>
      <c r="AF17" s="13">
        <v>0.36099999999999999</v>
      </c>
      <c r="AG17" s="13">
        <v>639</v>
      </c>
      <c r="AH17" s="13">
        <v>0</v>
      </c>
      <c r="AI17" s="13">
        <v>2</v>
      </c>
      <c r="AK17" s="13">
        <v>0</v>
      </c>
      <c r="AN17" s="13">
        <v>0.54200000000000004</v>
      </c>
      <c r="AO17" s="13">
        <v>0.17299999999999999</v>
      </c>
      <c r="AP17" s="13">
        <v>0.88900000000000001</v>
      </c>
      <c r="AQ17" s="13">
        <v>0</v>
      </c>
      <c r="AU17" s="32">
        <v>522</v>
      </c>
      <c r="AV17" s="62" t="s">
        <v>159</v>
      </c>
      <c r="AW17" s="62">
        <v>0.65</v>
      </c>
      <c r="AX17" s="62">
        <v>1</v>
      </c>
      <c r="AY17" s="62">
        <v>0.75</v>
      </c>
      <c r="AZ17" s="62">
        <v>0.7</v>
      </c>
      <c r="BA17" s="62">
        <v>0.7</v>
      </c>
      <c r="BB17" s="62">
        <v>0.9</v>
      </c>
      <c r="BC17" s="62">
        <v>0.85</v>
      </c>
      <c r="BD17" s="62">
        <v>0.5</v>
      </c>
      <c r="BE17" s="62">
        <v>0.75</v>
      </c>
      <c r="BF17" s="62">
        <v>0.8</v>
      </c>
      <c r="BG17" s="62">
        <v>0.75</v>
      </c>
      <c r="BH17" s="62">
        <v>0.9</v>
      </c>
      <c r="BI17" s="62">
        <v>0.9</v>
      </c>
      <c r="BJ17" s="62">
        <v>0.7</v>
      </c>
      <c r="BK17" s="62">
        <v>0.8</v>
      </c>
      <c r="BL17" s="62">
        <v>0.9</v>
      </c>
    </row>
    <row r="18" spans="1:64" x14ac:dyDescent="0.2">
      <c r="A18" s="14" t="s">
        <v>220</v>
      </c>
      <c r="B18" s="11" t="s">
        <v>233</v>
      </c>
      <c r="C18" s="25" t="s">
        <v>306</v>
      </c>
      <c r="D18" s="14" t="s">
        <v>305</v>
      </c>
      <c r="E18" s="14"/>
      <c r="F18" s="52"/>
      <c r="H18" s="29">
        <v>87</v>
      </c>
      <c r="I18" s="70" t="s">
        <v>232</v>
      </c>
      <c r="L18" s="2">
        <v>83.01</v>
      </c>
      <c r="M18" s="2">
        <v>71</v>
      </c>
      <c r="N18" s="2">
        <v>13.61</v>
      </c>
      <c r="O18" s="2">
        <v>1.01</v>
      </c>
      <c r="P18" s="2">
        <v>0.91</v>
      </c>
      <c r="Q18" s="71">
        <v>0</v>
      </c>
      <c r="R18" s="71">
        <v>0</v>
      </c>
      <c r="T18" s="2">
        <v>54</v>
      </c>
      <c r="U18" s="2">
        <v>0.21</v>
      </c>
      <c r="V18" s="89">
        <v>22</v>
      </c>
      <c r="W18" s="63">
        <v>244</v>
      </c>
      <c r="X18" s="16">
        <f>Y18/1000</f>
        <v>5.6599999999999999E-4</v>
      </c>
      <c r="Y18" s="16">
        <v>0.56599999999999995</v>
      </c>
      <c r="Z18" s="2">
        <v>0.97</v>
      </c>
      <c r="AB18" s="71">
        <v>0</v>
      </c>
      <c r="AC18" s="2">
        <v>0.02</v>
      </c>
      <c r="AD18" s="2">
        <v>1.4999999999999999E-2</v>
      </c>
      <c r="AE18" s="2">
        <v>1.778</v>
      </c>
      <c r="AF18" s="2">
        <v>0.161</v>
      </c>
      <c r="AG18" s="2">
        <v>19</v>
      </c>
      <c r="AH18" s="2">
        <v>1.1100000000000001</v>
      </c>
      <c r="AI18" s="2">
        <v>54</v>
      </c>
      <c r="AJ18" s="2">
        <v>1.32</v>
      </c>
      <c r="AK18" s="2">
        <v>0.1</v>
      </c>
      <c r="AL18" s="71">
        <v>0.3</v>
      </c>
      <c r="AN18" s="2">
        <v>0.26100000000000001</v>
      </c>
      <c r="AO18" s="2">
        <v>0.18099999999999999</v>
      </c>
      <c r="AP18" s="2">
        <v>0.29499999999999998</v>
      </c>
      <c r="AQ18" s="2">
        <v>126</v>
      </c>
      <c r="AS18" s="71">
        <v>0</v>
      </c>
      <c r="AT18" s="2">
        <v>1.7999999999999999E-2</v>
      </c>
      <c r="AU18" s="72">
        <v>2753</v>
      </c>
      <c r="AV18" s="62" t="s">
        <v>235</v>
      </c>
      <c r="AW18" s="62">
        <v>0.9</v>
      </c>
      <c r="AX18" s="62">
        <v>0.95</v>
      </c>
      <c r="AY18" s="62">
        <v>0.8</v>
      </c>
      <c r="AZ18" s="62">
        <v>0.95</v>
      </c>
      <c r="BA18" s="62">
        <v>0.95</v>
      </c>
      <c r="BB18" s="62">
        <v>1</v>
      </c>
      <c r="BC18" s="62">
        <v>1</v>
      </c>
      <c r="BD18" s="62">
        <v>0.95</v>
      </c>
      <c r="BE18" s="62">
        <v>1</v>
      </c>
      <c r="BF18" s="62">
        <v>1</v>
      </c>
      <c r="BG18" s="62">
        <v>1</v>
      </c>
      <c r="BH18" s="62">
        <v>1</v>
      </c>
      <c r="BI18" s="62">
        <v>0.85</v>
      </c>
      <c r="BJ18" s="62">
        <v>0.95</v>
      </c>
      <c r="BK18" s="62">
        <v>1</v>
      </c>
      <c r="BL18" s="62">
        <v>1</v>
      </c>
    </row>
    <row r="19" spans="1:64" s="51" customFormat="1" x14ac:dyDescent="0.2">
      <c r="A19" s="13" t="s">
        <v>8</v>
      </c>
      <c r="B19" s="17" t="s">
        <v>44</v>
      </c>
      <c r="C19" s="27" t="s">
        <v>256</v>
      </c>
      <c r="D19" s="14" t="s">
        <v>255</v>
      </c>
      <c r="E19" s="14"/>
      <c r="F19" s="14">
        <v>17101001</v>
      </c>
      <c r="G19" s="9"/>
      <c r="H19" s="28">
        <v>88</v>
      </c>
      <c r="I19" s="9" t="s">
        <v>134</v>
      </c>
      <c r="J19" s="63"/>
      <c r="K19" s="13"/>
      <c r="L19" s="37">
        <v>76.150000000000006</v>
      </c>
      <c r="M19" s="37">
        <v>143</v>
      </c>
      <c r="N19" s="37">
        <v>12.56</v>
      </c>
      <c r="O19" s="36">
        <v>9.51</v>
      </c>
      <c r="P19" s="37">
        <v>0.72</v>
      </c>
      <c r="Q19" s="37">
        <v>0</v>
      </c>
      <c r="R19" s="37">
        <v>0.37</v>
      </c>
      <c r="S19" s="13"/>
      <c r="T19" s="37">
        <v>56</v>
      </c>
      <c r="U19" s="37">
        <v>1.75</v>
      </c>
      <c r="V19" s="60">
        <v>12</v>
      </c>
      <c r="W19" s="97">
        <v>198</v>
      </c>
      <c r="X19" s="60">
        <v>0.13800000000000001</v>
      </c>
      <c r="Y19" s="60">
        <v>0.14199999999999999</v>
      </c>
      <c r="Z19" s="37">
        <v>1.29</v>
      </c>
      <c r="AA19" s="13"/>
      <c r="AB19" s="37">
        <v>0</v>
      </c>
      <c r="AC19" s="37">
        <v>0.04</v>
      </c>
      <c r="AD19" s="37">
        <v>0.45700000000000002</v>
      </c>
      <c r="AE19" s="37">
        <v>7.4999999999999997E-2</v>
      </c>
      <c r="AF19" s="37">
        <v>0.17</v>
      </c>
      <c r="AG19" s="37">
        <v>47</v>
      </c>
      <c r="AH19" s="37">
        <v>0.89</v>
      </c>
      <c r="AI19" s="37">
        <v>160</v>
      </c>
      <c r="AJ19" s="37">
        <v>1.05</v>
      </c>
      <c r="AK19" s="37">
        <v>2</v>
      </c>
      <c r="AL19" s="37">
        <v>0.3</v>
      </c>
      <c r="AM19" s="13"/>
      <c r="AN19" s="37">
        <v>3.1259999999999999</v>
      </c>
      <c r="AO19" s="37">
        <v>3.6579999999999999</v>
      </c>
      <c r="AP19" s="37">
        <v>1.911</v>
      </c>
      <c r="AQ19" s="37">
        <v>372</v>
      </c>
      <c r="AR19" s="13"/>
      <c r="AS19" s="13">
        <v>0</v>
      </c>
      <c r="AT19" s="37">
        <v>3.7999999999999999E-2</v>
      </c>
      <c r="AU19" s="32">
        <v>105</v>
      </c>
      <c r="AV19" s="62" t="s">
        <v>160</v>
      </c>
      <c r="AW19" s="62">
        <v>0.85</v>
      </c>
      <c r="AX19" s="62">
        <v>0.85</v>
      </c>
      <c r="AY19" s="62">
        <v>0.95</v>
      </c>
      <c r="AZ19" s="62">
        <v>0.95</v>
      </c>
      <c r="BA19" s="62">
        <v>0.88</v>
      </c>
      <c r="BB19" s="62">
        <v>1</v>
      </c>
      <c r="BC19" s="62">
        <v>1</v>
      </c>
      <c r="BD19" s="62">
        <v>0.75</v>
      </c>
      <c r="BE19" s="62">
        <v>1</v>
      </c>
      <c r="BF19" s="62">
        <v>1</v>
      </c>
      <c r="BG19" s="62">
        <v>1</v>
      </c>
      <c r="BH19" s="62">
        <v>1</v>
      </c>
      <c r="BI19" s="62">
        <v>1</v>
      </c>
      <c r="BJ19" s="62">
        <v>0.8</v>
      </c>
      <c r="BK19" s="62">
        <v>0.9</v>
      </c>
      <c r="BL19" s="62">
        <v>1</v>
      </c>
    </row>
    <row r="20" spans="1:64" x14ac:dyDescent="0.2">
      <c r="A20" s="14" t="s">
        <v>228</v>
      </c>
      <c r="B20" s="37" t="s">
        <v>219</v>
      </c>
      <c r="C20" s="53" t="s">
        <v>311</v>
      </c>
      <c r="D20" s="14" t="s">
        <v>318</v>
      </c>
      <c r="E20" s="14"/>
      <c r="F20" s="52"/>
      <c r="H20" s="31">
        <v>100</v>
      </c>
      <c r="L20" s="13">
        <v>0</v>
      </c>
      <c r="M20" s="2">
        <v>902</v>
      </c>
      <c r="N20" s="13">
        <v>0</v>
      </c>
      <c r="O20" s="50">
        <v>100</v>
      </c>
      <c r="P20" s="13">
        <v>0</v>
      </c>
      <c r="Q20" s="13">
        <v>0</v>
      </c>
      <c r="R20" s="13">
        <v>0</v>
      </c>
      <c r="T20" s="13">
        <v>0</v>
      </c>
      <c r="U20" s="13">
        <v>0</v>
      </c>
      <c r="V20" s="16">
        <v>0</v>
      </c>
      <c r="W20" s="19">
        <v>0</v>
      </c>
      <c r="X20" s="16">
        <f>Y20/1000</f>
        <v>0</v>
      </c>
      <c r="Y20" s="16">
        <v>0</v>
      </c>
      <c r="Z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K20" s="2">
        <v>8.3000000000000007</v>
      </c>
      <c r="AN20" s="2">
        <v>29.891999999999999</v>
      </c>
      <c r="AO20" s="2">
        <v>33.841000000000001</v>
      </c>
      <c r="AP20" s="2">
        <v>31.867000000000001</v>
      </c>
      <c r="AQ20" s="2">
        <v>710</v>
      </c>
      <c r="AV20" s="62" t="s">
        <v>328</v>
      </c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</row>
    <row r="21" spans="1:64" x14ac:dyDescent="0.2">
      <c r="A21" s="14" t="s">
        <v>222</v>
      </c>
      <c r="B21" s="37" t="s">
        <v>213</v>
      </c>
      <c r="C21" s="53" t="s">
        <v>308</v>
      </c>
      <c r="D21" s="14" t="s">
        <v>307</v>
      </c>
      <c r="E21" s="14"/>
      <c r="H21" s="29">
        <v>76.900000000000006</v>
      </c>
      <c r="L21" s="2">
        <v>68.5</v>
      </c>
      <c r="M21" s="2">
        <v>142</v>
      </c>
      <c r="N21" s="2">
        <v>19.84</v>
      </c>
      <c r="O21" s="2">
        <v>6.34</v>
      </c>
      <c r="P21" s="71">
        <v>0</v>
      </c>
      <c r="Q21" s="71">
        <v>0</v>
      </c>
      <c r="R21" s="71">
        <v>0</v>
      </c>
      <c r="T21" s="2">
        <v>12</v>
      </c>
      <c r="U21" s="2">
        <v>0.8</v>
      </c>
      <c r="V21" s="89">
        <v>29</v>
      </c>
      <c r="W21" s="63">
        <v>200</v>
      </c>
      <c r="X21" s="16">
        <f>Y21/1000</f>
        <v>4.3999999999999999E-5</v>
      </c>
      <c r="Y21" s="16">
        <v>4.3999999999999997E-2</v>
      </c>
      <c r="Z21" s="2">
        <v>0.64</v>
      </c>
      <c r="AB21" s="71">
        <v>0</v>
      </c>
      <c r="AC21" s="2">
        <v>0.22600000000000001</v>
      </c>
      <c r="AD21" s="2">
        <v>0.38</v>
      </c>
      <c r="AE21" s="2">
        <v>7.86</v>
      </c>
      <c r="AF21" s="2">
        <v>0.81799999999999995</v>
      </c>
      <c r="AG21" s="2">
        <v>25</v>
      </c>
      <c r="AH21" s="2">
        <v>3.18</v>
      </c>
      <c r="AI21" s="2">
        <v>12</v>
      </c>
      <c r="AN21" s="2">
        <v>0.98099999999999998</v>
      </c>
      <c r="AO21" s="2">
        <v>2.1030000000000002</v>
      </c>
      <c r="AP21" s="2">
        <v>2.5390000000000001</v>
      </c>
      <c r="AQ21" s="2">
        <v>55</v>
      </c>
      <c r="AU21" s="32">
        <v>2455</v>
      </c>
      <c r="AV21" s="62" t="s">
        <v>234</v>
      </c>
      <c r="AW21" s="62">
        <v>0.95</v>
      </c>
      <c r="AX21" s="62">
        <v>0.83</v>
      </c>
      <c r="AY21" s="62">
        <v>1</v>
      </c>
      <c r="AZ21" s="62">
        <v>1</v>
      </c>
      <c r="BA21" s="62">
        <v>0.9</v>
      </c>
      <c r="BB21" s="62">
        <v>1</v>
      </c>
      <c r="BC21" s="62">
        <v>1</v>
      </c>
      <c r="BD21" s="62">
        <v>0.9</v>
      </c>
      <c r="BE21" s="62">
        <v>1</v>
      </c>
      <c r="BF21" s="62">
        <v>1</v>
      </c>
      <c r="BG21" s="62">
        <v>1</v>
      </c>
      <c r="BH21" s="62">
        <v>1</v>
      </c>
      <c r="BI21" s="62">
        <v>0.85</v>
      </c>
      <c r="BJ21" s="62">
        <v>0.8</v>
      </c>
      <c r="BK21" s="62">
        <v>1</v>
      </c>
      <c r="BL21" s="62">
        <v>1</v>
      </c>
    </row>
    <row r="22" spans="1:64" x14ac:dyDescent="0.2">
      <c r="A22" s="14" t="s">
        <v>224</v>
      </c>
      <c r="B22" s="37" t="s">
        <v>215</v>
      </c>
      <c r="C22" s="53" t="s">
        <v>310</v>
      </c>
      <c r="D22" s="37" t="s">
        <v>309</v>
      </c>
      <c r="E22" s="37"/>
      <c r="F22" s="37"/>
      <c r="H22" s="29">
        <v>73.5</v>
      </c>
      <c r="L22" s="2">
        <v>70.58</v>
      </c>
      <c r="M22" s="2">
        <v>103</v>
      </c>
      <c r="N22" s="2">
        <v>22</v>
      </c>
      <c r="O22" s="2">
        <v>1.01</v>
      </c>
      <c r="P22" s="71">
        <v>0</v>
      </c>
      <c r="Q22" s="71">
        <v>0</v>
      </c>
      <c r="R22" s="71">
        <v>0</v>
      </c>
      <c r="T22" s="2">
        <v>29</v>
      </c>
      <c r="U22" s="2">
        <v>1.25</v>
      </c>
      <c r="V22" s="89">
        <v>34</v>
      </c>
      <c r="W22" s="63">
        <v>222</v>
      </c>
      <c r="X22" s="16">
        <f>Y22/1000</f>
        <v>3.6999999999999998E-5</v>
      </c>
      <c r="Y22" s="16">
        <v>3.6999999999999998E-2</v>
      </c>
      <c r="Z22" s="2">
        <v>0.82</v>
      </c>
      <c r="AB22" s="2">
        <v>1</v>
      </c>
      <c r="AC22" s="2">
        <v>3.3000000000000002E-2</v>
      </c>
      <c r="AD22" s="2">
        <v>0.1</v>
      </c>
      <c r="AE22" s="2">
        <v>15.4</v>
      </c>
      <c r="AF22" s="2">
        <v>0.85</v>
      </c>
      <c r="AG22" s="2">
        <v>9</v>
      </c>
      <c r="AH22" s="2">
        <v>1.9</v>
      </c>
      <c r="AI22" s="2">
        <v>16</v>
      </c>
      <c r="AN22" s="2">
        <v>0.32800000000000001</v>
      </c>
      <c r="AO22" s="2">
        <v>0.19</v>
      </c>
      <c r="AP22" s="2">
        <v>0.315</v>
      </c>
      <c r="AQ22" s="2">
        <v>47</v>
      </c>
      <c r="AS22" s="71"/>
      <c r="AU22" s="32">
        <v>2305</v>
      </c>
      <c r="AV22" s="62" t="s">
        <v>333</v>
      </c>
      <c r="AW22" s="62">
        <v>0.9</v>
      </c>
      <c r="AX22" s="62">
        <v>0.9</v>
      </c>
      <c r="AY22" s="62">
        <v>0.95</v>
      </c>
      <c r="AZ22" s="62">
        <v>0.95</v>
      </c>
      <c r="BA22" s="62">
        <v>0.9</v>
      </c>
      <c r="BB22" s="62">
        <v>1</v>
      </c>
      <c r="BC22" s="62">
        <v>1</v>
      </c>
      <c r="BD22" s="62">
        <v>0.9</v>
      </c>
      <c r="BE22" s="62">
        <v>1</v>
      </c>
      <c r="BF22" s="62">
        <v>1</v>
      </c>
      <c r="BG22" s="62">
        <v>1</v>
      </c>
      <c r="BH22" s="62">
        <v>1</v>
      </c>
      <c r="BI22" s="62">
        <v>0.9</v>
      </c>
      <c r="BJ22" s="62">
        <v>0.8</v>
      </c>
      <c r="BK22" s="62">
        <v>1</v>
      </c>
      <c r="BL22" s="62">
        <v>1</v>
      </c>
    </row>
    <row r="23" spans="1:64" x14ac:dyDescent="0.2">
      <c r="A23" s="13" t="s">
        <v>34</v>
      </c>
      <c r="B23" s="11" t="s">
        <v>79</v>
      </c>
      <c r="C23" s="25" t="s">
        <v>262</v>
      </c>
      <c r="D23" s="14" t="s">
        <v>261</v>
      </c>
      <c r="E23" s="14"/>
      <c r="F23" s="14">
        <v>25101012</v>
      </c>
      <c r="G23" s="9"/>
      <c r="H23" s="31">
        <v>100</v>
      </c>
      <c r="I23" s="42"/>
      <c r="J23" s="64"/>
      <c r="L23" s="37">
        <v>8.26</v>
      </c>
      <c r="M23" s="37">
        <v>352</v>
      </c>
      <c r="N23" s="37">
        <v>24.63</v>
      </c>
      <c r="O23" s="36">
        <v>1.06</v>
      </c>
      <c r="P23" s="37">
        <v>63.35</v>
      </c>
      <c r="Q23" s="37">
        <v>10.7</v>
      </c>
      <c r="R23" s="37">
        <v>2.0299999999999998</v>
      </c>
      <c r="T23" s="37">
        <v>35</v>
      </c>
      <c r="U23" s="37">
        <v>6.51</v>
      </c>
      <c r="V23" s="60">
        <v>47</v>
      </c>
      <c r="W23" s="97">
        <v>281</v>
      </c>
      <c r="X23" s="60">
        <v>0.67700000000000005</v>
      </c>
      <c r="Y23" s="60">
        <v>6.0000000000000001E-3</v>
      </c>
      <c r="Z23" s="37">
        <v>3.27</v>
      </c>
      <c r="AB23" s="37">
        <v>4.5</v>
      </c>
      <c r="AC23" s="37">
        <v>0.873</v>
      </c>
      <c r="AD23" s="37">
        <v>0.21099999999999999</v>
      </c>
      <c r="AE23" s="37">
        <v>2.605</v>
      </c>
      <c r="AF23" s="37">
        <v>0.54</v>
      </c>
      <c r="AG23" s="37">
        <v>479</v>
      </c>
      <c r="AH23" s="37">
        <v>0</v>
      </c>
      <c r="AI23" s="37">
        <v>2</v>
      </c>
      <c r="AJ23" s="37">
        <v>0.49</v>
      </c>
      <c r="AK23" s="37">
        <v>0</v>
      </c>
      <c r="AL23" s="37">
        <v>5</v>
      </c>
      <c r="AN23" s="37">
        <v>0.154</v>
      </c>
      <c r="AO23" s="37">
        <v>0.193</v>
      </c>
      <c r="AP23" s="37">
        <v>0.52600000000000002</v>
      </c>
      <c r="AQ23" s="37">
        <v>0</v>
      </c>
      <c r="AS23" s="37">
        <v>0</v>
      </c>
      <c r="AU23" s="32">
        <v>502</v>
      </c>
      <c r="AV23" s="62" t="s">
        <v>158</v>
      </c>
      <c r="AW23" s="62">
        <v>0.7</v>
      </c>
      <c r="AX23" s="62">
        <v>1</v>
      </c>
      <c r="AY23" s="62">
        <v>0.8</v>
      </c>
      <c r="AZ23" s="62">
        <v>0.75</v>
      </c>
      <c r="BA23" s="62">
        <v>0.75</v>
      </c>
      <c r="BB23" s="62">
        <v>0.9</v>
      </c>
      <c r="BC23" s="62">
        <v>0.9</v>
      </c>
      <c r="BD23" s="62">
        <v>0.65</v>
      </c>
      <c r="BE23" s="62">
        <v>0.8</v>
      </c>
      <c r="BF23" s="62">
        <v>0.85</v>
      </c>
      <c r="BG23" s="62">
        <v>0.8</v>
      </c>
      <c r="BH23" s="62">
        <v>0.95</v>
      </c>
      <c r="BI23" s="62">
        <v>0.9</v>
      </c>
      <c r="BJ23" s="62">
        <v>0.7</v>
      </c>
      <c r="BK23" s="62">
        <v>0.8</v>
      </c>
      <c r="BL23" s="62">
        <v>0.9</v>
      </c>
    </row>
    <row r="24" spans="1:64" x14ac:dyDescent="0.2">
      <c r="A24" s="6" t="s">
        <v>89</v>
      </c>
      <c r="B24" s="7" t="s">
        <v>49</v>
      </c>
      <c r="C24" s="24" t="s">
        <v>266</v>
      </c>
      <c r="D24" s="14" t="s">
        <v>265</v>
      </c>
      <c r="E24" s="14"/>
      <c r="F24" s="14">
        <v>19101004</v>
      </c>
      <c r="G24" s="9"/>
      <c r="H24" s="31">
        <v>100</v>
      </c>
      <c r="I24" s="42"/>
      <c r="J24" s="66"/>
      <c r="L24" s="37">
        <v>87.69</v>
      </c>
      <c r="M24" s="37">
        <v>64</v>
      </c>
      <c r="N24" s="37">
        <v>3.28</v>
      </c>
      <c r="O24" s="36">
        <v>3.66</v>
      </c>
      <c r="P24" s="37">
        <v>4.6500000000000004</v>
      </c>
      <c r="Q24" s="37">
        <v>0</v>
      </c>
      <c r="R24" s="37"/>
      <c r="T24" s="37">
        <v>119</v>
      </c>
      <c r="U24" s="37">
        <v>0.05</v>
      </c>
      <c r="V24" s="60">
        <v>13</v>
      </c>
      <c r="W24" s="97">
        <v>93</v>
      </c>
      <c r="X24" s="60">
        <v>0.151</v>
      </c>
      <c r="Y24" s="60">
        <v>4.9000000000000002E-2</v>
      </c>
      <c r="Z24" s="37">
        <v>0.38</v>
      </c>
      <c r="AB24" s="37">
        <v>1.5</v>
      </c>
      <c r="AC24" s="37">
        <v>3.7999999999999999E-2</v>
      </c>
      <c r="AD24" s="37">
        <v>0.161</v>
      </c>
      <c r="AE24" s="37">
        <v>8.4000000000000005E-2</v>
      </c>
      <c r="AF24" s="37">
        <v>4.2000000000000003E-2</v>
      </c>
      <c r="AG24" s="37">
        <v>5</v>
      </c>
      <c r="AH24" s="37">
        <v>0.36</v>
      </c>
      <c r="AI24" s="37">
        <v>33</v>
      </c>
      <c r="AJ24" s="37"/>
      <c r="AK24" s="37"/>
      <c r="AL24" s="37"/>
      <c r="AN24" s="13">
        <v>2.278</v>
      </c>
      <c r="AO24" s="13">
        <v>1.0569999999999999</v>
      </c>
      <c r="AP24" s="13">
        <v>0.13600000000000001</v>
      </c>
      <c r="AQ24" s="13">
        <v>14</v>
      </c>
      <c r="AV24" s="62" t="s">
        <v>328</v>
      </c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</row>
    <row r="25" spans="1:64" x14ac:dyDescent="0.2">
      <c r="A25" s="13" t="s">
        <v>12</v>
      </c>
      <c r="B25" s="17" t="s">
        <v>50</v>
      </c>
      <c r="C25" s="27" t="s">
        <v>267</v>
      </c>
      <c r="D25" s="14" t="s">
        <v>268</v>
      </c>
      <c r="E25" s="14"/>
      <c r="F25" s="14">
        <v>12101014</v>
      </c>
      <c r="G25" s="9"/>
      <c r="H25" s="31">
        <v>100</v>
      </c>
      <c r="I25" s="42"/>
      <c r="J25" s="63"/>
      <c r="L25" s="37">
        <v>8.67</v>
      </c>
      <c r="M25" s="37">
        <v>378</v>
      </c>
      <c r="N25" s="37">
        <v>11.02</v>
      </c>
      <c r="O25" s="36">
        <v>4.22</v>
      </c>
      <c r="P25" s="37">
        <v>72.849999999999994</v>
      </c>
      <c r="Q25" s="37">
        <v>8.5</v>
      </c>
      <c r="R25" s="37"/>
      <c r="T25" s="37">
        <v>8</v>
      </c>
      <c r="U25" s="37">
        <v>3.01</v>
      </c>
      <c r="V25" s="60">
        <v>114</v>
      </c>
      <c r="W25" s="97">
        <v>285</v>
      </c>
      <c r="X25" s="60">
        <v>0.19500000000000001</v>
      </c>
      <c r="Y25" s="60">
        <v>5.0000000000000001E-3</v>
      </c>
      <c r="Z25" s="37">
        <v>1.68</v>
      </c>
      <c r="AB25" s="37">
        <v>0</v>
      </c>
      <c r="AC25" s="37">
        <v>0.42099999999999999</v>
      </c>
      <c r="AD25" s="37">
        <v>0.28999999999999998</v>
      </c>
      <c r="AE25" s="37">
        <v>4.72</v>
      </c>
      <c r="AF25" s="37">
        <v>0.38400000000000001</v>
      </c>
      <c r="AG25" s="37">
        <v>85</v>
      </c>
      <c r="AH25" s="37">
        <v>0</v>
      </c>
      <c r="AI25" s="37">
        <v>0</v>
      </c>
      <c r="AJ25" s="37">
        <v>0.05</v>
      </c>
      <c r="AK25" s="37">
        <v>0</v>
      </c>
      <c r="AL25" s="37">
        <v>0.9</v>
      </c>
      <c r="AN25" s="37">
        <v>0.72299999999999998</v>
      </c>
      <c r="AO25" s="37">
        <v>0.77300000000000002</v>
      </c>
      <c r="AP25" s="37">
        <v>2.1339999999999999</v>
      </c>
      <c r="AQ25" s="13">
        <v>0</v>
      </c>
      <c r="AU25" s="32">
        <v>302</v>
      </c>
      <c r="AV25" s="62" t="s">
        <v>157</v>
      </c>
      <c r="AW25" s="62">
        <v>0.8</v>
      </c>
      <c r="AX25" s="62">
        <v>1</v>
      </c>
      <c r="AY25" s="62">
        <v>0.9</v>
      </c>
      <c r="AZ25" s="62">
        <v>0.9</v>
      </c>
      <c r="BA25" s="62">
        <v>0.9</v>
      </c>
      <c r="BB25" s="62">
        <v>1</v>
      </c>
      <c r="BC25" s="62">
        <v>1</v>
      </c>
      <c r="BD25" s="62">
        <v>0.7</v>
      </c>
      <c r="BE25" s="62">
        <v>1</v>
      </c>
      <c r="BF25" s="62">
        <v>1</v>
      </c>
      <c r="BG25" s="62">
        <v>1</v>
      </c>
      <c r="BH25" s="62">
        <v>1</v>
      </c>
      <c r="BI25" s="62">
        <v>0.9</v>
      </c>
      <c r="BJ25" s="62">
        <v>0.8</v>
      </c>
      <c r="BK25" s="62">
        <v>0.95</v>
      </c>
      <c r="BL25" s="62">
        <v>1</v>
      </c>
    </row>
    <row r="26" spans="1:64" x14ac:dyDescent="0.2">
      <c r="A26" s="13" t="s">
        <v>14</v>
      </c>
      <c r="B26" s="17" t="s">
        <v>55</v>
      </c>
      <c r="C26" s="27" t="s">
        <v>276</v>
      </c>
      <c r="D26" s="14" t="s">
        <v>275</v>
      </c>
      <c r="E26" s="14"/>
      <c r="F26" s="14">
        <v>14502003</v>
      </c>
      <c r="G26" s="9"/>
      <c r="H26" s="31">
        <v>100</v>
      </c>
      <c r="I26" s="42"/>
      <c r="J26" s="63"/>
      <c r="L26" s="37">
        <v>0</v>
      </c>
      <c r="M26" s="37">
        <v>884</v>
      </c>
      <c r="N26" s="37">
        <v>0</v>
      </c>
      <c r="O26" s="36">
        <v>100</v>
      </c>
      <c r="P26" s="37">
        <v>0</v>
      </c>
      <c r="Q26" s="37">
        <v>0</v>
      </c>
      <c r="R26" s="37">
        <v>0</v>
      </c>
      <c r="T26" s="37">
        <v>0</v>
      </c>
      <c r="U26" s="37">
        <v>0.01</v>
      </c>
      <c r="V26" s="60">
        <v>0</v>
      </c>
      <c r="W26" s="97">
        <v>0</v>
      </c>
      <c r="X26" s="60">
        <v>0</v>
      </c>
      <c r="Y26" s="60">
        <v>0</v>
      </c>
      <c r="Z26" s="37">
        <v>0</v>
      </c>
      <c r="AB26" s="37">
        <v>0</v>
      </c>
      <c r="AC26" s="37">
        <v>0</v>
      </c>
      <c r="AD26" s="37">
        <v>0</v>
      </c>
      <c r="AE26" s="37">
        <v>0</v>
      </c>
      <c r="AF26" s="37">
        <v>0</v>
      </c>
      <c r="AG26" s="37">
        <v>0</v>
      </c>
      <c r="AH26" s="37">
        <v>0</v>
      </c>
      <c r="AI26" s="37">
        <v>0</v>
      </c>
      <c r="AJ26" s="37">
        <v>15.94</v>
      </c>
      <c r="AK26" s="37"/>
      <c r="AL26" s="37">
        <v>8</v>
      </c>
      <c r="AN26" s="37">
        <v>49.3</v>
      </c>
      <c r="AO26" s="37">
        <v>37</v>
      </c>
      <c r="AP26" s="37">
        <v>9.3000000000000007</v>
      </c>
      <c r="AQ26" s="37">
        <v>0</v>
      </c>
      <c r="AS26" s="13">
        <v>0</v>
      </c>
      <c r="AU26" s="32">
        <v>5019</v>
      </c>
      <c r="AV26" s="62" t="s">
        <v>329</v>
      </c>
      <c r="AW26" s="62">
        <v>1</v>
      </c>
      <c r="AX26" s="62">
        <v>1</v>
      </c>
      <c r="AY26" s="62">
        <v>1</v>
      </c>
      <c r="AZ26" s="62">
        <v>1</v>
      </c>
      <c r="BA26" s="62">
        <v>1</v>
      </c>
      <c r="BB26" s="62">
        <v>1</v>
      </c>
      <c r="BC26" s="62">
        <v>1</v>
      </c>
      <c r="BD26" s="62">
        <v>1</v>
      </c>
      <c r="BE26" s="62">
        <v>1</v>
      </c>
      <c r="BF26" s="62">
        <v>1</v>
      </c>
      <c r="BG26" s="62">
        <v>1</v>
      </c>
      <c r="BH26" s="62">
        <v>1</v>
      </c>
      <c r="BI26" s="62">
        <v>0.6</v>
      </c>
      <c r="BJ26" s="62">
        <v>1</v>
      </c>
      <c r="BK26" s="62">
        <v>0.9</v>
      </c>
      <c r="BL26" s="62">
        <v>1</v>
      </c>
    </row>
    <row r="27" spans="1:64" x14ac:dyDescent="0.2">
      <c r="A27" s="13" t="s">
        <v>10</v>
      </c>
      <c r="B27" s="17" t="s">
        <v>45</v>
      </c>
      <c r="C27" s="27" t="s">
        <v>258</v>
      </c>
      <c r="D27" s="14" t="s">
        <v>257</v>
      </c>
      <c r="E27" s="14"/>
      <c r="F27" s="14">
        <v>14402008</v>
      </c>
      <c r="G27" s="9"/>
      <c r="H27" s="31">
        <v>100</v>
      </c>
      <c r="I27" s="42"/>
      <c r="J27" s="63"/>
      <c r="L27" s="37">
        <v>0</v>
      </c>
      <c r="M27" s="37">
        <v>884</v>
      </c>
      <c r="N27" s="37">
        <v>0</v>
      </c>
      <c r="O27" s="36">
        <v>100</v>
      </c>
      <c r="P27" s="37">
        <v>0</v>
      </c>
      <c r="Q27" s="37">
        <v>0</v>
      </c>
      <c r="R27" s="37">
        <v>0</v>
      </c>
      <c r="T27" s="37">
        <v>0</v>
      </c>
      <c r="U27" s="37">
        <v>0.03</v>
      </c>
      <c r="V27" s="60">
        <v>0</v>
      </c>
      <c r="W27" s="97">
        <v>0</v>
      </c>
      <c r="X27" s="60">
        <v>0</v>
      </c>
      <c r="Y27" s="60">
        <v>0</v>
      </c>
      <c r="Z27" s="37">
        <v>0.01</v>
      </c>
      <c r="AB27" s="37">
        <v>0</v>
      </c>
      <c r="AC27" s="37">
        <v>0</v>
      </c>
      <c r="AD27" s="37">
        <v>0</v>
      </c>
      <c r="AE27" s="37">
        <v>0</v>
      </c>
      <c r="AF27" s="37">
        <v>0</v>
      </c>
      <c r="AG27" s="37">
        <v>0</v>
      </c>
      <c r="AH27" s="37">
        <v>0</v>
      </c>
      <c r="AI27" s="37">
        <v>0</v>
      </c>
      <c r="AJ27" s="37">
        <v>15.69</v>
      </c>
      <c r="AK27" s="37">
        <v>0</v>
      </c>
      <c r="AL27" s="37">
        <v>0.7</v>
      </c>
      <c r="AN27" s="37">
        <v>16.899999999999999</v>
      </c>
      <c r="AO27" s="37">
        <v>46.2</v>
      </c>
      <c r="AP27" s="37">
        <v>32</v>
      </c>
      <c r="AQ27" s="37">
        <v>0</v>
      </c>
      <c r="AS27" s="37">
        <v>0</v>
      </c>
      <c r="AU27" s="32">
        <v>5019</v>
      </c>
      <c r="AV27" s="62" t="s">
        <v>329</v>
      </c>
      <c r="AW27" s="62">
        <v>1</v>
      </c>
      <c r="AX27" s="62">
        <v>1</v>
      </c>
      <c r="AY27" s="62">
        <v>1</v>
      </c>
      <c r="AZ27" s="62">
        <v>1</v>
      </c>
      <c r="BA27" s="62">
        <v>1</v>
      </c>
      <c r="BB27" s="62">
        <v>1</v>
      </c>
      <c r="BC27" s="62">
        <v>1</v>
      </c>
      <c r="BD27" s="62">
        <v>1</v>
      </c>
      <c r="BE27" s="62">
        <v>1</v>
      </c>
      <c r="BF27" s="62">
        <v>1</v>
      </c>
      <c r="BG27" s="62">
        <v>1</v>
      </c>
      <c r="BH27" s="62">
        <v>1</v>
      </c>
      <c r="BI27" s="62">
        <v>0.6</v>
      </c>
      <c r="BJ27" s="62">
        <v>1</v>
      </c>
      <c r="BK27" s="62">
        <v>0.9</v>
      </c>
      <c r="BL27" s="62">
        <v>1</v>
      </c>
    </row>
    <row r="28" spans="1:64" x14ac:dyDescent="0.2">
      <c r="A28" s="13" t="s">
        <v>23</v>
      </c>
      <c r="B28" s="11" t="s">
        <v>60</v>
      </c>
      <c r="C28" s="25" t="s">
        <v>286</v>
      </c>
      <c r="D28" s="14" t="s">
        <v>285</v>
      </c>
      <c r="E28" s="14"/>
      <c r="F28" s="14">
        <v>14401008</v>
      </c>
      <c r="G28" s="14"/>
      <c r="H28" s="31">
        <v>100</v>
      </c>
      <c r="I28" s="14"/>
      <c r="J28" s="64"/>
      <c r="L28" s="37">
        <v>0</v>
      </c>
      <c r="M28" s="37">
        <v>884</v>
      </c>
      <c r="N28" s="37">
        <v>0</v>
      </c>
      <c r="O28" s="36">
        <v>100</v>
      </c>
      <c r="P28" s="37">
        <v>0</v>
      </c>
      <c r="Q28" s="37">
        <v>0</v>
      </c>
      <c r="R28" s="37">
        <v>0</v>
      </c>
      <c r="T28" s="37">
        <v>0</v>
      </c>
      <c r="U28" s="37">
        <v>0.05</v>
      </c>
      <c r="V28" s="60">
        <v>0</v>
      </c>
      <c r="W28" s="97">
        <v>0</v>
      </c>
      <c r="X28" s="60">
        <v>0</v>
      </c>
      <c r="Y28" s="60">
        <v>0</v>
      </c>
      <c r="Z28" s="37">
        <v>0.01</v>
      </c>
      <c r="AB28" s="37">
        <v>0</v>
      </c>
      <c r="AC28" s="37">
        <v>0</v>
      </c>
      <c r="AD28" s="37">
        <v>0</v>
      </c>
      <c r="AE28" s="37">
        <v>0</v>
      </c>
      <c r="AF28" s="37">
        <v>0</v>
      </c>
      <c r="AG28" s="37">
        <v>0</v>
      </c>
      <c r="AH28" s="37">
        <v>0</v>
      </c>
      <c r="AI28" s="37">
        <v>0</v>
      </c>
      <c r="AJ28" s="37">
        <v>8.18</v>
      </c>
      <c r="AK28" s="37">
        <v>0</v>
      </c>
      <c r="AL28" s="37">
        <v>183.9</v>
      </c>
      <c r="AN28" s="37">
        <v>15.65</v>
      </c>
      <c r="AO28" s="37">
        <v>22.783000000000001</v>
      </c>
      <c r="AP28" s="37">
        <v>57.74</v>
      </c>
      <c r="AQ28" s="37">
        <v>0</v>
      </c>
      <c r="AS28" s="37">
        <v>0</v>
      </c>
      <c r="AT28" s="37">
        <v>0.53300000000000003</v>
      </c>
      <c r="AU28" s="32">
        <v>5019</v>
      </c>
      <c r="AV28" s="62" t="s">
        <v>329</v>
      </c>
      <c r="AW28" s="62">
        <v>1</v>
      </c>
      <c r="AX28" s="62">
        <v>1</v>
      </c>
      <c r="AY28" s="62">
        <v>1</v>
      </c>
      <c r="AZ28" s="62">
        <v>1</v>
      </c>
      <c r="BA28" s="62">
        <v>1</v>
      </c>
      <c r="BB28" s="62">
        <v>1</v>
      </c>
      <c r="BC28" s="62">
        <v>1</v>
      </c>
      <c r="BD28" s="62">
        <v>1</v>
      </c>
      <c r="BE28" s="62">
        <v>1</v>
      </c>
      <c r="BF28" s="62">
        <v>1</v>
      </c>
      <c r="BG28" s="62">
        <v>1</v>
      </c>
      <c r="BH28" s="62">
        <v>1</v>
      </c>
      <c r="BI28" s="62">
        <v>0.6</v>
      </c>
      <c r="BJ28" s="62">
        <v>1</v>
      </c>
      <c r="BK28" s="62">
        <v>0.9</v>
      </c>
      <c r="BL28" s="62">
        <v>1</v>
      </c>
    </row>
    <row r="29" spans="1:64" x14ac:dyDescent="0.2">
      <c r="A29" s="13" t="s">
        <v>27</v>
      </c>
      <c r="B29" s="17" t="s">
        <v>61</v>
      </c>
      <c r="C29" s="27" t="s">
        <v>288</v>
      </c>
      <c r="D29" s="14" t="s">
        <v>287</v>
      </c>
      <c r="E29" s="14"/>
      <c r="F29" s="14">
        <v>14401009</v>
      </c>
      <c r="G29" s="14"/>
      <c r="H29" s="31">
        <v>100</v>
      </c>
      <c r="I29" s="14"/>
      <c r="J29" s="63"/>
      <c r="L29" s="37">
        <v>0</v>
      </c>
      <c r="M29" s="37">
        <v>884</v>
      </c>
      <c r="N29" s="37">
        <v>0</v>
      </c>
      <c r="O29" s="36">
        <v>100</v>
      </c>
      <c r="P29" s="37">
        <v>0</v>
      </c>
      <c r="Q29" s="37">
        <v>0</v>
      </c>
      <c r="R29" s="37">
        <v>0</v>
      </c>
      <c r="T29" s="37">
        <v>0</v>
      </c>
      <c r="U29" s="37">
        <v>0</v>
      </c>
      <c r="V29" s="60">
        <v>0</v>
      </c>
      <c r="W29" s="97">
        <v>0</v>
      </c>
      <c r="X29" s="60">
        <v>0</v>
      </c>
      <c r="Y29" s="60">
        <v>0</v>
      </c>
      <c r="Z29" s="37">
        <v>0</v>
      </c>
      <c r="AB29" s="37">
        <v>0</v>
      </c>
      <c r="AC29" s="37">
        <v>0</v>
      </c>
      <c r="AD29" s="37">
        <v>0</v>
      </c>
      <c r="AE29" s="37">
        <v>0</v>
      </c>
      <c r="AF29" s="37">
        <v>0</v>
      </c>
      <c r="AG29" s="37">
        <v>0</v>
      </c>
      <c r="AH29" s="37">
        <v>0</v>
      </c>
      <c r="AI29" s="37">
        <v>0</v>
      </c>
      <c r="AJ29" s="37">
        <v>41.08</v>
      </c>
      <c r="AK29" s="37">
        <v>0</v>
      </c>
      <c r="AL29" s="37">
        <v>5.4</v>
      </c>
      <c r="AN29" s="37">
        <v>10.3</v>
      </c>
      <c r="AO29" s="37">
        <v>19.5</v>
      </c>
      <c r="AP29" s="37">
        <v>65.7</v>
      </c>
      <c r="AQ29" s="37">
        <v>0</v>
      </c>
      <c r="AS29" s="37">
        <v>0</v>
      </c>
      <c r="AU29" s="32">
        <v>5019</v>
      </c>
      <c r="AV29" s="62" t="s">
        <v>329</v>
      </c>
      <c r="AW29" s="62">
        <v>1</v>
      </c>
      <c r="AX29" s="62">
        <v>1</v>
      </c>
      <c r="AY29" s="62">
        <v>1</v>
      </c>
      <c r="AZ29" s="62">
        <v>1</v>
      </c>
      <c r="BA29" s="62">
        <v>1</v>
      </c>
      <c r="BB29" s="62">
        <v>1</v>
      </c>
      <c r="BC29" s="62">
        <v>1</v>
      </c>
      <c r="BD29" s="62">
        <v>1</v>
      </c>
      <c r="BE29" s="62">
        <v>1</v>
      </c>
      <c r="BF29" s="62">
        <v>1</v>
      </c>
      <c r="BG29" s="62">
        <v>1</v>
      </c>
      <c r="BH29" s="62">
        <v>1</v>
      </c>
      <c r="BI29" s="62">
        <v>0.6</v>
      </c>
      <c r="BJ29" s="62">
        <v>1</v>
      </c>
      <c r="BK29" s="62">
        <v>0.9</v>
      </c>
      <c r="BL29" s="62">
        <v>1</v>
      </c>
    </row>
    <row r="30" spans="1:64" x14ac:dyDescent="0.2">
      <c r="A30" s="13" t="s">
        <v>153</v>
      </c>
      <c r="B30" s="11" t="s">
        <v>46</v>
      </c>
      <c r="C30" s="25" t="s">
        <v>260</v>
      </c>
      <c r="D30" s="14" t="s">
        <v>259</v>
      </c>
      <c r="E30" s="14"/>
      <c r="F30" s="14">
        <v>22201001</v>
      </c>
      <c r="G30" s="9"/>
      <c r="H30" s="31">
        <v>100</v>
      </c>
      <c r="I30" s="42"/>
      <c r="J30" s="64"/>
      <c r="L30" s="13">
        <v>6.5</v>
      </c>
      <c r="M30" s="13">
        <v>567</v>
      </c>
      <c r="N30" s="13">
        <v>25.8</v>
      </c>
      <c r="O30" s="50">
        <v>49.24</v>
      </c>
      <c r="P30" s="13">
        <v>16.13</v>
      </c>
      <c r="Q30" s="13">
        <v>8.5</v>
      </c>
      <c r="R30" s="13">
        <v>4.72</v>
      </c>
      <c r="T30" s="13">
        <v>92</v>
      </c>
      <c r="U30" s="13">
        <v>4.58</v>
      </c>
      <c r="V30" s="16">
        <v>168</v>
      </c>
      <c r="W30" s="19">
        <v>376</v>
      </c>
      <c r="X30" s="16">
        <v>0.70499999999999996</v>
      </c>
      <c r="Y30" s="16">
        <v>1.7999999999999999E-2</v>
      </c>
      <c r="Z30" s="13">
        <v>3.27</v>
      </c>
      <c r="AB30" s="13">
        <v>0</v>
      </c>
      <c r="AC30" s="13">
        <v>0.64</v>
      </c>
      <c r="AD30" s="13">
        <v>0.13500000000000001</v>
      </c>
      <c r="AE30" s="13">
        <v>12.066000000000001</v>
      </c>
      <c r="AF30" s="13">
        <v>0.34799999999999998</v>
      </c>
      <c r="AG30" s="13">
        <v>240</v>
      </c>
      <c r="AH30" s="13">
        <v>0</v>
      </c>
      <c r="AI30" s="13">
        <v>0</v>
      </c>
      <c r="AJ30" s="13">
        <v>8.33</v>
      </c>
      <c r="AK30" s="13">
        <v>0</v>
      </c>
      <c r="AL30" s="13">
        <v>0</v>
      </c>
      <c r="AN30" s="13">
        <v>6.2789999999999999</v>
      </c>
      <c r="AO30" s="13">
        <v>24.425999999999998</v>
      </c>
      <c r="AP30" s="13">
        <v>15.558</v>
      </c>
      <c r="AQ30" s="13">
        <v>0</v>
      </c>
      <c r="AS30" s="13">
        <v>0</v>
      </c>
      <c r="AU30" s="32">
        <v>2202</v>
      </c>
      <c r="AV30" s="62" t="s">
        <v>330</v>
      </c>
      <c r="AW30" s="62">
        <v>0.85</v>
      </c>
      <c r="AX30" s="62">
        <v>1</v>
      </c>
      <c r="AY30" s="62">
        <v>0.95</v>
      </c>
      <c r="AZ30" s="62">
        <v>0.95</v>
      </c>
      <c r="BA30" s="62">
        <v>0.95</v>
      </c>
      <c r="BB30" s="62">
        <v>1</v>
      </c>
      <c r="BC30" s="62">
        <v>1</v>
      </c>
      <c r="BD30" s="62">
        <v>0.8</v>
      </c>
      <c r="BE30" s="62">
        <v>1</v>
      </c>
      <c r="BF30" s="62">
        <v>1</v>
      </c>
      <c r="BG30" s="62">
        <v>1</v>
      </c>
      <c r="BH30" s="62">
        <v>1</v>
      </c>
      <c r="BI30" s="62">
        <v>0.95</v>
      </c>
      <c r="BJ30" s="62">
        <v>0.8</v>
      </c>
      <c r="BK30" s="62">
        <v>0.9</v>
      </c>
      <c r="BL30" s="62">
        <v>1</v>
      </c>
    </row>
    <row r="31" spans="1:64" x14ac:dyDescent="0.2">
      <c r="A31" s="13" t="s">
        <v>83</v>
      </c>
      <c r="B31" s="11" t="s">
        <v>84</v>
      </c>
      <c r="C31" s="25" t="s">
        <v>270</v>
      </c>
      <c r="D31" s="15" t="s">
        <v>269</v>
      </c>
      <c r="E31" s="15"/>
      <c r="F31" s="15"/>
      <c r="G31" s="15"/>
      <c r="H31" s="31">
        <v>100</v>
      </c>
      <c r="I31" s="15"/>
      <c r="J31" s="64"/>
      <c r="L31" s="13">
        <v>10.59</v>
      </c>
      <c r="M31" s="13">
        <v>343</v>
      </c>
      <c r="N31" s="13">
        <v>21.7</v>
      </c>
      <c r="O31" s="50">
        <v>1.49</v>
      </c>
      <c r="P31" s="13">
        <v>62.78</v>
      </c>
      <c r="Q31" s="13">
        <v>15</v>
      </c>
      <c r="T31" s="13">
        <v>130</v>
      </c>
      <c r="U31" s="13">
        <v>5.23</v>
      </c>
      <c r="V31" s="16">
        <v>183</v>
      </c>
      <c r="W31" s="19">
        <v>367</v>
      </c>
      <c r="X31" s="16">
        <v>1.3919999999999999</v>
      </c>
      <c r="Y31" s="16">
        <v>1.7000000000000001E-2</v>
      </c>
      <c r="Z31" s="13">
        <v>2.76</v>
      </c>
      <c r="AB31" s="13">
        <v>0</v>
      </c>
      <c r="AC31" s="13">
        <v>0.64300000000000002</v>
      </c>
      <c r="AD31" s="13">
        <v>0.187</v>
      </c>
      <c r="AE31" s="13">
        <v>2.9649999999999999</v>
      </c>
      <c r="AF31" s="13">
        <v>0.28299999999999997</v>
      </c>
      <c r="AG31" s="13">
        <v>456</v>
      </c>
      <c r="AH31" s="13">
        <v>0</v>
      </c>
      <c r="AI31" s="13">
        <v>1</v>
      </c>
      <c r="AK31" s="13">
        <v>0</v>
      </c>
      <c r="AN31" s="13">
        <v>0.33</v>
      </c>
      <c r="AO31" s="13">
        <v>1.2E-2</v>
      </c>
      <c r="AP31" s="13">
        <v>0.81399999999999995</v>
      </c>
      <c r="AQ31" s="13">
        <v>0</v>
      </c>
      <c r="AU31" s="32">
        <v>522</v>
      </c>
      <c r="AV31" s="62" t="s">
        <v>159</v>
      </c>
      <c r="AW31" s="62">
        <v>0.65</v>
      </c>
      <c r="AX31" s="62">
        <v>1</v>
      </c>
      <c r="AY31" s="62">
        <v>0.75</v>
      </c>
      <c r="AZ31" s="62">
        <v>0.7</v>
      </c>
      <c r="BA31" s="62">
        <v>0.7</v>
      </c>
      <c r="BB31" s="62">
        <v>0.9</v>
      </c>
      <c r="BC31" s="62">
        <v>0.85</v>
      </c>
      <c r="BD31" s="62">
        <v>0.5</v>
      </c>
      <c r="BE31" s="62">
        <v>0.75</v>
      </c>
      <c r="BF31" s="62">
        <v>0.8</v>
      </c>
      <c r="BG31" s="62">
        <v>0.75</v>
      </c>
      <c r="BH31" s="62">
        <v>0.9</v>
      </c>
      <c r="BI31" s="62">
        <v>0.9</v>
      </c>
      <c r="BJ31" s="62">
        <v>0.7</v>
      </c>
      <c r="BK31" s="62">
        <v>0.8</v>
      </c>
      <c r="BL31" s="62">
        <v>0.9</v>
      </c>
    </row>
    <row r="32" spans="1:64" x14ac:dyDescent="0.2">
      <c r="A32" s="13" t="s">
        <v>16</v>
      </c>
      <c r="B32" s="11" t="s">
        <v>74</v>
      </c>
      <c r="C32" s="25" t="s">
        <v>274</v>
      </c>
      <c r="D32" s="15" t="s">
        <v>273</v>
      </c>
      <c r="E32" s="15"/>
      <c r="F32" s="67"/>
      <c r="G32" s="67"/>
      <c r="H32" s="68">
        <v>65</v>
      </c>
      <c r="I32" s="67" t="s">
        <v>136</v>
      </c>
      <c r="J32" s="69"/>
      <c r="L32" s="13">
        <v>65.28</v>
      </c>
      <c r="M32" s="13">
        <v>122</v>
      </c>
      <c r="N32" s="13">
        <v>1.3</v>
      </c>
      <c r="O32" s="50">
        <v>0.37</v>
      </c>
      <c r="P32" s="13">
        <v>31.89</v>
      </c>
      <c r="Q32" s="13">
        <v>2.2999999999999998</v>
      </c>
      <c r="R32" s="13">
        <v>15</v>
      </c>
      <c r="T32" s="13">
        <v>3</v>
      </c>
      <c r="U32" s="13">
        <v>0.6</v>
      </c>
      <c r="V32" s="16">
        <v>37</v>
      </c>
      <c r="W32" s="19">
        <v>34</v>
      </c>
      <c r="X32" s="16">
        <v>0.499</v>
      </c>
      <c r="Y32" s="16">
        <v>4.0000000000000001E-3</v>
      </c>
      <c r="Z32" s="13">
        <v>0.14000000000000001</v>
      </c>
      <c r="AB32" s="13">
        <v>18.399999999999999</v>
      </c>
      <c r="AC32" s="13">
        <v>5.1999999999999998E-2</v>
      </c>
      <c r="AD32" s="13">
        <v>5.3999999999999999E-2</v>
      </c>
      <c r="AE32" s="13">
        <v>0.68600000000000005</v>
      </c>
      <c r="AF32" s="13">
        <v>0.29899999999999999</v>
      </c>
      <c r="AG32" s="13">
        <v>22</v>
      </c>
      <c r="AH32" s="13">
        <v>0</v>
      </c>
      <c r="AI32" s="13">
        <v>56</v>
      </c>
      <c r="AJ32" s="13">
        <v>0.14000000000000001</v>
      </c>
      <c r="AK32" s="13">
        <v>0</v>
      </c>
      <c r="AL32" s="13">
        <v>0.7</v>
      </c>
      <c r="AN32" s="13">
        <v>0.14299999999999999</v>
      </c>
      <c r="AO32" s="13">
        <v>3.2000000000000001E-2</v>
      </c>
      <c r="AP32" s="13">
        <v>6.9000000000000006E-2</v>
      </c>
      <c r="AQ32" s="13">
        <v>0</v>
      </c>
      <c r="AS32" s="13">
        <v>0</v>
      </c>
      <c r="AU32" s="32">
        <v>153</v>
      </c>
      <c r="AV32" s="62" t="s">
        <v>163</v>
      </c>
      <c r="AW32" s="62">
        <v>0.8</v>
      </c>
      <c r="AX32" s="62">
        <v>1</v>
      </c>
      <c r="AY32" s="62">
        <v>0.9</v>
      </c>
      <c r="AZ32" s="62">
        <v>0.9</v>
      </c>
      <c r="BA32" s="62">
        <v>0.9</v>
      </c>
      <c r="BB32" s="62">
        <v>0.95</v>
      </c>
      <c r="BC32" s="62">
        <v>1</v>
      </c>
      <c r="BD32" s="62">
        <v>0.5</v>
      </c>
      <c r="BE32" s="62">
        <v>0.9</v>
      </c>
      <c r="BF32" s="62">
        <v>1</v>
      </c>
      <c r="BG32" s="62">
        <v>1</v>
      </c>
      <c r="BH32" s="62">
        <v>1</v>
      </c>
      <c r="BI32" s="62">
        <v>0.75</v>
      </c>
      <c r="BJ32" s="62">
        <v>0.7</v>
      </c>
      <c r="BK32" s="62">
        <v>0.95</v>
      </c>
      <c r="BL32" s="62">
        <v>1</v>
      </c>
    </row>
    <row r="33" spans="1:64" ht="90" x14ac:dyDescent="0.2">
      <c r="A33" s="2" t="s">
        <v>35</v>
      </c>
      <c r="B33" s="4" t="s">
        <v>56</v>
      </c>
      <c r="C33" s="26" t="s">
        <v>278</v>
      </c>
      <c r="D33" s="14" t="s">
        <v>277</v>
      </c>
      <c r="E33" s="14"/>
      <c r="F33" s="14">
        <v>18103095</v>
      </c>
      <c r="G33" s="9" t="s">
        <v>322</v>
      </c>
      <c r="H33" s="31">
        <v>100</v>
      </c>
      <c r="I33" s="42"/>
      <c r="J33" s="63">
        <v>72.900000000000006</v>
      </c>
      <c r="L33" s="37">
        <v>61.06</v>
      </c>
      <c r="M33" s="37">
        <v>263</v>
      </c>
      <c r="N33" s="37">
        <v>16.88</v>
      </c>
      <c r="O33" s="36">
        <v>21.19</v>
      </c>
      <c r="P33" s="37">
        <v>0</v>
      </c>
      <c r="Q33" s="37">
        <v>0</v>
      </c>
      <c r="R33" s="37"/>
      <c r="T33" s="37">
        <v>14</v>
      </c>
      <c r="U33" s="37">
        <v>0.88</v>
      </c>
      <c r="V33" s="60">
        <v>19</v>
      </c>
      <c r="W33" s="97">
        <v>175</v>
      </c>
      <c r="X33" s="60">
        <v>0.28699999999999998</v>
      </c>
      <c r="Y33" s="60">
        <v>5.6000000000000001E-2</v>
      </c>
      <c r="Z33" s="37">
        <v>2.2000000000000002</v>
      </c>
      <c r="AB33" s="37">
        <v>0.7</v>
      </c>
      <c r="AC33" s="37">
        <v>0.73199999999999998</v>
      </c>
      <c r="AD33" s="37">
        <v>0.23499999999999999</v>
      </c>
      <c r="AE33" s="37">
        <v>4.3380000000000001</v>
      </c>
      <c r="AF33" s="37">
        <v>0.38300000000000001</v>
      </c>
      <c r="AG33" s="37">
        <v>5</v>
      </c>
      <c r="AH33" s="37">
        <v>0.7</v>
      </c>
      <c r="AI33" s="37">
        <v>2</v>
      </c>
      <c r="AJ33" s="37"/>
      <c r="AK33" s="37"/>
      <c r="AL33" s="37"/>
      <c r="AN33" s="13">
        <v>7.87</v>
      </c>
      <c r="AO33" s="13">
        <v>9.44</v>
      </c>
      <c r="AP33" s="13">
        <v>1.91</v>
      </c>
      <c r="AQ33" s="13">
        <v>72</v>
      </c>
      <c r="AU33" s="32">
        <v>1254</v>
      </c>
      <c r="AV33" s="62" t="s">
        <v>164</v>
      </c>
      <c r="AW33" s="62">
        <v>0.6</v>
      </c>
      <c r="AX33" s="62">
        <v>0.8</v>
      </c>
      <c r="AY33" s="62">
        <v>0.95</v>
      </c>
      <c r="AZ33" s="62">
        <v>0.85</v>
      </c>
      <c r="BA33" s="62">
        <v>0.73</v>
      </c>
      <c r="BB33" s="62">
        <v>0.95</v>
      </c>
      <c r="BC33" s="62">
        <v>1</v>
      </c>
      <c r="BD33" s="62">
        <v>0.95</v>
      </c>
      <c r="BE33" s="62">
        <v>0.8</v>
      </c>
      <c r="BF33" s="62">
        <v>0.75</v>
      </c>
      <c r="BG33" s="62">
        <v>0.8</v>
      </c>
      <c r="BH33" s="62">
        <v>0.85</v>
      </c>
      <c r="BI33" s="62">
        <v>0.75</v>
      </c>
      <c r="BJ33" s="62">
        <v>0.8</v>
      </c>
      <c r="BK33" s="62">
        <v>0.8</v>
      </c>
      <c r="BL33" s="62">
        <v>1</v>
      </c>
    </row>
    <row r="34" spans="1:64" x14ac:dyDescent="0.2">
      <c r="A34" s="13" t="s">
        <v>17</v>
      </c>
      <c r="B34" s="17" t="s">
        <v>57</v>
      </c>
      <c r="C34" s="27" t="s">
        <v>280</v>
      </c>
      <c r="D34" s="14" t="s">
        <v>279</v>
      </c>
      <c r="E34" s="14"/>
      <c r="F34" s="14">
        <v>24101031</v>
      </c>
      <c r="G34" s="9"/>
      <c r="H34" s="31">
        <v>75</v>
      </c>
      <c r="I34" s="42" t="s">
        <v>135</v>
      </c>
      <c r="J34" s="63"/>
      <c r="L34" s="37">
        <v>79.34</v>
      </c>
      <c r="M34" s="37">
        <v>77</v>
      </c>
      <c r="N34" s="37">
        <v>2.02</v>
      </c>
      <c r="O34" s="36">
        <v>0.09</v>
      </c>
      <c r="P34" s="37">
        <v>17.47</v>
      </c>
      <c r="Q34" s="37">
        <v>2.2000000000000002</v>
      </c>
      <c r="R34" s="37">
        <v>0.78</v>
      </c>
      <c r="T34" s="37">
        <v>12</v>
      </c>
      <c r="U34" s="37">
        <v>0.78</v>
      </c>
      <c r="V34" s="60">
        <v>23</v>
      </c>
      <c r="W34" s="97">
        <v>57</v>
      </c>
      <c r="X34" s="60">
        <v>0.42099999999999999</v>
      </c>
      <c r="Y34" s="60">
        <v>6.0000000000000001E-3</v>
      </c>
      <c r="Z34" s="37">
        <v>0.28999999999999998</v>
      </c>
      <c r="AB34" s="37">
        <v>19.7</v>
      </c>
      <c r="AC34" s="37">
        <v>0.08</v>
      </c>
      <c r="AD34" s="37">
        <v>3.2000000000000001E-2</v>
      </c>
      <c r="AE34" s="37">
        <v>1.054</v>
      </c>
      <c r="AF34" s="37">
        <v>0.29499999999999998</v>
      </c>
      <c r="AG34" s="37">
        <v>16</v>
      </c>
      <c r="AH34" s="37">
        <v>0</v>
      </c>
      <c r="AI34" s="37">
        <v>0</v>
      </c>
      <c r="AJ34" s="37">
        <v>0.01</v>
      </c>
      <c r="AK34" s="37">
        <v>0</v>
      </c>
      <c r="AL34" s="37">
        <v>1.9</v>
      </c>
      <c r="AN34" s="37">
        <v>2.5999999999999999E-2</v>
      </c>
      <c r="AO34" s="37">
        <v>2E-3</v>
      </c>
      <c r="AP34" s="37">
        <v>4.2999999999999997E-2</v>
      </c>
      <c r="AQ34" s="37">
        <v>0</v>
      </c>
      <c r="AS34" s="37">
        <v>0</v>
      </c>
      <c r="AU34" s="32">
        <v>3308</v>
      </c>
      <c r="AV34" s="62" t="s">
        <v>331</v>
      </c>
      <c r="AW34" s="62">
        <v>0.8</v>
      </c>
      <c r="AX34" s="62">
        <v>0.85</v>
      </c>
      <c r="AY34" s="62">
        <v>0.95</v>
      </c>
      <c r="AZ34" s="62">
        <v>0.95</v>
      </c>
      <c r="BA34" s="62">
        <v>0.83</v>
      </c>
      <c r="BB34" s="62">
        <v>0.95</v>
      </c>
      <c r="BC34" s="62">
        <v>0.95</v>
      </c>
      <c r="BD34" s="62">
        <v>0.75</v>
      </c>
      <c r="BE34" s="62">
        <v>0.9</v>
      </c>
      <c r="BF34" s="62">
        <v>0.95</v>
      </c>
      <c r="BG34" s="62">
        <v>0.95</v>
      </c>
      <c r="BH34" s="62">
        <v>0.95</v>
      </c>
      <c r="BI34" s="62">
        <v>1</v>
      </c>
      <c r="BJ34" s="62">
        <v>0.75</v>
      </c>
      <c r="BK34" s="62">
        <v>0.95</v>
      </c>
      <c r="BL34" s="62">
        <v>0.95</v>
      </c>
    </row>
    <row r="35" spans="1:64" x14ac:dyDescent="0.2">
      <c r="A35" s="13" t="s">
        <v>21</v>
      </c>
      <c r="B35" s="11" t="s">
        <v>59</v>
      </c>
      <c r="C35" s="25" t="s">
        <v>284</v>
      </c>
      <c r="D35" s="14" t="s">
        <v>283</v>
      </c>
      <c r="E35" s="14"/>
      <c r="F35" s="14">
        <v>12102002</v>
      </c>
      <c r="G35" s="14"/>
      <c r="H35" s="31">
        <v>100</v>
      </c>
      <c r="I35" s="14"/>
      <c r="J35" s="64"/>
      <c r="L35" s="37">
        <v>11.62</v>
      </c>
      <c r="M35" s="37">
        <v>365</v>
      </c>
      <c r="N35" s="37">
        <v>7.13</v>
      </c>
      <c r="O35" s="36">
        <v>0.66</v>
      </c>
      <c r="P35" s="37">
        <v>79.95</v>
      </c>
      <c r="Q35" s="37">
        <v>1.3</v>
      </c>
      <c r="R35" s="37">
        <v>0.12</v>
      </c>
      <c r="T35" s="37">
        <v>28</v>
      </c>
      <c r="U35" s="37">
        <v>0.8</v>
      </c>
      <c r="V35" s="60">
        <v>25</v>
      </c>
      <c r="W35" s="97">
        <v>115</v>
      </c>
      <c r="X35" s="60">
        <v>0.115</v>
      </c>
      <c r="Y35" s="60">
        <v>5.0000000000000001E-3</v>
      </c>
      <c r="Z35" s="37">
        <v>1.0900000000000001</v>
      </c>
      <c r="AB35" s="37">
        <v>0</v>
      </c>
      <c r="AC35" s="37">
        <v>7.0000000000000007E-2</v>
      </c>
      <c r="AD35" s="37">
        <v>4.9000000000000002E-2</v>
      </c>
      <c r="AE35" s="37">
        <v>1.6</v>
      </c>
      <c r="AF35" s="37">
        <v>0.16400000000000001</v>
      </c>
      <c r="AG35" s="37">
        <v>8</v>
      </c>
      <c r="AH35" s="37">
        <v>0</v>
      </c>
      <c r="AI35" s="37">
        <v>0</v>
      </c>
      <c r="AJ35" s="37">
        <v>0.11</v>
      </c>
      <c r="AK35" s="37">
        <v>0</v>
      </c>
      <c r="AL35" s="37">
        <v>0.1</v>
      </c>
      <c r="AN35" s="37">
        <v>0.18</v>
      </c>
      <c r="AO35" s="37">
        <v>0.20599999999999999</v>
      </c>
      <c r="AP35" s="37">
        <v>0.17699999999999999</v>
      </c>
      <c r="AQ35" s="37">
        <v>0</v>
      </c>
      <c r="AS35" s="37">
        <v>0</v>
      </c>
      <c r="AU35" s="32">
        <v>432</v>
      </c>
      <c r="AV35" s="62" t="s">
        <v>166</v>
      </c>
      <c r="AW35" s="62">
        <v>0.8</v>
      </c>
      <c r="AX35" s="62">
        <v>1</v>
      </c>
      <c r="AY35" s="62">
        <v>0.9</v>
      </c>
      <c r="AZ35" s="62">
        <v>1</v>
      </c>
      <c r="BA35" s="62">
        <v>0.95</v>
      </c>
      <c r="BB35" s="62">
        <v>1</v>
      </c>
      <c r="BC35" s="62">
        <v>0.95</v>
      </c>
      <c r="BD35" s="62">
        <v>0.7</v>
      </c>
      <c r="BE35" s="62">
        <v>0.95</v>
      </c>
      <c r="BF35" s="62">
        <v>1</v>
      </c>
      <c r="BG35" s="62">
        <v>0.95</v>
      </c>
      <c r="BH35" s="62">
        <v>0.95</v>
      </c>
      <c r="BI35" s="62">
        <v>0.95</v>
      </c>
      <c r="BJ35" s="62">
        <v>0.8</v>
      </c>
      <c r="BK35" s="62">
        <v>0.95</v>
      </c>
      <c r="BL35" s="62">
        <v>1</v>
      </c>
    </row>
    <row r="36" spans="1:64" x14ac:dyDescent="0.2">
      <c r="A36" s="13" t="s">
        <v>26</v>
      </c>
      <c r="B36" s="17" t="s">
        <v>62</v>
      </c>
      <c r="C36" s="27" t="s">
        <v>290</v>
      </c>
      <c r="D36" s="14" t="s">
        <v>289</v>
      </c>
      <c r="E36" s="14"/>
      <c r="F36" s="14">
        <v>22101008</v>
      </c>
      <c r="G36" s="14"/>
      <c r="H36" s="31">
        <v>54</v>
      </c>
      <c r="I36" s="14" t="s">
        <v>138</v>
      </c>
      <c r="J36" s="63"/>
      <c r="L36" s="37">
        <v>4.7300000000000004</v>
      </c>
      <c r="M36" s="37">
        <v>584</v>
      </c>
      <c r="N36" s="37">
        <v>20.78</v>
      </c>
      <c r="O36" s="36">
        <v>51.46</v>
      </c>
      <c r="P36" s="37">
        <v>20</v>
      </c>
      <c r="Q36" s="37">
        <v>8.6</v>
      </c>
      <c r="R36" s="37">
        <v>2.62</v>
      </c>
      <c r="T36" s="37">
        <v>78</v>
      </c>
      <c r="U36" s="37">
        <v>5.25</v>
      </c>
      <c r="V36" s="60">
        <v>325</v>
      </c>
      <c r="W36" s="97">
        <v>660</v>
      </c>
      <c r="X36" s="60">
        <v>0.64500000000000002</v>
      </c>
      <c r="Y36" s="60">
        <v>8.9999999999999993E-3</v>
      </c>
      <c r="Z36" s="37">
        <v>5</v>
      </c>
      <c r="AB36" s="37">
        <v>1.4</v>
      </c>
      <c r="AC36" s="37">
        <v>1.48</v>
      </c>
      <c r="AD36" s="37">
        <v>0.35499999999999998</v>
      </c>
      <c r="AE36" s="37">
        <v>8.3350000000000009</v>
      </c>
      <c r="AF36" s="37">
        <v>1.345</v>
      </c>
      <c r="AG36" s="37">
        <v>227</v>
      </c>
      <c r="AH36" s="37">
        <v>0</v>
      </c>
      <c r="AI36" s="37">
        <v>3</v>
      </c>
      <c r="AJ36" s="37">
        <v>35.17</v>
      </c>
      <c r="AK36" s="37">
        <v>0</v>
      </c>
      <c r="AL36" s="37">
        <v>0</v>
      </c>
      <c r="AN36" s="37">
        <v>4.4550000000000001</v>
      </c>
      <c r="AO36" s="37">
        <v>18.527999999999999</v>
      </c>
      <c r="AP36" s="37">
        <v>23.137</v>
      </c>
      <c r="AQ36" s="37">
        <v>0</v>
      </c>
      <c r="AS36" s="37">
        <v>0</v>
      </c>
      <c r="AV36" s="62" t="s">
        <v>328</v>
      </c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62"/>
      <c r="BK36" s="62"/>
      <c r="BL36" s="62"/>
    </row>
    <row r="37" spans="1:64" x14ac:dyDescent="0.2">
      <c r="A37" s="13" t="s">
        <v>22</v>
      </c>
      <c r="B37" s="11" t="s">
        <v>63</v>
      </c>
      <c r="C37" s="25" t="s">
        <v>292</v>
      </c>
      <c r="D37" s="15" t="s">
        <v>291</v>
      </c>
      <c r="E37" s="15"/>
      <c r="F37" s="15"/>
      <c r="G37" s="15"/>
      <c r="H37" s="31">
        <v>100</v>
      </c>
      <c r="I37" s="15"/>
      <c r="J37" s="64"/>
      <c r="L37" s="13">
        <v>12.4</v>
      </c>
      <c r="M37" s="13">
        <v>329</v>
      </c>
      <c r="N37" s="13">
        <v>10.62</v>
      </c>
      <c r="O37" s="50">
        <v>3.46</v>
      </c>
      <c r="P37" s="13">
        <v>72.09</v>
      </c>
      <c r="Q37" s="13">
        <v>6.7</v>
      </c>
      <c r="R37" s="13">
        <v>2.5299999999999998</v>
      </c>
      <c r="T37" s="13">
        <v>13</v>
      </c>
      <c r="U37" s="13">
        <v>3.36</v>
      </c>
      <c r="V37" s="16">
        <v>165</v>
      </c>
      <c r="W37" s="19">
        <v>289</v>
      </c>
      <c r="X37" s="16">
        <v>0.36299999999999999</v>
      </c>
      <c r="Y37" s="16">
        <v>2E-3</v>
      </c>
      <c r="Z37" s="13">
        <v>1.67</v>
      </c>
      <c r="AB37" s="13">
        <v>0</v>
      </c>
      <c r="AC37" s="13">
        <v>0.33200000000000002</v>
      </c>
      <c r="AD37" s="13">
        <v>9.6000000000000002E-2</v>
      </c>
      <c r="AE37" s="13">
        <v>3.6880000000000002</v>
      </c>
      <c r="AF37" s="13">
        <v>0.443</v>
      </c>
      <c r="AG37" s="13">
        <v>20</v>
      </c>
      <c r="AH37" s="13">
        <v>0</v>
      </c>
      <c r="AI37" s="13">
        <v>0</v>
      </c>
      <c r="AJ37" s="13">
        <v>0.5</v>
      </c>
      <c r="AK37" s="13">
        <v>0</v>
      </c>
      <c r="AN37" s="13">
        <v>0.61</v>
      </c>
      <c r="AO37" s="13">
        <v>1.131</v>
      </c>
      <c r="AP37" s="13">
        <v>1.5580000000000001</v>
      </c>
      <c r="AQ37" s="13">
        <v>0</v>
      </c>
      <c r="AT37" s="13">
        <v>5.0000000000000001E-3</v>
      </c>
      <c r="AU37" s="32">
        <v>302</v>
      </c>
      <c r="AV37" s="62" t="s">
        <v>157</v>
      </c>
      <c r="AW37" s="62">
        <v>0.8</v>
      </c>
      <c r="AX37" s="62">
        <v>1</v>
      </c>
      <c r="AY37" s="62">
        <v>0.9</v>
      </c>
      <c r="AZ37" s="62">
        <v>0.9</v>
      </c>
      <c r="BA37" s="62">
        <v>0.9</v>
      </c>
      <c r="BB37" s="62">
        <v>1</v>
      </c>
      <c r="BC37" s="62">
        <v>1</v>
      </c>
      <c r="BD37" s="62">
        <v>0.7</v>
      </c>
      <c r="BE37" s="62">
        <v>1</v>
      </c>
      <c r="BF37" s="62">
        <v>1</v>
      </c>
      <c r="BG37" s="62">
        <v>1</v>
      </c>
      <c r="BH37" s="62">
        <v>1</v>
      </c>
      <c r="BI37" s="62">
        <v>0.9</v>
      </c>
      <c r="BJ37" s="62">
        <v>0.8</v>
      </c>
      <c r="BK37" s="62">
        <v>0.95</v>
      </c>
      <c r="BL37" s="62">
        <v>1</v>
      </c>
    </row>
    <row r="38" spans="1:64" x14ac:dyDescent="0.2">
      <c r="A38" s="13" t="s">
        <v>24</v>
      </c>
      <c r="B38" s="11" t="s">
        <v>72</v>
      </c>
      <c r="C38" s="25" t="s">
        <v>294</v>
      </c>
      <c r="D38" s="14" t="s">
        <v>293</v>
      </c>
      <c r="E38" s="14"/>
      <c r="F38" s="14">
        <v>25101009</v>
      </c>
      <c r="G38" s="14"/>
      <c r="H38" s="31">
        <v>100</v>
      </c>
      <c r="I38" s="14"/>
      <c r="J38" s="64"/>
      <c r="L38" s="37">
        <v>8.5399999999999991</v>
      </c>
      <c r="M38" s="37">
        <v>446</v>
      </c>
      <c r="N38" s="37">
        <v>36.49</v>
      </c>
      <c r="O38" s="36">
        <v>19.940000000000001</v>
      </c>
      <c r="P38" s="37">
        <v>30.16</v>
      </c>
      <c r="Q38" s="37">
        <v>9.3000000000000007</v>
      </c>
      <c r="R38" s="37">
        <v>7.33</v>
      </c>
      <c r="T38" s="37">
        <v>277</v>
      </c>
      <c r="U38" s="37">
        <v>15.7</v>
      </c>
      <c r="V38" s="60">
        <v>280</v>
      </c>
      <c r="W38" s="97">
        <v>704</v>
      </c>
      <c r="X38" s="60">
        <v>1.7969999999999999</v>
      </c>
      <c r="Y38" s="60">
        <v>2E-3</v>
      </c>
      <c r="Z38" s="37">
        <v>4.8899999999999997</v>
      </c>
      <c r="AB38" s="37">
        <v>6</v>
      </c>
      <c r="AC38" s="37">
        <v>0.874</v>
      </c>
      <c r="AD38" s="37">
        <v>0.87</v>
      </c>
      <c r="AE38" s="37">
        <v>1.623</v>
      </c>
      <c r="AF38" s="37">
        <v>0.377</v>
      </c>
      <c r="AG38" s="37">
        <v>375</v>
      </c>
      <c r="AH38" s="37">
        <v>0</v>
      </c>
      <c r="AI38" s="37">
        <v>1</v>
      </c>
      <c r="AJ38" s="37">
        <v>0.85</v>
      </c>
      <c r="AK38" s="37">
        <v>0</v>
      </c>
      <c r="AL38" s="37">
        <v>47</v>
      </c>
      <c r="AN38" s="37">
        <v>2.8839999999999999</v>
      </c>
      <c r="AO38" s="37">
        <v>4.4039999999999999</v>
      </c>
      <c r="AP38" s="37">
        <v>11.255000000000001</v>
      </c>
      <c r="AQ38" s="37">
        <v>0</v>
      </c>
      <c r="AS38" s="37">
        <v>0</v>
      </c>
      <c r="AU38" s="32">
        <v>522</v>
      </c>
      <c r="AV38" s="62" t="s">
        <v>159</v>
      </c>
      <c r="AW38" s="62">
        <v>0.65</v>
      </c>
      <c r="AX38" s="62">
        <v>1</v>
      </c>
      <c r="AY38" s="62">
        <v>0.75</v>
      </c>
      <c r="AZ38" s="62">
        <v>0.7</v>
      </c>
      <c r="BA38" s="62">
        <v>0.7</v>
      </c>
      <c r="BB38" s="62">
        <v>0.9</v>
      </c>
      <c r="BC38" s="62">
        <v>0.85</v>
      </c>
      <c r="BD38" s="62">
        <v>0.5</v>
      </c>
      <c r="BE38" s="62">
        <v>0.75</v>
      </c>
      <c r="BF38" s="62">
        <v>0.8</v>
      </c>
      <c r="BG38" s="62">
        <v>0.75</v>
      </c>
      <c r="BH38" s="62">
        <v>0.9</v>
      </c>
      <c r="BI38" s="62">
        <v>0.9</v>
      </c>
      <c r="BJ38" s="62">
        <v>0.7</v>
      </c>
      <c r="BK38" s="62">
        <v>0.8</v>
      </c>
      <c r="BL38" s="62">
        <v>0.9</v>
      </c>
    </row>
    <row r="39" spans="1:64" x14ac:dyDescent="0.2">
      <c r="A39" s="13" t="s">
        <v>371</v>
      </c>
      <c r="B39" s="17" t="s">
        <v>71</v>
      </c>
      <c r="C39" s="27" t="s">
        <v>296</v>
      </c>
      <c r="D39" s="14" t="s">
        <v>295</v>
      </c>
      <c r="E39" s="14"/>
      <c r="F39" s="14">
        <v>27101006</v>
      </c>
      <c r="G39" s="14"/>
      <c r="H39" s="31">
        <v>100</v>
      </c>
      <c r="I39" s="14"/>
      <c r="L39" s="37">
        <v>0.02</v>
      </c>
      <c r="M39" s="37">
        <v>387</v>
      </c>
      <c r="N39" s="37">
        <v>0</v>
      </c>
      <c r="O39" s="36">
        <v>0</v>
      </c>
      <c r="P39" s="37">
        <v>99.98</v>
      </c>
      <c r="Q39" s="37">
        <v>0</v>
      </c>
      <c r="R39" s="37">
        <v>99.8</v>
      </c>
      <c r="T39" s="37">
        <v>1</v>
      </c>
      <c r="U39" s="37">
        <v>0.05</v>
      </c>
      <c r="V39" s="60">
        <v>0</v>
      </c>
      <c r="W39" s="97">
        <v>0</v>
      </c>
      <c r="X39" s="60">
        <v>2E-3</v>
      </c>
      <c r="Y39" s="60">
        <v>1E-3</v>
      </c>
      <c r="Z39" s="37">
        <v>0.01</v>
      </c>
      <c r="AB39" s="37">
        <v>0</v>
      </c>
      <c r="AC39" s="37">
        <v>0</v>
      </c>
      <c r="AD39" s="37">
        <v>1.9E-2</v>
      </c>
      <c r="AE39" s="37">
        <v>0</v>
      </c>
      <c r="AF39" s="37">
        <v>0</v>
      </c>
      <c r="AG39" s="37">
        <v>0</v>
      </c>
      <c r="AH39" s="37">
        <v>0</v>
      </c>
      <c r="AI39" s="37">
        <v>0</v>
      </c>
      <c r="AJ39" s="37">
        <v>0</v>
      </c>
      <c r="AK39" s="37">
        <v>0</v>
      </c>
      <c r="AL39" s="37">
        <v>0</v>
      </c>
      <c r="AN39" s="37">
        <v>0</v>
      </c>
      <c r="AO39" s="37">
        <v>0</v>
      </c>
      <c r="AP39" s="37">
        <v>0</v>
      </c>
      <c r="AQ39" s="37">
        <v>0</v>
      </c>
      <c r="AS39" s="37">
        <v>0</v>
      </c>
      <c r="AT39" s="16">
        <f>'[1]Weighted composition'!$AN$38</f>
        <v>0</v>
      </c>
      <c r="AV39" s="62" t="s">
        <v>328</v>
      </c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L39" s="62"/>
    </row>
    <row r="40" spans="1:64" x14ac:dyDescent="0.2">
      <c r="A40" s="13" t="s">
        <v>28</v>
      </c>
      <c r="B40" s="17" t="s">
        <v>64</v>
      </c>
      <c r="C40" s="27" t="s">
        <v>298</v>
      </c>
      <c r="D40" s="14" t="s">
        <v>297</v>
      </c>
      <c r="E40" s="14"/>
      <c r="F40" s="14">
        <v>24302043</v>
      </c>
      <c r="G40" s="56" t="s">
        <v>320</v>
      </c>
      <c r="H40" s="31">
        <v>72</v>
      </c>
      <c r="I40" s="14" t="s">
        <v>139</v>
      </c>
      <c r="J40" s="63"/>
      <c r="L40" s="37">
        <v>77.28</v>
      </c>
      <c r="M40" s="37">
        <v>86</v>
      </c>
      <c r="N40" s="37">
        <v>1.57</v>
      </c>
      <c r="O40" s="36">
        <v>0.05</v>
      </c>
      <c r="P40" s="37">
        <v>20.12</v>
      </c>
      <c r="Q40" s="37">
        <v>3</v>
      </c>
      <c r="R40" s="37">
        <v>4.18</v>
      </c>
      <c r="T40" s="37">
        <v>30</v>
      </c>
      <c r="U40" s="37">
        <v>0.61</v>
      </c>
      <c r="V40" s="60">
        <v>25</v>
      </c>
      <c r="W40" s="97">
        <v>47</v>
      </c>
      <c r="X40" s="60">
        <v>0.33700000000000002</v>
      </c>
      <c r="Y40" s="60">
        <v>5.5E-2</v>
      </c>
      <c r="Z40" s="37">
        <v>0.3</v>
      </c>
      <c r="AB40" s="37">
        <v>2.4</v>
      </c>
      <c r="AC40" s="37">
        <v>7.8E-2</v>
      </c>
      <c r="AD40" s="37">
        <v>6.0999999999999999E-2</v>
      </c>
      <c r="AE40" s="37">
        <v>0.55700000000000005</v>
      </c>
      <c r="AF40" s="37">
        <v>0.20899999999999999</v>
      </c>
      <c r="AG40" s="37">
        <v>11</v>
      </c>
      <c r="AH40" s="37">
        <v>0</v>
      </c>
      <c r="AI40" s="55">
        <v>709</v>
      </c>
      <c r="AJ40" s="37">
        <v>0.26</v>
      </c>
      <c r="AK40" s="37">
        <v>0</v>
      </c>
      <c r="AL40" s="37">
        <v>1.8</v>
      </c>
      <c r="AN40" s="37">
        <v>1.7999999999999999E-2</v>
      </c>
      <c r="AO40" s="37">
        <v>1E-3</v>
      </c>
      <c r="AP40" s="37">
        <v>1.4E-2</v>
      </c>
      <c r="AQ40" s="37">
        <v>0</v>
      </c>
      <c r="AS40" s="37">
        <v>0</v>
      </c>
      <c r="AU40" s="32">
        <v>3708</v>
      </c>
      <c r="AV40" s="62" t="s">
        <v>167</v>
      </c>
      <c r="AW40" s="62">
        <v>0.8</v>
      </c>
      <c r="AX40" s="62">
        <v>0.85</v>
      </c>
      <c r="AY40" s="62">
        <v>0.95</v>
      </c>
      <c r="AZ40" s="62">
        <v>0.95</v>
      </c>
      <c r="BA40" s="62">
        <v>0.83</v>
      </c>
      <c r="BB40" s="62">
        <v>0.95</v>
      </c>
      <c r="BC40" s="62">
        <v>0.95</v>
      </c>
      <c r="BD40" s="62">
        <v>0.75</v>
      </c>
      <c r="BE40" s="62">
        <v>0.9</v>
      </c>
      <c r="BF40" s="62">
        <v>0.95</v>
      </c>
      <c r="BG40" s="62">
        <v>0.95</v>
      </c>
      <c r="BH40" s="62">
        <v>0.95</v>
      </c>
      <c r="BI40" s="62">
        <v>0.85</v>
      </c>
      <c r="BJ40" s="62">
        <v>0.75</v>
      </c>
      <c r="BK40" s="62">
        <v>0.95</v>
      </c>
      <c r="BL40" s="62">
        <v>0.95</v>
      </c>
    </row>
    <row r="41" spans="1:64" x14ac:dyDescent="0.2">
      <c r="A41" s="13" t="s">
        <v>25</v>
      </c>
      <c r="B41" s="11" t="s">
        <v>81</v>
      </c>
      <c r="C41" s="25" t="s">
        <v>326</v>
      </c>
      <c r="D41" s="14" t="s">
        <v>325</v>
      </c>
      <c r="E41" s="14"/>
      <c r="F41" s="15"/>
      <c r="G41" s="15"/>
      <c r="H41" s="30">
        <v>86</v>
      </c>
      <c r="I41" s="15" t="s">
        <v>327</v>
      </c>
      <c r="J41" s="64"/>
      <c r="L41" s="37">
        <v>70.64</v>
      </c>
      <c r="M41" s="37">
        <v>112</v>
      </c>
      <c r="N41" s="37">
        <v>1.5</v>
      </c>
      <c r="O41" s="37">
        <v>0.2</v>
      </c>
      <c r="P41" s="37">
        <v>26.46</v>
      </c>
      <c r="Q41" s="37">
        <v>4.0999999999999996</v>
      </c>
      <c r="R41" s="37">
        <v>0.4</v>
      </c>
      <c r="S41" s="37"/>
      <c r="T41" s="37">
        <v>43</v>
      </c>
      <c r="U41" s="37">
        <v>0.55000000000000004</v>
      </c>
      <c r="V41" s="60">
        <v>33</v>
      </c>
      <c r="W41" s="97">
        <v>84</v>
      </c>
      <c r="X41" s="60">
        <v>591</v>
      </c>
      <c r="Y41" s="60">
        <v>1.0999999999999999E-2</v>
      </c>
      <c r="Z41" s="37">
        <v>0.23</v>
      </c>
      <c r="AA41" s="37"/>
      <c r="AB41" s="37">
        <v>4.5</v>
      </c>
      <c r="AC41" s="37">
        <v>9.5000000000000001E-2</v>
      </c>
      <c r="AD41" s="37">
        <v>2.5000000000000001E-2</v>
      </c>
      <c r="AE41" s="37">
        <v>0.6</v>
      </c>
      <c r="AF41" s="37">
        <v>0.28299999999999997</v>
      </c>
      <c r="AG41" s="37">
        <v>22</v>
      </c>
      <c r="AH41" s="37">
        <v>0</v>
      </c>
      <c r="AI41" s="37">
        <v>4</v>
      </c>
      <c r="AJ41" s="37">
        <v>2.38</v>
      </c>
      <c r="AK41" s="37">
        <v>0</v>
      </c>
      <c r="AL41" s="37">
        <v>1</v>
      </c>
      <c r="AM41" s="37"/>
      <c r="AN41" s="37">
        <v>4.1000000000000002E-2</v>
      </c>
      <c r="AO41" s="37">
        <v>1.6E-2</v>
      </c>
      <c r="AP41" s="37">
        <v>8.3000000000000004E-2</v>
      </c>
      <c r="AQ41" s="37">
        <v>0</v>
      </c>
      <c r="AR41" s="37">
        <v>0</v>
      </c>
      <c r="AS41" s="37"/>
      <c r="AT41" s="37">
        <v>0</v>
      </c>
      <c r="AU41" s="32">
        <v>3454</v>
      </c>
      <c r="AV41" s="62" t="s">
        <v>162</v>
      </c>
      <c r="AW41" s="62">
        <v>0.85</v>
      </c>
      <c r="AX41" s="62">
        <v>0.85</v>
      </c>
      <c r="AY41" s="62">
        <v>0.95</v>
      </c>
      <c r="AZ41" s="62">
        <v>0.95</v>
      </c>
      <c r="BA41" s="62">
        <v>0.95</v>
      </c>
      <c r="BB41" s="62">
        <v>0.95</v>
      </c>
      <c r="BC41" s="62">
        <v>0.95</v>
      </c>
      <c r="BD41" s="62">
        <v>0.7</v>
      </c>
      <c r="BE41" s="62">
        <v>0.9</v>
      </c>
      <c r="BF41" s="62">
        <v>0.95</v>
      </c>
      <c r="BG41" s="62">
        <v>0.95</v>
      </c>
      <c r="BH41" s="62">
        <v>0.9</v>
      </c>
      <c r="BI41" s="62">
        <v>0.9</v>
      </c>
      <c r="BJ41" s="62">
        <v>0.7</v>
      </c>
      <c r="BK41" s="62">
        <v>0.95</v>
      </c>
      <c r="BL41" s="62">
        <v>0.95</v>
      </c>
    </row>
    <row r="42" spans="1:64" x14ac:dyDescent="0.2">
      <c r="A42" s="13" t="s">
        <v>30</v>
      </c>
      <c r="B42" s="11" t="s">
        <v>66</v>
      </c>
      <c r="C42" s="25" t="s">
        <v>300</v>
      </c>
      <c r="D42" s="14" t="s">
        <v>299</v>
      </c>
      <c r="E42" s="14"/>
      <c r="F42" s="14">
        <v>14401010</v>
      </c>
      <c r="G42" s="14"/>
      <c r="H42" s="31">
        <v>100</v>
      </c>
      <c r="I42" s="14"/>
      <c r="L42" s="37">
        <v>0</v>
      </c>
      <c r="M42" s="37">
        <v>884</v>
      </c>
      <c r="N42" s="37">
        <v>0</v>
      </c>
      <c r="O42" s="36">
        <v>100</v>
      </c>
      <c r="P42" s="37">
        <v>0</v>
      </c>
      <c r="Q42" s="37">
        <v>0</v>
      </c>
      <c r="R42" s="37">
        <v>0</v>
      </c>
      <c r="T42" s="37">
        <v>0</v>
      </c>
      <c r="U42" s="37">
        <v>0.02</v>
      </c>
      <c r="V42" s="60">
        <v>0</v>
      </c>
      <c r="W42" s="97">
        <v>0</v>
      </c>
      <c r="X42" s="60">
        <v>0</v>
      </c>
      <c r="Y42" s="60">
        <v>0</v>
      </c>
      <c r="Z42" s="37">
        <v>0</v>
      </c>
      <c r="AB42" s="37">
        <v>0</v>
      </c>
      <c r="AC42" s="37">
        <v>0</v>
      </c>
      <c r="AD42" s="37">
        <v>0</v>
      </c>
      <c r="AE42" s="37">
        <v>0</v>
      </c>
      <c r="AF42" s="37">
        <v>0</v>
      </c>
      <c r="AG42" s="37">
        <v>0</v>
      </c>
      <c r="AH42" s="37">
        <v>0</v>
      </c>
      <c r="AI42" s="37">
        <v>0</v>
      </c>
      <c r="AJ42" s="37">
        <v>9.2100000000000009</v>
      </c>
      <c r="AK42" s="37"/>
      <c r="AL42" s="37">
        <v>197.6</v>
      </c>
      <c r="AN42" s="37">
        <v>7.4290000000000003</v>
      </c>
      <c r="AO42" s="37">
        <v>22.73</v>
      </c>
      <c r="AP42" s="37">
        <v>65.138000000000005</v>
      </c>
      <c r="AQ42" s="37">
        <v>0</v>
      </c>
      <c r="AS42" s="13">
        <v>0</v>
      </c>
      <c r="AT42" s="13">
        <v>2.577</v>
      </c>
      <c r="AU42" s="32">
        <v>5019</v>
      </c>
      <c r="AV42" s="62" t="s">
        <v>329</v>
      </c>
      <c r="AW42" s="62">
        <v>1</v>
      </c>
      <c r="AX42" s="62">
        <v>1</v>
      </c>
      <c r="AY42" s="62">
        <v>1</v>
      </c>
      <c r="AZ42" s="62">
        <v>1</v>
      </c>
      <c r="BA42" s="62">
        <v>1</v>
      </c>
      <c r="BB42" s="62">
        <v>1</v>
      </c>
      <c r="BC42" s="62">
        <v>1</v>
      </c>
      <c r="BD42" s="62">
        <v>1</v>
      </c>
      <c r="BE42" s="62">
        <v>1</v>
      </c>
      <c r="BF42" s="62">
        <v>1</v>
      </c>
      <c r="BG42" s="62">
        <v>1</v>
      </c>
      <c r="BH42" s="62">
        <v>1</v>
      </c>
      <c r="BI42" s="62">
        <v>0.6</v>
      </c>
      <c r="BJ42" s="62">
        <v>1</v>
      </c>
      <c r="BK42" s="62">
        <v>0.9</v>
      </c>
      <c r="BL42" s="62">
        <v>1</v>
      </c>
    </row>
    <row r="43" spans="1:64" x14ac:dyDescent="0.2">
      <c r="A43" s="13" t="s">
        <v>29</v>
      </c>
      <c r="B43" s="11" t="s">
        <v>65</v>
      </c>
      <c r="D43" s="15" t="s">
        <v>150</v>
      </c>
      <c r="E43" s="15"/>
      <c r="F43" s="54">
        <v>11101001</v>
      </c>
      <c r="G43" s="15" t="s">
        <v>151</v>
      </c>
      <c r="H43" s="29"/>
      <c r="I43" s="15"/>
      <c r="J43" s="64"/>
      <c r="K43" s="15"/>
      <c r="L43" s="15"/>
      <c r="M43" s="32">
        <v>95</v>
      </c>
      <c r="N43" s="32">
        <v>6.67</v>
      </c>
      <c r="O43" s="46">
        <v>6.67</v>
      </c>
      <c r="P43" s="32">
        <v>0</v>
      </c>
      <c r="Q43" s="32">
        <v>0</v>
      </c>
      <c r="R43" s="32">
        <v>0</v>
      </c>
      <c r="S43" s="32"/>
      <c r="T43" s="32">
        <v>0</v>
      </c>
      <c r="U43" s="32">
        <v>0</v>
      </c>
      <c r="V43" s="16">
        <v>0</v>
      </c>
      <c r="W43" s="19">
        <v>0</v>
      </c>
      <c r="X43" s="16">
        <v>0.4</v>
      </c>
      <c r="Y43" s="16">
        <v>0</v>
      </c>
      <c r="Z43" s="32">
        <v>0</v>
      </c>
      <c r="AA43" s="15"/>
      <c r="AB43" s="32">
        <v>0</v>
      </c>
      <c r="AC43" s="32">
        <v>0</v>
      </c>
      <c r="AD43" s="32">
        <v>0.33</v>
      </c>
      <c r="AE43" s="32">
        <v>0</v>
      </c>
      <c r="AF43" s="32">
        <v>0</v>
      </c>
      <c r="AG43" s="32">
        <v>733</v>
      </c>
      <c r="AH43" s="32">
        <v>0</v>
      </c>
      <c r="AI43" s="32">
        <v>0</v>
      </c>
      <c r="AJ43" s="13">
        <v>0</v>
      </c>
      <c r="AN43" s="13">
        <v>0</v>
      </c>
      <c r="AO43" s="13">
        <v>0</v>
      </c>
      <c r="AP43" s="13">
        <v>0</v>
      </c>
      <c r="AQ43" s="13">
        <v>0</v>
      </c>
      <c r="AS43" s="13">
        <v>1267</v>
      </c>
      <c r="AT43" s="13">
        <v>0</v>
      </c>
      <c r="AV43" s="62" t="s">
        <v>328</v>
      </c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62"/>
      <c r="BL43" s="62"/>
    </row>
    <row r="44" spans="1:64" ht="17" customHeight="1" x14ac:dyDescent="0.2">
      <c r="A44" s="13" t="s">
        <v>15</v>
      </c>
      <c r="B44" s="11" t="s">
        <v>54</v>
      </c>
      <c r="C44" s="25" t="s">
        <v>272</v>
      </c>
      <c r="D44" s="15" t="s">
        <v>271</v>
      </c>
      <c r="E44" s="15"/>
      <c r="F44" s="15"/>
      <c r="G44" s="15"/>
      <c r="H44" s="31">
        <v>100</v>
      </c>
      <c r="I44" s="15"/>
      <c r="J44" s="64"/>
      <c r="L44" s="13">
        <v>0</v>
      </c>
      <c r="M44" s="13">
        <v>862</v>
      </c>
      <c r="N44" s="13">
        <v>0</v>
      </c>
      <c r="O44" s="50">
        <v>100</v>
      </c>
      <c r="P44" s="13">
        <v>0</v>
      </c>
      <c r="Q44" s="13">
        <v>0</v>
      </c>
      <c r="R44" s="13">
        <v>0</v>
      </c>
      <c r="T44" s="13">
        <v>0</v>
      </c>
      <c r="U44" s="13">
        <v>0</v>
      </c>
      <c r="V44" s="16">
        <v>0</v>
      </c>
      <c r="W44" s="19">
        <v>0</v>
      </c>
      <c r="X44" s="16">
        <v>0</v>
      </c>
      <c r="Y44" s="16">
        <v>0</v>
      </c>
      <c r="Z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3.81</v>
      </c>
      <c r="AK44" s="13">
        <v>0</v>
      </c>
      <c r="AL44" s="13">
        <v>24.7</v>
      </c>
      <c r="AN44" s="13">
        <v>81.5</v>
      </c>
      <c r="AO44" s="13">
        <v>11.4</v>
      </c>
      <c r="AP44" s="13">
        <v>1.6</v>
      </c>
      <c r="AQ44" s="13">
        <v>0</v>
      </c>
      <c r="AS44" s="13">
        <v>0</v>
      </c>
      <c r="AU44" s="32">
        <v>5019</v>
      </c>
      <c r="AV44" s="62" t="s">
        <v>329</v>
      </c>
      <c r="AW44" s="62">
        <v>1</v>
      </c>
      <c r="AX44" s="62">
        <v>1</v>
      </c>
      <c r="AY44" s="62">
        <v>1</v>
      </c>
      <c r="AZ44" s="62">
        <v>1</v>
      </c>
      <c r="BA44" s="62">
        <v>1</v>
      </c>
      <c r="BB44" s="62">
        <v>1</v>
      </c>
      <c r="BC44" s="62">
        <v>1</v>
      </c>
      <c r="BD44" s="62">
        <v>1</v>
      </c>
      <c r="BE44" s="62">
        <v>1</v>
      </c>
      <c r="BF44" s="62">
        <v>1</v>
      </c>
      <c r="BG44" s="62">
        <v>1</v>
      </c>
      <c r="BH44" s="62">
        <v>1</v>
      </c>
      <c r="BI44" s="62">
        <v>0.6</v>
      </c>
      <c r="BJ44" s="62">
        <v>1</v>
      </c>
      <c r="BK44" s="62">
        <v>0.9</v>
      </c>
      <c r="BL44" s="62">
        <v>1</v>
      </c>
    </row>
    <row r="45" spans="1:64" x14ac:dyDescent="0.2">
      <c r="A45" s="13" t="s">
        <v>32</v>
      </c>
      <c r="B45" s="17" t="s">
        <v>69</v>
      </c>
      <c r="C45" s="27" t="s">
        <v>302</v>
      </c>
      <c r="D45" s="14" t="s">
        <v>301</v>
      </c>
      <c r="E45" s="14"/>
      <c r="F45" s="14">
        <v>12103014</v>
      </c>
      <c r="G45" s="14"/>
      <c r="H45" s="31">
        <v>100</v>
      </c>
      <c r="I45" s="14"/>
      <c r="L45" s="37">
        <v>10.94</v>
      </c>
      <c r="M45" s="37">
        <v>339</v>
      </c>
      <c r="N45" s="37">
        <v>13.68</v>
      </c>
      <c r="O45" s="36">
        <v>2.4700000000000002</v>
      </c>
      <c r="P45" s="37">
        <v>71.13</v>
      </c>
      <c r="Q45" s="37"/>
      <c r="R45" s="37"/>
      <c r="T45" s="37">
        <v>34</v>
      </c>
      <c r="U45" s="37">
        <v>3.52</v>
      </c>
      <c r="V45" s="60">
        <v>144</v>
      </c>
      <c r="W45" s="97">
        <v>508</v>
      </c>
      <c r="X45" s="60">
        <v>0.43099999999999999</v>
      </c>
      <c r="Y45" s="60">
        <v>2E-3</v>
      </c>
      <c r="Z45" s="37">
        <v>4.16</v>
      </c>
      <c r="AB45" s="37">
        <v>0</v>
      </c>
      <c r="AC45" s="37">
        <v>0.41899999999999998</v>
      </c>
      <c r="AD45" s="37">
        <v>0.121</v>
      </c>
      <c r="AE45" s="37">
        <v>6.7380000000000004</v>
      </c>
      <c r="AF45" s="37">
        <v>0.41899999999999998</v>
      </c>
      <c r="AG45" s="37">
        <v>43</v>
      </c>
      <c r="AH45" s="37">
        <v>0</v>
      </c>
      <c r="AI45" s="37">
        <v>0</v>
      </c>
      <c r="AJ45" s="37"/>
      <c r="AK45" s="37">
        <v>0</v>
      </c>
      <c r="AL45" s="37"/>
      <c r="AN45" s="13">
        <v>0.45400000000000001</v>
      </c>
      <c r="AO45" s="13">
        <v>0.34399999999999997</v>
      </c>
      <c r="AP45" s="13">
        <v>0.97799999999999998</v>
      </c>
      <c r="AQ45" s="13">
        <v>0</v>
      </c>
      <c r="AU45" s="32">
        <v>302</v>
      </c>
      <c r="AV45" s="62" t="s">
        <v>157</v>
      </c>
      <c r="AW45" s="62">
        <v>0.8</v>
      </c>
      <c r="AX45" s="62">
        <v>1</v>
      </c>
      <c r="AY45" s="62">
        <v>0.9</v>
      </c>
      <c r="AZ45" s="62">
        <v>0.9</v>
      </c>
      <c r="BA45" s="62">
        <v>0.9</v>
      </c>
      <c r="BB45" s="62">
        <v>1</v>
      </c>
      <c r="BC45" s="62">
        <v>1</v>
      </c>
      <c r="BD45" s="62">
        <v>0.7</v>
      </c>
      <c r="BE45" s="62">
        <v>1</v>
      </c>
      <c r="BF45" s="62">
        <v>1</v>
      </c>
      <c r="BG45" s="62">
        <v>1</v>
      </c>
      <c r="BH45" s="62">
        <v>1</v>
      </c>
      <c r="BI45" s="62">
        <v>0.9</v>
      </c>
      <c r="BJ45" s="62">
        <v>0.8</v>
      </c>
      <c r="BK45" s="62">
        <v>0.95</v>
      </c>
      <c r="BL45" s="62">
        <v>1</v>
      </c>
    </row>
    <row r="46" spans="1:64" x14ac:dyDescent="0.2">
      <c r="A46" s="13" t="s">
        <v>33</v>
      </c>
      <c r="B46" s="17" t="s">
        <v>53</v>
      </c>
      <c r="C46" s="27" t="s">
        <v>304</v>
      </c>
      <c r="D46" s="14" t="s">
        <v>303</v>
      </c>
      <c r="E46" s="14"/>
      <c r="F46" s="14">
        <v>24302034</v>
      </c>
      <c r="G46" s="14"/>
      <c r="H46" s="31">
        <v>86</v>
      </c>
      <c r="I46" s="14" t="s">
        <v>140</v>
      </c>
      <c r="J46" s="63"/>
      <c r="L46" s="37">
        <v>69.599999999999994</v>
      </c>
      <c r="M46" s="37">
        <v>118</v>
      </c>
      <c r="N46" s="37">
        <v>1.53</v>
      </c>
      <c r="O46" s="36">
        <v>0.17</v>
      </c>
      <c r="P46" s="37">
        <v>27.88</v>
      </c>
      <c r="Q46" s="37">
        <v>4.0999999999999996</v>
      </c>
      <c r="R46" s="37">
        <v>0.5</v>
      </c>
      <c r="T46" s="37">
        <v>17</v>
      </c>
      <c r="U46" s="37">
        <v>0.54</v>
      </c>
      <c r="V46" s="60">
        <v>21</v>
      </c>
      <c r="W46" s="97">
        <v>55</v>
      </c>
      <c r="X46" s="60">
        <v>0.81599999999999995</v>
      </c>
      <c r="Y46" s="60">
        <v>8.9999999999999993E-3</v>
      </c>
      <c r="Z46" s="37">
        <v>0.24</v>
      </c>
      <c r="AB46" s="37">
        <v>17.100000000000001</v>
      </c>
      <c r="AC46" s="37">
        <v>0.112</v>
      </c>
      <c r="AD46" s="37">
        <v>3.2000000000000001E-2</v>
      </c>
      <c r="AE46" s="37">
        <v>0.55200000000000005</v>
      </c>
      <c r="AF46" s="37">
        <v>0.29299999999999998</v>
      </c>
      <c r="AG46" s="37">
        <v>23</v>
      </c>
      <c r="AH46" s="37">
        <v>0</v>
      </c>
      <c r="AI46" s="37">
        <v>7</v>
      </c>
      <c r="AJ46" s="37">
        <v>0.35</v>
      </c>
      <c r="AK46" s="37">
        <v>0</v>
      </c>
      <c r="AL46" s="37">
        <v>2.2999999999999998</v>
      </c>
      <c r="AN46" s="37">
        <v>3.6999999999999998E-2</v>
      </c>
      <c r="AO46" s="37">
        <v>6.0000000000000001E-3</v>
      </c>
      <c r="AP46" s="37">
        <v>7.5999999999999998E-2</v>
      </c>
      <c r="AQ46" s="37">
        <v>0</v>
      </c>
      <c r="AS46" s="37">
        <v>0</v>
      </c>
      <c r="AU46" s="32">
        <v>3708</v>
      </c>
      <c r="AV46" s="62" t="s">
        <v>167</v>
      </c>
      <c r="AW46" s="62">
        <v>0.8</v>
      </c>
      <c r="AX46" s="62">
        <v>0.85</v>
      </c>
      <c r="AY46" s="62">
        <v>0.95</v>
      </c>
      <c r="AZ46" s="62">
        <v>0.95</v>
      </c>
      <c r="BA46" s="62">
        <v>0.83</v>
      </c>
      <c r="BB46" s="62">
        <v>0.95</v>
      </c>
      <c r="BC46" s="62">
        <v>0.95</v>
      </c>
      <c r="BD46" s="62">
        <v>0.75</v>
      </c>
      <c r="BE46" s="62">
        <v>0.9</v>
      </c>
      <c r="BF46" s="62">
        <v>0.95</v>
      </c>
      <c r="BG46" s="62">
        <v>0.95</v>
      </c>
      <c r="BH46" s="62">
        <v>0.95</v>
      </c>
      <c r="BI46" s="62">
        <v>0.85</v>
      </c>
      <c r="BJ46" s="62">
        <v>0.75</v>
      </c>
      <c r="BK46" s="62">
        <v>0.95</v>
      </c>
      <c r="BL46" s="62">
        <v>0.95</v>
      </c>
    </row>
    <row r="47" spans="1:64" x14ac:dyDescent="0.2">
      <c r="A47" s="51" t="s">
        <v>85</v>
      </c>
      <c r="B47" s="61" t="s">
        <v>86</v>
      </c>
      <c r="C47" s="59"/>
      <c r="D47" s="57"/>
      <c r="E47" s="57"/>
      <c r="F47" s="57"/>
      <c r="G47" s="57"/>
      <c r="H47" s="76">
        <v>100</v>
      </c>
      <c r="I47" s="80"/>
      <c r="J47" s="81"/>
      <c r="K47" s="82"/>
      <c r="L47" s="83">
        <v>8.5399999999999991</v>
      </c>
      <c r="M47" s="82">
        <v>446</v>
      </c>
      <c r="N47" s="82">
        <v>36.49</v>
      </c>
      <c r="O47" s="84">
        <v>19.940000000000001</v>
      </c>
      <c r="P47" s="82">
        <v>30.16</v>
      </c>
      <c r="Q47" s="82">
        <v>9.3000000000000007</v>
      </c>
      <c r="R47" s="82">
        <v>7.33</v>
      </c>
      <c r="S47" s="82"/>
      <c r="T47" s="82">
        <v>277</v>
      </c>
      <c r="U47" s="82">
        <v>15.7</v>
      </c>
      <c r="V47" s="88">
        <v>280</v>
      </c>
      <c r="W47" s="98">
        <v>704</v>
      </c>
      <c r="X47" s="88">
        <v>1.7969999999999999</v>
      </c>
      <c r="Y47" s="88">
        <v>2E-3</v>
      </c>
      <c r="Z47" s="82">
        <v>4.8899999999999997</v>
      </c>
      <c r="AA47" s="82"/>
      <c r="AB47" s="83">
        <v>6</v>
      </c>
      <c r="AC47" s="82">
        <v>0.874</v>
      </c>
      <c r="AD47" s="82">
        <v>0.87</v>
      </c>
      <c r="AE47" s="83">
        <v>1.623</v>
      </c>
      <c r="AF47" s="82">
        <v>0.377</v>
      </c>
      <c r="AG47" s="83">
        <v>375</v>
      </c>
      <c r="AH47" s="82">
        <v>0</v>
      </c>
      <c r="AI47" s="83">
        <v>1</v>
      </c>
      <c r="AJ47" s="55">
        <v>0.85</v>
      </c>
      <c r="AK47" s="55">
        <v>0</v>
      </c>
      <c r="AL47" s="55">
        <v>47</v>
      </c>
      <c r="AM47" s="55"/>
      <c r="AN47" s="55">
        <v>2.8839999999999999</v>
      </c>
      <c r="AO47" s="55">
        <v>4.4039999999999999</v>
      </c>
      <c r="AP47" s="55">
        <v>11.255000000000001</v>
      </c>
      <c r="AQ47" s="55">
        <v>0</v>
      </c>
      <c r="AR47" s="55"/>
      <c r="AS47" s="55">
        <v>0</v>
      </c>
      <c r="AT47" s="55"/>
      <c r="AU47" s="79">
        <v>522</v>
      </c>
      <c r="AV47" s="85" t="s">
        <v>159</v>
      </c>
      <c r="AW47" s="85">
        <v>0.65</v>
      </c>
      <c r="AX47" s="85">
        <v>1</v>
      </c>
      <c r="AY47" s="85">
        <v>0.75</v>
      </c>
      <c r="AZ47" s="85">
        <v>0.7</v>
      </c>
      <c r="BA47" s="85">
        <v>0.7</v>
      </c>
      <c r="BB47" s="85">
        <v>0.9</v>
      </c>
      <c r="BC47" s="85">
        <v>0.85</v>
      </c>
      <c r="BD47" s="85">
        <v>0.5</v>
      </c>
      <c r="BE47" s="85">
        <v>0.75</v>
      </c>
      <c r="BF47" s="85">
        <v>0.8</v>
      </c>
      <c r="BG47" s="85">
        <v>0.75</v>
      </c>
      <c r="BH47" s="85">
        <v>0.9</v>
      </c>
      <c r="BI47" s="85">
        <v>0.9</v>
      </c>
      <c r="BJ47" s="85">
        <v>0.7</v>
      </c>
      <c r="BK47" s="85">
        <v>0.8</v>
      </c>
      <c r="BL47" s="85">
        <v>0.9</v>
      </c>
    </row>
    <row r="48" spans="1:64" x14ac:dyDescent="0.2">
      <c r="A48" s="74" t="s">
        <v>338</v>
      </c>
      <c r="B48" s="75" t="s">
        <v>339</v>
      </c>
      <c r="E48" s="13" t="s">
        <v>40</v>
      </c>
      <c r="H48" s="29">
        <v>100</v>
      </c>
      <c r="J48" s="19">
        <v>69.5</v>
      </c>
      <c r="L48" s="13">
        <v>67.13</v>
      </c>
      <c r="M48" s="13">
        <v>192</v>
      </c>
      <c r="N48" s="13">
        <v>19.420000000000002</v>
      </c>
      <c r="O48" s="50">
        <v>12.73</v>
      </c>
      <c r="P48" s="13">
        <v>0</v>
      </c>
      <c r="Q48" s="13">
        <v>0</v>
      </c>
      <c r="R48" s="13">
        <v>0</v>
      </c>
      <c r="T48" s="13">
        <v>12</v>
      </c>
      <c r="U48" s="13">
        <v>1.99</v>
      </c>
      <c r="V48" s="16">
        <v>19</v>
      </c>
      <c r="W48" s="19">
        <v>175</v>
      </c>
      <c r="X48" s="16">
        <v>0.28899999999999998</v>
      </c>
      <c r="Y48" s="16">
        <v>6.8000000000000005E-2</v>
      </c>
      <c r="Z48" s="13">
        <v>4.55</v>
      </c>
      <c r="AB48" s="13">
        <v>0</v>
      </c>
      <c r="AC48" s="13">
        <v>4.9000000000000002E-2</v>
      </c>
      <c r="AD48" s="13">
        <v>0.154</v>
      </c>
      <c r="AE48" s="13">
        <v>4.8179999999999996</v>
      </c>
      <c r="AF48" s="13">
        <v>0.35499999999999998</v>
      </c>
      <c r="AG48" s="13">
        <v>6</v>
      </c>
      <c r="AH48" s="13">
        <v>1.97</v>
      </c>
      <c r="AI48" s="13">
        <v>0</v>
      </c>
      <c r="AJ48" s="13">
        <v>0.35</v>
      </c>
      <c r="AL48" s="13">
        <v>1.1000000000000001</v>
      </c>
      <c r="AN48" s="13">
        <v>5.335</v>
      </c>
      <c r="AO48" s="13">
        <v>4.8</v>
      </c>
      <c r="AP48" s="13">
        <v>0.53200000000000003</v>
      </c>
      <c r="AQ48" s="13">
        <v>62</v>
      </c>
      <c r="AS48" s="13">
        <v>0</v>
      </c>
      <c r="AT48" s="13">
        <v>0.751</v>
      </c>
      <c r="AU48" s="32">
        <v>601</v>
      </c>
      <c r="AV48" s="13" t="s">
        <v>161</v>
      </c>
      <c r="AW48" s="13">
        <v>0.55000000000000004</v>
      </c>
      <c r="AX48" s="13">
        <v>0.8</v>
      </c>
      <c r="AY48" s="13">
        <v>0.95</v>
      </c>
      <c r="AZ48" s="13">
        <v>0.75</v>
      </c>
      <c r="BA48" s="13">
        <v>0.5</v>
      </c>
      <c r="BB48" s="13">
        <v>0.9</v>
      </c>
      <c r="BC48" s="13">
        <v>1</v>
      </c>
      <c r="BD48" s="13">
        <v>0.95</v>
      </c>
      <c r="BE48" s="13">
        <v>0.8</v>
      </c>
      <c r="BF48" s="13">
        <v>0.85</v>
      </c>
      <c r="BG48" s="13">
        <v>0.85</v>
      </c>
      <c r="BH48" s="13">
        <v>0.85</v>
      </c>
      <c r="BI48" s="13">
        <v>0.75</v>
      </c>
      <c r="BJ48" s="13">
        <v>0.8</v>
      </c>
      <c r="BK48" s="13">
        <v>0.8</v>
      </c>
      <c r="BL48" s="13">
        <v>1</v>
      </c>
    </row>
    <row r="49" spans="1:64" x14ac:dyDescent="0.2">
      <c r="A49" s="74" t="s">
        <v>340</v>
      </c>
      <c r="B49" s="75" t="s">
        <v>341</v>
      </c>
      <c r="E49" s="13" t="s">
        <v>68</v>
      </c>
      <c r="H49" s="76">
        <v>84.61767667588596</v>
      </c>
      <c r="I49" s="55"/>
      <c r="J49" s="77"/>
      <c r="K49" s="55"/>
      <c r="L49" s="55">
        <v>90.957372523949118</v>
      </c>
      <c r="M49" s="55">
        <v>30.464561227616471</v>
      </c>
      <c r="N49" s="55">
        <v>1.381108751026191</v>
      </c>
      <c r="O49" s="78">
        <v>0.18494916156864177</v>
      </c>
      <c r="P49" s="55">
        <v>6.8385202726824037</v>
      </c>
      <c r="Q49" s="55">
        <v>1.7025784660032033</v>
      </c>
      <c r="R49" s="55">
        <v>2.8954762206718416</v>
      </c>
      <c r="S49" s="55"/>
      <c r="T49" s="55">
        <v>29.690220424992738</v>
      </c>
      <c r="U49" s="55">
        <v>0.56375968088132067</v>
      </c>
      <c r="V49" s="90">
        <v>15.778656369349756</v>
      </c>
      <c r="W49" s="77">
        <v>36.054612185903288</v>
      </c>
      <c r="X49" s="90">
        <v>0.23937459221744675</v>
      </c>
      <c r="Y49" s="90">
        <v>1.3970904461741526E-2</v>
      </c>
      <c r="Z49" s="55">
        <v>0.25810930981575997</v>
      </c>
      <c r="AA49" s="55"/>
      <c r="AB49" s="55">
        <v>25.375063392836413</v>
      </c>
      <c r="AC49" s="55">
        <v>5.7142744092489969E-2</v>
      </c>
      <c r="AD49" s="55">
        <v>5.0825831565770072E-2</v>
      </c>
      <c r="AE49" s="55">
        <v>0.53383725822778638</v>
      </c>
      <c r="AF49" s="55">
        <v>0.15126849550576885</v>
      </c>
      <c r="AG49" s="55">
        <v>28.163355545553511</v>
      </c>
      <c r="AH49" s="55">
        <v>6.4629280800505406E-4</v>
      </c>
      <c r="AI49" s="55">
        <v>107.81469676933928</v>
      </c>
      <c r="AJ49" s="55">
        <v>0.3957018956486803</v>
      </c>
      <c r="AK49" s="55">
        <v>3.8777568480303243E-3</v>
      </c>
      <c r="AL49" s="55">
        <v>37.826209847083121</v>
      </c>
      <c r="AM49" s="55">
        <v>0</v>
      </c>
      <c r="AN49" s="55">
        <v>3.8175489080499357E-2</v>
      </c>
      <c r="AO49" s="55">
        <v>1.7151561961828415E-2</v>
      </c>
      <c r="AP49" s="55">
        <v>6.7033766720559024E-2</v>
      </c>
      <c r="AQ49" s="55">
        <v>0</v>
      </c>
      <c r="AR49" s="55"/>
      <c r="AS49" s="55">
        <v>0</v>
      </c>
      <c r="AT49" s="55">
        <v>0</v>
      </c>
      <c r="AU49" s="79">
        <v>3771</v>
      </c>
      <c r="AV49" s="55" t="s">
        <v>332</v>
      </c>
      <c r="AW49" s="55">
        <v>0.9</v>
      </c>
      <c r="AX49" s="55">
        <v>0.85</v>
      </c>
      <c r="AY49" s="55">
        <v>0.95</v>
      </c>
      <c r="AZ49" s="55">
        <v>0.95</v>
      </c>
      <c r="BA49" s="55">
        <v>0.95</v>
      </c>
      <c r="BB49" s="55">
        <v>1</v>
      </c>
      <c r="BC49" s="55">
        <v>1</v>
      </c>
      <c r="BD49" s="55">
        <v>0.85</v>
      </c>
      <c r="BE49" s="55">
        <v>1</v>
      </c>
      <c r="BF49" s="55">
        <v>1</v>
      </c>
      <c r="BG49" s="55">
        <v>1</v>
      </c>
      <c r="BH49" s="55">
        <v>1</v>
      </c>
      <c r="BI49" s="55">
        <v>0.95</v>
      </c>
      <c r="BJ49" s="55">
        <v>0.85</v>
      </c>
      <c r="BK49" s="55">
        <v>0.95</v>
      </c>
      <c r="BL49" s="55">
        <v>1</v>
      </c>
    </row>
    <row r="50" spans="1:64" x14ac:dyDescent="0.2">
      <c r="A50" s="13" t="s">
        <v>2</v>
      </c>
      <c r="B50" s="17" t="s">
        <v>39</v>
      </c>
      <c r="C50" s="27"/>
      <c r="D50" s="14" t="s">
        <v>240</v>
      </c>
      <c r="E50" s="14" t="s">
        <v>39</v>
      </c>
      <c r="F50" s="14"/>
      <c r="G50" s="9"/>
      <c r="H50" s="28">
        <f>comp_FCT_beans_cbean!$B$16</f>
        <v>99.785714285714292</v>
      </c>
      <c r="I50" s="42"/>
      <c r="J50" s="63"/>
      <c r="L50" s="60">
        <f>comp_FCT_beans_cbean!E16</f>
        <v>21.26857142857143</v>
      </c>
      <c r="M50" s="60">
        <f>comp_FCT_beans_cbean!F16</f>
        <v>298.92857142857144</v>
      </c>
      <c r="N50" s="60">
        <f>comp_FCT_beans_cbean!G16</f>
        <v>19.247142857142855</v>
      </c>
      <c r="O50" s="60">
        <f>comp_FCT_beans_cbean!H16</f>
        <v>1.1249999999999998</v>
      </c>
      <c r="P50" s="60">
        <f>comp_FCT_beans_cbean!I16</f>
        <v>55.029285714285713</v>
      </c>
      <c r="Q50" s="60">
        <f>comp_FCT_beans_cbean!J16</f>
        <v>16.149999999999999</v>
      </c>
      <c r="R50" s="60">
        <f>comp_FCT_beans_cbean!K16</f>
        <v>3.7100000000000004</v>
      </c>
      <c r="S50" s="16"/>
      <c r="T50" s="60">
        <f>comp_FCT_beans_cbean!M16</f>
        <v>127.14285714285714</v>
      </c>
      <c r="U50" s="60">
        <f>comp_FCT_beans_cbean!N16</f>
        <v>5.7514285714285709</v>
      </c>
      <c r="V50" s="60">
        <f>comp_FCT_beans_cbean!O16</f>
        <v>157</v>
      </c>
      <c r="W50" s="97">
        <f>comp_FCT_beans_cbean!P16</f>
        <v>351.5</v>
      </c>
      <c r="X50" s="60">
        <f>comp_FCT_beans_cbean!$R$16</f>
        <v>12.642857142857142</v>
      </c>
      <c r="Y50" s="60" t="e">
        <f>comp_FCT_beans_cbean!$T$16</f>
        <v>#DIV/0!</v>
      </c>
      <c r="Z50" s="60">
        <f>comp_FCT_beans_cbean!U16</f>
        <v>2.8923076923076922</v>
      </c>
      <c r="AA50" s="16"/>
      <c r="AB50" s="60">
        <f>comp_FCT_beans_cbean!W16</f>
        <v>0.21021428571428574</v>
      </c>
      <c r="AC50" s="60">
        <f>comp_FCT_beans_cbean!X16</f>
        <v>1.8097142857142856</v>
      </c>
      <c r="AD50" s="60">
        <f>comp_FCT_beans_cbean!Y16</f>
        <v>0.36149999999999999</v>
      </c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</row>
    <row r="51" spans="1:64" ht="17.25" customHeight="1" x14ac:dyDescent="0.2">
      <c r="A51" s="13" t="s">
        <v>373</v>
      </c>
      <c r="B51" s="17" t="s">
        <v>47</v>
      </c>
      <c r="C51" s="27"/>
      <c r="D51" s="14" t="s">
        <v>240</v>
      </c>
      <c r="E51" s="14" t="s">
        <v>47</v>
      </c>
      <c r="F51" s="14">
        <v>18102056</v>
      </c>
      <c r="G51" s="9" t="s">
        <v>322</v>
      </c>
      <c r="H51" s="28">
        <f>comp_FCT_mutton_goat_clamb!$B$4</f>
        <v>100</v>
      </c>
      <c r="I51" s="9"/>
      <c r="J51" s="63">
        <v>65.8</v>
      </c>
      <c r="L51" s="60">
        <f>comp_FCT_mutton_goat_clamb!E4</f>
        <v>67.655000000000001</v>
      </c>
      <c r="M51" s="60">
        <f>comp_FCT_mutton_goat_clamb!F4</f>
        <v>195.5</v>
      </c>
      <c r="N51" s="60">
        <f>comp_FCT_mutton_goat_clamb!G4</f>
        <v>18.579999999999998</v>
      </c>
      <c r="O51" s="60">
        <f>comp_FCT_mutton_goat_clamb!H4</f>
        <v>12.86</v>
      </c>
      <c r="P51" s="60">
        <f>comp_FCT_mutton_goat_clamb!I4</f>
        <v>0</v>
      </c>
      <c r="Q51" s="60">
        <f>comp_FCT_mutton_goat_clamb!J4</f>
        <v>0</v>
      </c>
      <c r="R51" s="60">
        <f>comp_FCT_mutton_goat_clamb!$AF$4</f>
        <v>0.13</v>
      </c>
      <c r="S51" s="16"/>
      <c r="T51" s="60">
        <f>comp_FCT_mutton_goat_clamb!$K$4</f>
        <v>14.5</v>
      </c>
      <c r="U51" s="60">
        <f>comp_FCT_mutton_goat_clamb!$L$4</f>
        <v>2.19</v>
      </c>
      <c r="V51" s="60">
        <f>comp_FCT_mutton_goat_clamb!$AG$4</f>
        <v>0.2</v>
      </c>
      <c r="W51" s="97">
        <f>comp_FCT_mutton_goat_clamb!$N$4</f>
        <v>168.5</v>
      </c>
      <c r="X51" s="60">
        <f>comp_FCT_mutton_goat_clamb!O4</f>
        <v>303.5</v>
      </c>
      <c r="Y51" s="60">
        <f>comp_FCT_mutton_goat_clamb!P4</f>
        <v>70.5</v>
      </c>
      <c r="Z51" s="60">
        <f>comp_FCT_mutton_goat_clamb!Q4</f>
        <v>3.7050000000000001</v>
      </c>
      <c r="AA51" s="16"/>
      <c r="AB51" s="60">
        <f>comp_FCT_mutton_goat_clamb!R4</f>
        <v>0</v>
      </c>
      <c r="AC51" s="60">
        <f>comp_FCT_mutton_goat_clamb!S4</f>
        <v>0</v>
      </c>
      <c r="AD51" s="60">
        <f>comp_FCT_mutton_goat_clamb!T4</f>
        <v>0.35</v>
      </c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</row>
    <row r="52" spans="1:64" x14ac:dyDescent="0.2">
      <c r="A52" s="13" t="s">
        <v>5</v>
      </c>
      <c r="B52" s="11" t="s">
        <v>51</v>
      </c>
      <c r="D52" s="14" t="s">
        <v>240</v>
      </c>
      <c r="E52" s="15" t="s">
        <v>51</v>
      </c>
      <c r="F52" s="15"/>
      <c r="G52" s="15"/>
      <c r="H52" s="29">
        <f>'[2]Weighted composition'!$B$11</f>
        <v>99.999999999999972</v>
      </c>
      <c r="I52" s="18"/>
      <c r="J52" s="64"/>
      <c r="K52" s="19"/>
      <c r="L52" s="16">
        <f>'[2]Weighted composition'!E11</f>
        <v>9.8197676095528781</v>
      </c>
      <c r="M52" s="16">
        <f>'[2]Weighted composition'!F11</f>
        <v>353.5241761649969</v>
      </c>
      <c r="N52" s="16">
        <f>'[2]Weighted composition'!G11</f>
        <v>13.041230575020048</v>
      </c>
      <c r="O52" s="16">
        <f>'[2]Weighted composition'!H11</f>
        <v>3.4220316959960946</v>
      </c>
      <c r="P52" s="16">
        <f>'[2]Weighted composition'!I11</f>
        <v>71.943457656015894</v>
      </c>
      <c r="Q52" s="16">
        <f>'[2]Weighted composition'!J11</f>
        <v>10.33598331898259</v>
      </c>
      <c r="R52" s="16">
        <f>'[2]Weighted composition'!K11</f>
        <v>0.43444411679949657</v>
      </c>
      <c r="S52" s="16"/>
      <c r="T52" s="16">
        <f>'[2]Weighted composition'!M11</f>
        <v>35.798230963706601</v>
      </c>
      <c r="U52" s="16">
        <f>'[2]Weighted composition'!N11</f>
        <v>3.2485811295619471</v>
      </c>
      <c r="V52" s="16">
        <f>'[2]Weighted composition'!O11</f>
        <v>139.3960762378133</v>
      </c>
      <c r="W52" s="19">
        <f>'[3]Weighted composition'!P11</f>
        <v>397.07311119382825</v>
      </c>
      <c r="X52" s="16">
        <f>'[3]Weighted composition'!$R$11</f>
        <v>0.44578621449481892</v>
      </c>
      <c r="Y52" s="16">
        <f>'[3]Weighted composition'!$T$11</f>
        <v>2.5992332720268154E-3</v>
      </c>
      <c r="Z52" s="16">
        <f>'[3]Weighted composition'!$U$11</f>
        <v>3.2169142699849678</v>
      </c>
      <c r="AA52" s="16"/>
      <c r="AB52" s="16">
        <f>'[3]Weighted composition'!$W$11</f>
        <v>0</v>
      </c>
      <c r="AC52" s="16">
        <f>'[3]Weighted composition'!X11</f>
        <v>0.46708884302183729</v>
      </c>
      <c r="AD52" s="16">
        <f>'[3]Weighted composition'!Y11</f>
        <v>0.1982641504168165</v>
      </c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</row>
    <row r="53" spans="1:64" x14ac:dyDescent="0.2">
      <c r="A53" s="13" t="s">
        <v>19</v>
      </c>
      <c r="B53" s="11" t="s">
        <v>52</v>
      </c>
      <c r="D53" s="14" t="s">
        <v>240</v>
      </c>
      <c r="E53" s="15" t="s">
        <v>52</v>
      </c>
      <c r="F53" s="15"/>
      <c r="G53" s="15"/>
      <c r="H53" s="29">
        <f>'[4]Weighted composition'!$B$14</f>
        <v>45.315590482412595</v>
      </c>
      <c r="I53" s="18"/>
      <c r="J53" s="64"/>
      <c r="K53" s="19"/>
      <c r="L53" s="16">
        <f>'[4]Weighted composition'!E14</f>
        <v>70.78689192247306</v>
      </c>
      <c r="M53" s="16">
        <f>'[4]Weighted composition'!F14</f>
        <v>115.21808451451054</v>
      </c>
      <c r="N53" s="16">
        <f>'[4]Weighted composition'!G14</f>
        <v>9.0482968924868921</v>
      </c>
      <c r="O53" s="16">
        <f>'[4]Weighted composition'!H14</f>
        <v>1.5020583081569945</v>
      </c>
      <c r="P53" s="16">
        <f>'[4]Weighted composition'!I14</f>
        <v>17.508388795227972</v>
      </c>
      <c r="Q53" s="16">
        <f>'[4]Weighted composition'!J14</f>
        <v>7.2575128123846175</v>
      </c>
      <c r="R53" s="16">
        <f>'[4]Weighted composition'!K14</f>
        <v>5.0009774510438794</v>
      </c>
      <c r="S53" s="16"/>
      <c r="T53" s="16">
        <f>'[4]Weighted composition'!M14</f>
        <v>42.817002626521003</v>
      </c>
      <c r="U53" s="16">
        <f>'[4]Weighted composition'!N14</f>
        <v>1.811000911196329</v>
      </c>
      <c r="V53" s="16">
        <f>'[4]Weighted composition'!O14</f>
        <v>52.468910154807716</v>
      </c>
      <c r="W53" s="19">
        <f>'[4]Weighted composition'!P14</f>
        <v>147.17380709937066</v>
      </c>
      <c r="X53" s="16">
        <f>'[4]Weighted composition'!$R$14</f>
        <v>0.33473692066089172</v>
      </c>
      <c r="Y53" s="91">
        <f>'[4]Weighted composition'!$T$14</f>
        <v>6.1799338106439377E-3</v>
      </c>
      <c r="Z53" s="16">
        <f>'[4]Weighted composition'!$U$14</f>
        <v>1.6541568160204552</v>
      </c>
      <c r="AB53" s="16">
        <f>'[4]Weighted composition'!W14</f>
        <v>35.846632500307685</v>
      </c>
      <c r="AC53" s="16">
        <f>'[4]Weighted composition'!X14</f>
        <v>0.31012952968423085</v>
      </c>
      <c r="AD53" s="16">
        <f>'[4]Weighted composition'!Y14</f>
        <v>0.14238341874923077</v>
      </c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</row>
    <row r="54" spans="1:64" s="6" customFormat="1" x14ac:dyDescent="0.2">
      <c r="A54" s="13" t="s">
        <v>80</v>
      </c>
      <c r="B54" s="11" t="s">
        <v>82</v>
      </c>
      <c r="C54" s="25"/>
      <c r="D54" s="14" t="s">
        <v>240</v>
      </c>
      <c r="E54" s="15" t="s">
        <v>82</v>
      </c>
      <c r="F54" s="15"/>
      <c r="G54" s="15"/>
      <c r="H54" s="29">
        <f>'[5]Weighted composition'!$B$10</f>
        <v>0</v>
      </c>
      <c r="I54" s="15"/>
      <c r="J54" s="64"/>
      <c r="K54" s="13"/>
      <c r="L54" s="16">
        <f>'[5]Weighted composition'!E10</f>
        <v>0</v>
      </c>
      <c r="M54" s="16">
        <f>'[5]Weighted composition'!F10</f>
        <v>0</v>
      </c>
      <c r="N54" s="16">
        <f>'[5]Weighted composition'!G10</f>
        <v>15.906618924886978</v>
      </c>
      <c r="O54" s="16">
        <f>'[5]Weighted composition'!H10</f>
        <v>45.537996622056127</v>
      </c>
      <c r="P54" s="16">
        <f>'[5]Weighted composition'!I10</f>
        <v>25.634511949029129</v>
      </c>
      <c r="Q54" s="16">
        <f>'[5]Weighted composition'!J10</f>
        <v>7.4866707112098183</v>
      </c>
      <c r="R54" s="16">
        <f>'[5]Weighted composition'!K10</f>
        <v>4.015825214054682</v>
      </c>
      <c r="S54" s="16"/>
      <c r="T54" s="16">
        <f>'[5]Weighted composition'!M10</f>
        <v>107.42619584014683</v>
      </c>
      <c r="U54" s="16">
        <f>'[5]Weighted composition'!N10</f>
        <v>4.1068971813782555</v>
      </c>
      <c r="V54" s="16">
        <f>'[5]Weighted composition'!O10</f>
        <v>204.17352908805461</v>
      </c>
      <c r="W54" s="19">
        <f>'[5]Weighted composition'!P10</f>
        <v>423.01220483444104</v>
      </c>
      <c r="X54" s="16">
        <f>'[5]Weighted composition'!$R$10</f>
        <v>0.6291914451066899</v>
      </c>
      <c r="Y54" s="16">
        <f>'[5]Weighted composition'!$T$10</f>
        <v>4.7782990046896434E-3</v>
      </c>
      <c r="Z54" s="16">
        <f>'[5]Weighted composition'!$U$10</f>
        <v>3.473818570456717</v>
      </c>
      <c r="AA54" s="13"/>
      <c r="AB54" s="16">
        <f>'[5]Weighted composition'!W10</f>
        <v>7.0016872667708414</v>
      </c>
      <c r="AC54" s="16">
        <f>'[5]Weighted composition'!X10</f>
        <v>0.37430013947955915</v>
      </c>
      <c r="AD54" s="16">
        <f>'[5]Weighted composition'!Y10</f>
        <v>0.32895872880376359</v>
      </c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</row>
    <row r="55" spans="1:64" x14ac:dyDescent="0.2">
      <c r="A55" s="13" t="s">
        <v>20</v>
      </c>
      <c r="B55" s="11" t="s">
        <v>73</v>
      </c>
      <c r="D55" s="14" t="s">
        <v>240</v>
      </c>
      <c r="E55" s="14" t="s">
        <v>73</v>
      </c>
      <c r="F55" s="14"/>
      <c r="G55" s="14"/>
      <c r="H55" s="31">
        <f>comp_FCT_rape_mstrdoil_crpol!$B$4</f>
        <v>100</v>
      </c>
      <c r="I55" s="14"/>
      <c r="L55" s="37">
        <f>comp_FCT_rape_mstrdoil_crpol!E4</f>
        <v>0</v>
      </c>
      <c r="M55" s="37">
        <f>comp_FCT_rape_mstrdoil_crpol!F4</f>
        <v>884</v>
      </c>
      <c r="N55" s="37">
        <f>comp_FCT_rape_mstrdoil_crpol!G4</f>
        <v>0</v>
      </c>
      <c r="O55" s="37">
        <f>comp_FCT_rape_mstrdoil_crpol!H4</f>
        <v>100</v>
      </c>
      <c r="P55" s="37">
        <f>comp_FCT_rape_mstrdoil_crpol!I4</f>
        <v>0</v>
      </c>
      <c r="Q55" s="37">
        <f>comp_FCT_rape_mstrdoil_crpol!J4</f>
        <v>0</v>
      </c>
      <c r="R55" s="37">
        <f>comp_FCT_rape_mstrdoil_crpol!K4</f>
        <v>0</v>
      </c>
      <c r="T55" s="37">
        <f>comp_FCT_rape_mstrdoil_crpol!M4</f>
        <v>0</v>
      </c>
      <c r="U55" s="37">
        <f>comp_FCT_rape_mstrdoil_crpol!N4</f>
        <v>0</v>
      </c>
      <c r="V55" s="60">
        <f>comp_FCT_rape_mstrdoil_crpol!O4</f>
        <v>0</v>
      </c>
      <c r="W55" s="97">
        <f>comp_FCT_rape_mstrdoil_crpol!P4</f>
        <v>0</v>
      </c>
      <c r="X55" s="60">
        <f>comp_FCT_rape_mstrdoil_crpol!$R$4</f>
        <v>0</v>
      </c>
      <c r="Y55" s="60" t="e">
        <f>comp_FCT_rape_mstrdoil_crpol!$T$4</f>
        <v>#DIV/0!</v>
      </c>
      <c r="Z55" s="37">
        <f>comp_FCT_rape_mstrdoil_crpol!$U$4</f>
        <v>0</v>
      </c>
      <c r="AB55" s="37">
        <f>comp_FCT_rape_mstrdoil_crpol!W4</f>
        <v>0</v>
      </c>
      <c r="AC55" s="37">
        <f>comp_FCT_rape_mstrdoil_crpol!X4</f>
        <v>0</v>
      </c>
      <c r="AD55" s="37">
        <f>comp_FCT_rape_mstrdoil_crpol!Y4</f>
        <v>0</v>
      </c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</row>
    <row r="56" spans="1:64" x14ac:dyDescent="0.2">
      <c r="A56" s="13" t="s">
        <v>87</v>
      </c>
      <c r="B56" s="11" t="s">
        <v>88</v>
      </c>
      <c r="D56" s="14" t="s">
        <v>240</v>
      </c>
      <c r="E56" s="14" t="s">
        <v>88</v>
      </c>
      <c r="F56" s="14"/>
      <c r="G56" s="14"/>
      <c r="H56" s="31">
        <f>'[1]Weighted composition'!$B$38</f>
        <v>72.244325396722104</v>
      </c>
      <c r="I56" s="14"/>
      <c r="K56" s="16"/>
      <c r="L56" s="8">
        <f>'[1]Weighted composition'!E38</f>
        <v>83.19323823094561</v>
      </c>
      <c r="M56" s="8">
        <f>'[1]Weighted composition'!F38</f>
        <v>60.100854108291443</v>
      </c>
      <c r="N56" s="8">
        <f>'[1]Weighted composition'!G38</f>
        <v>1.0869787831386575</v>
      </c>
      <c r="O56" s="8">
        <f>'[1]Weighted composition'!H38</f>
        <v>0.505390064221381</v>
      </c>
      <c r="P56" s="8">
        <f>'[1]Weighted composition'!I38</f>
        <v>14.592009033288734</v>
      </c>
      <c r="Q56" s="8">
        <f>'[1]Weighted composition'!J38</f>
        <v>2.3952033991893149</v>
      </c>
      <c r="R56" s="8">
        <f>'[1]Weighted composition'!K38</f>
        <v>10.853002272249595</v>
      </c>
      <c r="S56" s="8"/>
      <c r="T56" s="8">
        <f>'[1]Weighted composition'!M38</f>
        <v>25.27936901566278</v>
      </c>
      <c r="U56" s="8">
        <f>'[1]Weighted composition'!N38</f>
        <v>0.28928394383264511</v>
      </c>
      <c r="V56" s="8">
        <f>'[1]Weighted composition'!O38</f>
        <v>13.66806756239364</v>
      </c>
      <c r="W56" s="29">
        <f>'[1]Weighted composition'!P38</f>
        <v>20.616434437813414</v>
      </c>
      <c r="X56" s="16">
        <f>'[1]Weighted composition'!$R$38</f>
        <v>0.23512064590499199</v>
      </c>
      <c r="Y56" s="16">
        <f>'[1]Weighted composition'!$T$38</f>
        <v>3.2116548677887202E-3</v>
      </c>
      <c r="Z56" s="16">
        <f>'[1]Weighted composition'!$U$38</f>
        <v>0.12801735935580866</v>
      </c>
      <c r="AA56" s="16"/>
      <c r="AB56" s="8">
        <f>'[1]Weighted composition'!W38</f>
        <v>64.015616601545076</v>
      </c>
      <c r="AC56" s="8">
        <f>'[1]Weighted composition'!X38</f>
        <v>6.4726105695187497E-2</v>
      </c>
      <c r="AD56" s="8">
        <f>'[1]Weighted composition'!Y38</f>
        <v>3.9056709515717297E-2</v>
      </c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</row>
    <row r="57" spans="1:64" x14ac:dyDescent="0.2">
      <c r="A57" s="13" t="s">
        <v>9</v>
      </c>
      <c r="B57" s="17" t="s">
        <v>70</v>
      </c>
      <c r="C57" s="27"/>
      <c r="D57" s="14" t="s">
        <v>240</v>
      </c>
      <c r="E57" s="15" t="s">
        <v>70</v>
      </c>
      <c r="F57" s="14"/>
      <c r="G57" s="14"/>
      <c r="H57" s="31">
        <f>'[6]Weighted composition'!$B$33</f>
        <v>75.097359899140429</v>
      </c>
      <c r="I57" s="14"/>
      <c r="K57" s="16"/>
      <c r="L57" s="16">
        <f>'[6]Weighted composition'!E33</f>
        <v>88.213129628586813</v>
      </c>
      <c r="M57" s="16">
        <f>'[6]Weighted composition'!F33</f>
        <v>1.8960676068386788</v>
      </c>
      <c r="N57" s="16">
        <f>'[6]Weighted composition'!G33</f>
        <v>0.53901111564769644</v>
      </c>
      <c r="O57" s="16">
        <f>'[6]Weighted composition'!H33</f>
        <v>0.18022881260930962</v>
      </c>
      <c r="P57" s="16">
        <f>'[6]Weighted composition'!I33</f>
        <v>10.788127744531421</v>
      </c>
      <c r="Q57" s="16">
        <f>'[6]Weighted composition'!J33</f>
        <v>1.4985231688816096</v>
      </c>
      <c r="R57" s="16">
        <f>'[6]Weighted composition'!K33</f>
        <v>8.2736100796646177</v>
      </c>
      <c r="S57" s="16"/>
      <c r="T57" s="16">
        <f>'[6]Weighted composition'!M33</f>
        <v>7.4425857836151517</v>
      </c>
      <c r="U57" s="16">
        <f>'[6]Weighted composition'!N33</f>
        <v>0.21320754848858131</v>
      </c>
      <c r="V57" s="16">
        <f>'[6]Weighted composition'!O33</f>
        <v>8.2228921771652921</v>
      </c>
      <c r="W57" s="19">
        <f>'[6]Weighted composition'!P33</f>
        <v>12.975104098073137</v>
      </c>
      <c r="X57" s="16">
        <f>'[6]Weighted composition'!$R$33</f>
        <v>0.12654211275790012</v>
      </c>
      <c r="Y57" s="16">
        <f>'[6]Weighted composition'!$T$33</f>
        <v>9.5475481022588523E-4</v>
      </c>
      <c r="Z57" s="16">
        <f>'[6]Weighted composition'!U33</f>
        <v>9.2631374788476467E-2</v>
      </c>
      <c r="AA57" s="16"/>
      <c r="AB57" s="16">
        <f>'[6]Weighted composition'!W33</f>
        <v>8.2073864086290271</v>
      </c>
      <c r="AC57" s="16">
        <f>'[6]Weighted composition'!X33</f>
        <v>2.4979246626905878E-2</v>
      </c>
      <c r="AD57" s="16">
        <f>'[6]Weighted composition'!Y33</f>
        <v>2.4907717151765561E-2</v>
      </c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</row>
    <row r="58" spans="1:64" x14ac:dyDescent="0.2">
      <c r="A58" s="13" t="s">
        <v>13</v>
      </c>
      <c r="B58" s="11" t="s">
        <v>67</v>
      </c>
      <c r="D58" s="14" t="s">
        <v>240</v>
      </c>
      <c r="E58" s="20" t="s">
        <v>67</v>
      </c>
      <c r="F58" s="15"/>
      <c r="G58" s="15"/>
      <c r="H58" s="29">
        <f>'[7]Weighted composition'!$B$25</f>
        <v>57.94255885677741</v>
      </c>
      <c r="I58" s="15"/>
      <c r="K58" s="15"/>
      <c r="L58" s="16">
        <f>'[7]Weighted composition'!E25</f>
        <v>47.99489962282567</v>
      </c>
      <c r="M58" s="16">
        <f>'[7]Weighted composition'!F25</f>
        <v>341.15933361577282</v>
      </c>
      <c r="N58" s="16">
        <f>'[7]Weighted composition'!G25</f>
        <v>3.951410732654292</v>
      </c>
      <c r="O58" s="16">
        <f>'[7]Weighted composition'!H25</f>
        <v>31.955272301998548</v>
      </c>
      <c r="P58" s="16">
        <f>'[7]Weighted composition'!I25</f>
        <v>14.778780783707774</v>
      </c>
      <c r="Q58" s="16">
        <f>'[7]Weighted composition'!J25</f>
        <v>8.5113319592429271</v>
      </c>
      <c r="R58" s="16">
        <f>'[7]Weighted composition'!K25</f>
        <v>5.1805833089367894</v>
      </c>
      <c r="S58" s="16"/>
      <c r="T58" s="16">
        <f>'[7]Weighted composition'!M25</f>
        <v>79.454146220553241</v>
      </c>
      <c r="U58" s="16">
        <f>'[7]Weighted composition'!N25</f>
        <v>3.2509018711015276</v>
      </c>
      <c r="V58" s="16">
        <f>'[7]Weighted composition'!O25</f>
        <v>48.780087747236792</v>
      </c>
      <c r="W58" s="19">
        <f>'[7]Weighted composition'!P25</f>
        <v>133.28594262432506</v>
      </c>
      <c r="X58" s="16">
        <f>'[7]Weighted composition'!$R$25</f>
        <v>0.32551954673126671</v>
      </c>
      <c r="Y58" s="16">
        <f>'[7]Weighted composition'!$T$25</f>
        <v>9.7968755908543551E-2</v>
      </c>
      <c r="Z58" s="16">
        <f>'[7]Weighted composition'!$U$25</f>
        <v>1.4095414201644854</v>
      </c>
      <c r="AA58" s="16"/>
      <c r="AB58" s="16">
        <f>'[7]Weighted composition'!W25</f>
        <v>2.8345503062422077</v>
      </c>
      <c r="AC58" s="16">
        <f>'[7]Weighted composition'!X25</f>
        <v>0.10498083890435407</v>
      </c>
      <c r="AD58" s="16">
        <f>'[7]Weighted composition'!Y25</f>
        <v>3.2216610507549627E-2</v>
      </c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</row>
    <row r="59" spans="1:64" x14ac:dyDescent="0.2">
      <c r="A59" s="13" t="s">
        <v>31</v>
      </c>
      <c r="B59" s="17" t="s">
        <v>68</v>
      </c>
      <c r="C59" s="27"/>
      <c r="D59" s="14" t="s">
        <v>240</v>
      </c>
      <c r="E59" s="15" t="s">
        <v>68</v>
      </c>
      <c r="F59" s="14"/>
      <c r="G59" s="14"/>
      <c r="H59" s="31">
        <f>'[8]Weighted composition'!$B$42</f>
        <v>84.61767667588596</v>
      </c>
      <c r="I59" s="14"/>
      <c r="K59" s="16"/>
      <c r="L59" s="16">
        <f>'[8]Weighted composition'!E42</f>
        <v>90.957372523949118</v>
      </c>
      <c r="M59" s="16">
        <f>'[8]Weighted composition'!F42</f>
        <v>0</v>
      </c>
      <c r="N59" s="16">
        <f>'[8]Weighted composition'!G42</f>
        <v>1.381108751026191</v>
      </c>
      <c r="O59" s="16">
        <f>'[8]Weighted composition'!H42</f>
        <v>0.18494916156864177</v>
      </c>
      <c r="P59" s="16">
        <f>'[8]Weighted composition'!I42</f>
        <v>6.8385202726824037</v>
      </c>
      <c r="Q59" s="16">
        <f>'[8]Weighted composition'!J42</f>
        <v>1.7025784660032033</v>
      </c>
      <c r="R59" s="16">
        <f>'[8]Weighted composition'!K42</f>
        <v>2.8954762206718416</v>
      </c>
      <c r="S59" s="16"/>
      <c r="T59" s="16">
        <f>'[8]Weighted composition'!M42</f>
        <v>29.690220424992738</v>
      </c>
      <c r="U59" s="16">
        <f>'[8]Weighted composition'!N42</f>
        <v>0.56375968088132067</v>
      </c>
      <c r="V59" s="16">
        <f>'[8]Weighted composition'!O42</f>
        <v>15.778656369349756</v>
      </c>
      <c r="W59" s="19">
        <f>'[8]Weighted composition'!P42</f>
        <v>36.054612185903288</v>
      </c>
      <c r="X59" s="16">
        <f>'[8]Weighted composition'!$R$42</f>
        <v>0.23937459221744675</v>
      </c>
      <c r="Y59" s="16">
        <f>'[8]Weighted composition'!$T$42</f>
        <v>1.3970904461741526E-2</v>
      </c>
      <c r="Z59" s="16">
        <f>'[8]Weighted composition'!$U$42</f>
        <v>0.25810930981575997</v>
      </c>
      <c r="AA59" s="16"/>
      <c r="AB59" s="16">
        <f>'[8]Weighted composition'!W42</f>
        <v>25.375063392836413</v>
      </c>
      <c r="AC59" s="16">
        <f>'[8]Weighted composition'!X42</f>
        <v>5.7142744092489969E-2</v>
      </c>
      <c r="AD59" s="16">
        <f>'[8]Weighted composition'!Y42</f>
        <v>5.0825831565770072E-2</v>
      </c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</row>
    <row r="60" spans="1:64" x14ac:dyDescent="0.2">
      <c r="A60" s="14" t="s">
        <v>372</v>
      </c>
      <c r="B60" s="37" t="s">
        <v>211</v>
      </c>
      <c r="C60" s="53"/>
      <c r="D60" s="14" t="s">
        <v>240</v>
      </c>
      <c r="E60" s="37" t="s">
        <v>211</v>
      </c>
      <c r="H60" s="29">
        <f>'[9]Weighted Composition'!$C$201</f>
        <v>29.23661246758639</v>
      </c>
      <c r="L60" s="16">
        <f>'[9]Weighted Composition'!$D$201</f>
        <v>81.727390854883822</v>
      </c>
      <c r="M60" s="16">
        <f>'[9]Weighted Composition'!$E$201</f>
        <v>76.557150667619979</v>
      </c>
      <c r="N60" s="16">
        <f>'[9]Weighted Composition'!$F$201</f>
        <v>15.259830959881256</v>
      </c>
      <c r="O60" s="16">
        <f>'[9]Weighted Composition'!$G$201</f>
        <v>0.98267503418365965</v>
      </c>
      <c r="P60" s="16">
        <f>'[9]Weighted Composition'!$H$201</f>
        <v>0.59461969204446496</v>
      </c>
      <c r="Q60" s="16">
        <f>'[9]Weighted Composition'!$I$201</f>
        <v>0</v>
      </c>
      <c r="R60" s="16">
        <f>'[9]Weighted Composition'!$J$201</f>
        <v>0</v>
      </c>
      <c r="S60" s="16"/>
      <c r="T60" s="16">
        <f>'[9]Weighted Composition'!$L$201</f>
        <v>56.106908980002025</v>
      </c>
      <c r="U60" s="16">
        <f>'[9]Weighted Composition'!$M$201</f>
        <v>0.44945868538484879</v>
      </c>
      <c r="V60" s="16">
        <f>'[9]Weighted Composition'!$N$201</f>
        <v>28.192401192213886</v>
      </c>
      <c r="W60" s="19">
        <f>'[9]Weighted Composition'!$O$201</f>
        <v>235.60939136845084</v>
      </c>
      <c r="X60" s="16">
        <f>Y60/1000</f>
        <v>4.8751058594160055E-4</v>
      </c>
      <c r="Y60" s="16">
        <v>0.48751058594160057</v>
      </c>
      <c r="Z60" s="16">
        <f>'[9]Weighted Composition'!R201</f>
        <v>2.0568075960040253</v>
      </c>
      <c r="AA60" s="16"/>
      <c r="AB60" s="16">
        <f>'[9]Weighted Composition'!T201</f>
        <v>1.3962035776674284</v>
      </c>
      <c r="AC60" s="16">
        <f>'[9]Weighted Composition'!U201</f>
        <v>3.6946468133033684E-2</v>
      </c>
      <c r="AD60" s="16">
        <f>'[9]Weighted Composition'!V201</f>
        <v>2.8100305097066548E-2</v>
      </c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</row>
    <row r="61" spans="1:64" x14ac:dyDescent="0.2">
      <c r="A61" s="14" t="s">
        <v>221</v>
      </c>
      <c r="B61" s="37" t="s">
        <v>212</v>
      </c>
      <c r="C61" s="53"/>
      <c r="D61" s="14" t="s">
        <v>240</v>
      </c>
      <c r="E61" s="37" t="s">
        <v>212</v>
      </c>
      <c r="H61" s="29">
        <f>'[10]Weighted Composition'!$C$121</f>
        <v>17.064068774845886</v>
      </c>
      <c r="L61" s="16">
        <f>'[10]Weighted Composition'!D121</f>
        <v>81.428025510234946</v>
      </c>
      <c r="M61" s="16">
        <f>'[10]Weighted Composition'!E121</f>
        <v>75.841430735315157</v>
      </c>
      <c r="N61" s="16">
        <f>'[10]Weighted Composition'!F121</f>
        <v>12.595564083170464</v>
      </c>
      <c r="O61" s="16">
        <f>'[10]Weighted Composition'!G121</f>
        <v>0.90996632923289755</v>
      </c>
      <c r="P61" s="16">
        <f>'[10]Weighted Composition'!H121</f>
        <v>3.4044521511654877</v>
      </c>
      <c r="Q61" s="16">
        <f>'[10]Weighted Composition'!I121</f>
        <v>0</v>
      </c>
      <c r="R61" s="16">
        <f>'[10]Weighted Composition'!J121</f>
        <v>6.1462659413756726E-2</v>
      </c>
      <c r="S61" s="16"/>
      <c r="T61" s="16">
        <f>'[10]Weighted Composition'!L121</f>
        <v>24.004970946004551</v>
      </c>
      <c r="U61" s="16">
        <f>'[10]Weighted Composition'!M121</f>
        <v>2.2069668657384724</v>
      </c>
      <c r="V61" s="16">
        <f>'[10]Weighted Composition'!N121</f>
        <v>31.25844461790113</v>
      </c>
      <c r="W61" s="19">
        <f>'[10]Weighted Composition'!O121</f>
        <v>242.23113386217454</v>
      </c>
      <c r="X61" s="16">
        <f>Y61/1000</f>
        <v>3.8192559252603353E-4</v>
      </c>
      <c r="Y61" s="16">
        <v>0.38192559252603353</v>
      </c>
      <c r="Z61" s="16">
        <f>'[10]Weighted Composition'!R121</f>
        <v>4.9402494024820438</v>
      </c>
      <c r="AA61" s="16"/>
      <c r="AB61" s="16">
        <f>'[10]Weighted Composition'!T121</f>
        <v>0.60268777190848744</v>
      </c>
      <c r="AC61" s="16">
        <f>'[10]Weighted Composition'!U121</f>
        <v>1.9156243734885565E-2</v>
      </c>
      <c r="AD61" s="16">
        <f>'[10]Weighted Composition'!V121</f>
        <v>5.5848112851728825E-2</v>
      </c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</row>
    <row r="62" spans="1:64" x14ac:dyDescent="0.2">
      <c r="A62" s="14" t="s">
        <v>223</v>
      </c>
      <c r="B62" s="37" t="s">
        <v>214</v>
      </c>
      <c r="C62" s="53"/>
      <c r="D62" s="14" t="s">
        <v>240</v>
      </c>
      <c r="E62" s="37" t="s">
        <v>214</v>
      </c>
      <c r="H62" s="29">
        <f>'[11]Weighted Composition'!$C$382</f>
        <v>68.882594545694758</v>
      </c>
      <c r="L62" s="16">
        <f>'[11]Weighted Composition'!D382</f>
        <v>75.996404005305493</v>
      </c>
      <c r="M62" s="16">
        <f>'[11]Weighted Composition'!E382</f>
        <v>125.33933206380532</v>
      </c>
      <c r="N62" s="16">
        <f>'[11]Weighted Composition'!F382</f>
        <v>18.290423299357453</v>
      </c>
      <c r="O62" s="16">
        <f>'[11]Weighted Composition'!G382</f>
        <v>5.2883850967398525</v>
      </c>
      <c r="P62" s="16">
        <f>'[11]Weighted Composition'!H382</f>
        <v>0</v>
      </c>
      <c r="Q62" s="16">
        <f>'[11]Weighted Composition'!I382</f>
        <v>0</v>
      </c>
      <c r="R62" s="16">
        <f>'[11]Weighted Composition'!J382</f>
        <v>0</v>
      </c>
      <c r="S62" s="16"/>
      <c r="T62" s="16">
        <f>'[11]Weighted Composition'!L382</f>
        <v>33.259174796130026</v>
      </c>
      <c r="U62" s="16">
        <f>'[11]Weighted Composition'!M382</f>
        <v>0.95354074843551617</v>
      </c>
      <c r="V62" s="16">
        <f>'[11]Weighted Composition'!N382</f>
        <v>27.874909372008201</v>
      </c>
      <c r="W62" s="19">
        <f>'[11]Weighted Composition'!O382</f>
        <v>336.71245098894894</v>
      </c>
      <c r="X62" s="16">
        <f>Y62/1000</f>
        <v>5.2409483290047256E-5</v>
      </c>
      <c r="Y62" s="16">
        <v>5.2409483290047257E-2</v>
      </c>
      <c r="Z62" s="16">
        <f>'[11]Weighted Composition'!R382</f>
        <v>1.1235592184397938</v>
      </c>
      <c r="AA62" s="16"/>
      <c r="AB62" s="16">
        <f>'[11]Weighted Composition'!T382</f>
        <v>1.3421006519421721</v>
      </c>
      <c r="AC62" s="16">
        <f>'[11]Weighted Composition'!U382</f>
        <v>0.10834712178652665</v>
      </c>
      <c r="AD62" s="16">
        <f>'[11]Weighted Composition'!V382</f>
        <v>6.6871627724252453E-2</v>
      </c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</row>
    <row r="63" spans="1:64" x14ac:dyDescent="0.2">
      <c r="A63" s="14" t="s">
        <v>225</v>
      </c>
      <c r="B63" s="37" t="s">
        <v>216</v>
      </c>
      <c r="C63" s="53"/>
      <c r="D63" s="14" t="s">
        <v>240</v>
      </c>
      <c r="E63" s="37" t="s">
        <v>216</v>
      </c>
      <c r="H63" s="29">
        <f>'[12]Weighted Composition'!$C$236</f>
        <v>85.467093037261193</v>
      </c>
      <c r="L63" s="16">
        <f>'[12]Weighted Composition'!D236</f>
        <v>71.651775297623104</v>
      </c>
      <c r="M63" s="16">
        <f>'[12]Weighted Composition'!E236</f>
        <v>142.07477778130988</v>
      </c>
      <c r="N63" s="16">
        <f>'[12]Weighted Composition'!F236</f>
        <v>20.173245098387131</v>
      </c>
      <c r="O63" s="16">
        <f>'[12]Weighted Composition'!G236</f>
        <v>6.1557001931411426</v>
      </c>
      <c r="P63" s="16">
        <f>'[12]Weighted Composition'!H236</f>
        <v>0</v>
      </c>
      <c r="Q63" s="16">
        <f>'[12]Weighted Composition'!I236</f>
        <v>0</v>
      </c>
      <c r="R63" s="16">
        <f>'[12]Weighted Composition'!J236</f>
        <v>0</v>
      </c>
      <c r="S63" s="16"/>
      <c r="T63" s="16">
        <f>'[12]Weighted Composition'!L236</f>
        <v>72.917074101914821</v>
      </c>
      <c r="U63" s="16">
        <f>'[12]Weighted Composition'!M236</f>
        <v>1.905792741686698</v>
      </c>
      <c r="V63" s="16">
        <f>'[12]Weighted Composition'!N236</f>
        <v>36.99702036636242</v>
      </c>
      <c r="W63" s="19">
        <f>'[12]Weighted Composition'!O236</f>
        <v>189.74877469575438</v>
      </c>
      <c r="X63" s="16">
        <f>Y63/1000</f>
        <v>8.4998686039063884E-5</v>
      </c>
      <c r="Y63" s="16">
        <v>8.4998686039063881E-2</v>
      </c>
      <c r="Z63" s="16">
        <f>'[12]Weighted Composition'!R236</f>
        <v>1.0682853988217282</v>
      </c>
      <c r="AA63" s="16"/>
      <c r="AB63" s="16">
        <f>'[12]Weighted Composition'!T236</f>
        <v>0.67609125998123831</v>
      </c>
      <c r="AC63" s="16">
        <f>'[12]Weighted Composition'!U236</f>
        <v>8.2894919509380466E-2</v>
      </c>
      <c r="AD63" s="16">
        <f>'[12]Weighted Composition'!V236</f>
        <v>0.26587629254780121</v>
      </c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</row>
    <row r="64" spans="1:64" ht="16.5" customHeight="1" x14ac:dyDescent="0.2">
      <c r="A64" s="14" t="s">
        <v>226</v>
      </c>
      <c r="B64" s="37" t="s">
        <v>217</v>
      </c>
      <c r="C64" s="53"/>
      <c r="D64" s="14" t="s">
        <v>240</v>
      </c>
      <c r="E64" s="37" t="s">
        <v>217</v>
      </c>
      <c r="H64" s="29">
        <f>'[13]Weighted Composite'!$C$944</f>
        <v>63.471665409781245</v>
      </c>
      <c r="L64" s="16">
        <f>'[13]Weighted Composite'!D944</f>
        <v>77.98215126062216</v>
      </c>
      <c r="M64" s="16">
        <f>'[13]Weighted Composite'!E944</f>
        <v>105.69893584776368</v>
      </c>
      <c r="N64" s="16">
        <f>'[13]Weighted Composite'!F944</f>
        <v>18.047703941387788</v>
      </c>
      <c r="O64" s="16">
        <f>'[13]Weighted Composite'!G944</f>
        <v>3.3444476339277753</v>
      </c>
      <c r="P64" s="16">
        <f>'[13]Weighted Composite'!H944</f>
        <v>0</v>
      </c>
      <c r="Q64" s="16">
        <f>'[13]Weighted Composite'!I944</f>
        <v>0</v>
      </c>
      <c r="R64" s="16">
        <f>'[13]Weighted Composite'!J944</f>
        <v>0</v>
      </c>
      <c r="S64" s="16"/>
      <c r="T64" s="16">
        <f>'[13]Weighted Composite'!L944</f>
        <v>20.464520756601413</v>
      </c>
      <c r="U64" s="16">
        <f>'[13]Weighted Composite'!M944</f>
        <v>0.408983616068681</v>
      </c>
      <c r="V64" s="16">
        <f>'[13]Weighted Composite'!N944</f>
        <v>31.281474207166216</v>
      </c>
      <c r="W64" s="19">
        <f>'[13]Weighted Composite'!O944</f>
        <v>202.59312915280793</v>
      </c>
      <c r="X64" s="16">
        <f>Y64/1000</f>
        <v>1.010352303859602E-4</v>
      </c>
      <c r="Y64" s="16">
        <v>0.1010352303859602</v>
      </c>
      <c r="Z64" s="16">
        <f>'[13]Weighted Composite'!R944</f>
        <v>0.63219703188539855</v>
      </c>
      <c r="AA64" s="16"/>
      <c r="AB64" s="16">
        <f>'[13]Weighted Composite'!T944</f>
        <v>0.63123067027125901</v>
      </c>
      <c r="AC64" s="16">
        <f>'[13]Weighted Composite'!U944</f>
        <v>6.3371555207111033E-2</v>
      </c>
      <c r="AD64" s="16">
        <f>'[13]Weighted Composite'!V944</f>
        <v>4.3624955630012292E-2</v>
      </c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</row>
    <row r="65" spans="1:64" x14ac:dyDescent="0.2">
      <c r="A65" s="14" t="s">
        <v>227</v>
      </c>
      <c r="B65" s="37" t="s">
        <v>218</v>
      </c>
      <c r="C65" s="53"/>
      <c r="D65" s="14" t="s">
        <v>240</v>
      </c>
      <c r="E65" s="37" t="s">
        <v>218</v>
      </c>
      <c r="H65" s="29">
        <f>AVERAGE(H63:H64)</f>
        <v>74.469379223521216</v>
      </c>
      <c r="L65" s="29">
        <f t="shared" ref="L65:R65" si="0">AVERAGE(L63:L64)</f>
        <v>74.816963279122632</v>
      </c>
      <c r="M65" s="29">
        <f t="shared" si="0"/>
        <v>123.88685681453677</v>
      </c>
      <c r="N65" s="29">
        <f t="shared" si="0"/>
        <v>19.110474519887461</v>
      </c>
      <c r="O65" s="29">
        <f t="shared" si="0"/>
        <v>4.7500739135344592</v>
      </c>
      <c r="P65" s="29">
        <f t="shared" si="0"/>
        <v>0</v>
      </c>
      <c r="Q65" s="29">
        <f t="shared" si="0"/>
        <v>0</v>
      </c>
      <c r="R65" s="29">
        <f t="shared" si="0"/>
        <v>0</v>
      </c>
      <c r="S65" s="29"/>
      <c r="T65" s="29">
        <f>AVERAGE(T63:T64)</f>
        <v>46.690797429258119</v>
      </c>
      <c r="U65" s="29">
        <f>AVERAGE(U63:U64)</f>
        <v>1.1573881788776894</v>
      </c>
      <c r="V65" s="8">
        <f>AVERAGE(V63:V64)</f>
        <v>34.139247286764316</v>
      </c>
      <c r="W65" s="29">
        <f>AVERAGE(W63:W64)</f>
        <v>196.17095192428116</v>
      </c>
      <c r="X65" s="8">
        <f>AVERAGE(X63:X64)</f>
        <v>9.3016958212512041E-5</v>
      </c>
      <c r="Y65" s="8">
        <v>9.3016958212512046E-2</v>
      </c>
      <c r="Z65" s="29">
        <f>AVERAGE(Z63:Z64)</f>
        <v>0.85024121535356345</v>
      </c>
      <c r="AA65" s="29"/>
      <c r="AB65" s="29">
        <f t="shared" ref="AB65:AQ65" si="1">AVERAGE(AB63:AB64)</f>
        <v>0.65366096512624861</v>
      </c>
      <c r="AC65" s="29">
        <f t="shared" si="1"/>
        <v>7.3133237358245756E-2</v>
      </c>
      <c r="AD65" s="29">
        <f t="shared" si="1"/>
        <v>0.15475062408890675</v>
      </c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</row>
    <row r="66" spans="1:64" x14ac:dyDescent="0.2"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</row>
  </sheetData>
  <sortState ref="A5:BL65">
    <sortCondition ref="D5:D65"/>
  </sortState>
  <hyperlinks>
    <hyperlink ref="F14" r:id="rId1" display="http://ndb.nal.usda.gov/ndb/foods/show/6039"/>
  </hyperlinks>
  <pageMargins left="0.7" right="0.7" top="0.75" bottom="0.75" header="0.3" footer="0.3"/>
  <pageSetup orientation="portrait" horizontalDpi="4294967292" verticalDpi="4294967292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6"/>
  <sheetViews>
    <sheetView workbookViewId="0">
      <selection activeCell="Z1" sqref="A1:XFD1048576"/>
    </sheetView>
  </sheetViews>
  <sheetFormatPr baseColWidth="10" defaultColWidth="8.83203125" defaultRowHeight="13" x14ac:dyDescent="0.15"/>
  <cols>
    <col min="1" max="16384" width="8.83203125" style="92"/>
  </cols>
  <sheetData>
    <row r="1" spans="1:43" x14ac:dyDescent="0.15">
      <c r="A1" s="92" t="s">
        <v>236</v>
      </c>
      <c r="B1" s="92" t="s">
        <v>146</v>
      </c>
      <c r="C1" s="92" t="s">
        <v>147</v>
      </c>
      <c r="D1" s="92" t="s">
        <v>149</v>
      </c>
      <c r="E1" s="92" t="s">
        <v>170</v>
      </c>
      <c r="F1" s="92" t="s">
        <v>189</v>
      </c>
      <c r="G1" s="92" t="s">
        <v>190</v>
      </c>
      <c r="H1" s="92" t="s">
        <v>188</v>
      </c>
      <c r="I1" s="92" t="s">
        <v>191</v>
      </c>
      <c r="J1" s="92" t="s">
        <v>187</v>
      </c>
      <c r="K1" s="92" t="s">
        <v>192</v>
      </c>
      <c r="L1" s="92" t="s">
        <v>193</v>
      </c>
      <c r="M1" s="92" t="s">
        <v>194</v>
      </c>
      <c r="N1" s="92" t="s">
        <v>195</v>
      </c>
      <c r="O1" s="92" t="s">
        <v>196</v>
      </c>
      <c r="P1" s="92" t="s">
        <v>171</v>
      </c>
      <c r="Q1" s="92" t="s">
        <v>353</v>
      </c>
      <c r="R1" s="92" t="s">
        <v>352</v>
      </c>
      <c r="S1" s="92" t="s">
        <v>197</v>
      </c>
      <c r="T1" s="92" t="s">
        <v>141</v>
      </c>
      <c r="U1" s="92" t="s">
        <v>198</v>
      </c>
      <c r="V1" s="92" t="s">
        <v>199</v>
      </c>
      <c r="W1" s="92" t="s">
        <v>200</v>
      </c>
      <c r="X1" s="92" t="s">
        <v>178</v>
      </c>
      <c r="Y1" s="92" t="s">
        <v>179</v>
      </c>
      <c r="Z1" s="92" t="s">
        <v>210</v>
      </c>
      <c r="AA1" s="92" t="s">
        <v>180</v>
      </c>
      <c r="AB1" s="92" t="s">
        <v>177</v>
      </c>
      <c r="AC1" s="92" t="s">
        <v>351</v>
      </c>
      <c r="AD1" s="92" t="s">
        <v>181</v>
      </c>
      <c r="AE1" s="92" t="s">
        <v>350</v>
      </c>
      <c r="AF1" s="92" t="s">
        <v>349</v>
      </c>
      <c r="AG1" s="92" t="s">
        <v>182</v>
      </c>
      <c r="AH1" s="92" t="s">
        <v>142</v>
      </c>
      <c r="AI1" s="92" t="s">
        <v>183</v>
      </c>
      <c r="AJ1" s="92" t="s">
        <v>184</v>
      </c>
      <c r="AK1" s="92" t="s">
        <v>185</v>
      </c>
      <c r="AL1" s="92" t="s">
        <v>202</v>
      </c>
      <c r="AM1" s="92" t="s">
        <v>186</v>
      </c>
      <c r="AN1" s="92" t="s">
        <v>152</v>
      </c>
      <c r="AO1" s="92" t="s">
        <v>201</v>
      </c>
      <c r="AP1" s="92" t="s">
        <v>319</v>
      </c>
    </row>
    <row r="2" spans="1:43" x14ac:dyDescent="0.15">
      <c r="A2" s="92" t="s">
        <v>348</v>
      </c>
      <c r="B2" s="92">
        <v>97</v>
      </c>
      <c r="C2" s="92" t="s">
        <v>347</v>
      </c>
      <c r="E2" s="92">
        <v>72.599999999999994</v>
      </c>
      <c r="F2" s="92">
        <v>88</v>
      </c>
      <c r="G2" s="92">
        <v>7.92</v>
      </c>
      <c r="H2" s="92">
        <v>0.73</v>
      </c>
      <c r="I2" s="92">
        <v>17.63</v>
      </c>
      <c r="J2" s="92">
        <v>7.5</v>
      </c>
      <c r="K2" s="92">
        <v>9.2100000000000009</v>
      </c>
      <c r="M2" s="92">
        <v>37</v>
      </c>
      <c r="N2" s="92">
        <v>1.55</v>
      </c>
      <c r="O2" s="92">
        <v>33</v>
      </c>
      <c r="P2" s="92">
        <v>129</v>
      </c>
      <c r="Q2" s="92">
        <v>332</v>
      </c>
      <c r="R2" s="92">
        <v>25</v>
      </c>
      <c r="S2" s="92">
        <v>1</v>
      </c>
      <c r="U2" s="92">
        <v>3.7</v>
      </c>
      <c r="V2" s="92">
        <v>0.13300000000000001</v>
      </c>
      <c r="W2" s="92">
        <v>0.28999999999999998</v>
      </c>
      <c r="X2" s="92">
        <v>2.2490000000000001</v>
      </c>
      <c r="Y2" s="92">
        <v>0.104</v>
      </c>
      <c r="Z2" s="92">
        <v>148</v>
      </c>
      <c r="AA2" s="92">
        <v>0</v>
      </c>
      <c r="AB2" s="92">
        <v>17</v>
      </c>
      <c r="AC2" s="92">
        <v>333</v>
      </c>
      <c r="AD2" s="92">
        <v>1.1599999999999999</v>
      </c>
      <c r="AE2" s="92">
        <v>0</v>
      </c>
      <c r="AF2" s="92">
        <v>0</v>
      </c>
      <c r="AG2" s="92">
        <v>40.9</v>
      </c>
      <c r="AI2" s="92">
        <v>0.11799999999999999</v>
      </c>
      <c r="AJ2" s="92">
        <v>0.104</v>
      </c>
      <c r="AK2" s="92">
        <v>0.34200000000000003</v>
      </c>
      <c r="AL2" s="92">
        <v>0</v>
      </c>
      <c r="AM2" s="92">
        <v>0</v>
      </c>
      <c r="AO2" s="92">
        <v>0</v>
      </c>
      <c r="AP2" s="92">
        <v>522</v>
      </c>
    </row>
    <row r="3" spans="1:43" x14ac:dyDescent="0.15">
      <c r="A3" s="92" t="s">
        <v>370</v>
      </c>
      <c r="B3" s="92">
        <v>100</v>
      </c>
      <c r="C3" s="92" t="s">
        <v>328</v>
      </c>
      <c r="E3" s="92">
        <v>90.4</v>
      </c>
      <c r="F3" s="92">
        <v>30</v>
      </c>
      <c r="G3" s="92">
        <v>3.04</v>
      </c>
      <c r="H3" s="92">
        <v>0.18</v>
      </c>
      <c r="I3" s="92">
        <v>5.94</v>
      </c>
      <c r="J3" s="92">
        <v>1.8</v>
      </c>
      <c r="K3" s="92">
        <v>4.13</v>
      </c>
      <c r="M3" s="92">
        <v>13</v>
      </c>
      <c r="N3" s="92">
        <v>0.91</v>
      </c>
      <c r="O3" s="92">
        <v>21</v>
      </c>
      <c r="P3" s="92">
        <v>54</v>
      </c>
      <c r="Q3" s="92">
        <v>149</v>
      </c>
      <c r="R3" s="92">
        <v>6</v>
      </c>
      <c r="S3" s="92">
        <v>0.41</v>
      </c>
      <c r="U3" s="92">
        <v>13.2</v>
      </c>
      <c r="V3" s="92">
        <v>8.4000000000000005E-2</v>
      </c>
      <c r="W3" s="92">
        <v>0.124</v>
      </c>
      <c r="X3" s="92">
        <v>0.749</v>
      </c>
      <c r="Y3" s="92">
        <v>8.7999999999999995E-2</v>
      </c>
      <c r="Z3" s="92">
        <v>61</v>
      </c>
      <c r="AA3" s="92">
        <v>0</v>
      </c>
      <c r="AB3" s="92">
        <v>1</v>
      </c>
      <c r="AC3" s="92">
        <v>21</v>
      </c>
      <c r="AD3" s="92">
        <v>0.1</v>
      </c>
      <c r="AE3" s="92">
        <v>0</v>
      </c>
      <c r="AF3" s="92">
        <v>0</v>
      </c>
      <c r="AG3" s="92">
        <v>33</v>
      </c>
      <c r="AI3" s="92">
        <v>4.5999999999999999E-2</v>
      </c>
      <c r="AJ3" s="92">
        <v>2.1999999999999999E-2</v>
      </c>
      <c r="AK3" s="92">
        <v>5.8000000000000003E-2</v>
      </c>
      <c r="AL3" s="92">
        <v>0</v>
      </c>
      <c r="AM3" s="92">
        <v>0</v>
      </c>
      <c r="AO3" s="92">
        <v>0</v>
      </c>
      <c r="AP3" s="92">
        <v>522</v>
      </c>
    </row>
    <row r="4" spans="1:43" x14ac:dyDescent="0.15">
      <c r="A4" s="92" t="s">
        <v>369</v>
      </c>
      <c r="B4" s="92">
        <v>100</v>
      </c>
      <c r="C4" s="92" t="s">
        <v>328</v>
      </c>
      <c r="E4" s="92">
        <v>13.44</v>
      </c>
      <c r="F4" s="92">
        <v>329</v>
      </c>
      <c r="G4" s="92">
        <v>19.87</v>
      </c>
      <c r="H4" s="92">
        <v>0.53</v>
      </c>
      <c r="I4" s="92">
        <v>62.9</v>
      </c>
      <c r="J4" s="92">
        <v>12.7</v>
      </c>
      <c r="M4" s="92">
        <v>66</v>
      </c>
      <c r="N4" s="92">
        <v>4.9800000000000004</v>
      </c>
      <c r="O4" s="92">
        <v>127</v>
      </c>
      <c r="P4" s="92">
        <v>381</v>
      </c>
      <c r="Q4" s="92">
        <v>1254</v>
      </c>
      <c r="R4" s="92">
        <v>5</v>
      </c>
      <c r="S4" s="92">
        <v>5.04</v>
      </c>
      <c r="U4" s="92">
        <v>0</v>
      </c>
      <c r="V4" s="92">
        <v>0.45500000000000002</v>
      </c>
      <c r="W4" s="92">
        <v>0.22</v>
      </c>
      <c r="X4" s="92">
        <v>2.63</v>
      </c>
      <c r="Y4" s="92">
        <v>0.35099999999999998</v>
      </c>
      <c r="Z4" s="92">
        <v>622</v>
      </c>
      <c r="AA4" s="92">
        <v>0</v>
      </c>
      <c r="AB4" s="92">
        <v>1</v>
      </c>
      <c r="AC4" s="92">
        <v>17</v>
      </c>
      <c r="AE4" s="92">
        <v>0</v>
      </c>
      <c r="AF4" s="92">
        <v>0</v>
      </c>
      <c r="AI4" s="92">
        <v>0.191</v>
      </c>
      <c r="AJ4" s="92">
        <v>0.05</v>
      </c>
      <c r="AK4" s="92">
        <v>0.113</v>
      </c>
      <c r="AL4" s="92">
        <v>0</v>
      </c>
      <c r="AM4" s="92">
        <v>0</v>
      </c>
      <c r="AP4" s="92">
        <v>522</v>
      </c>
    </row>
    <row r="5" spans="1:43" x14ac:dyDescent="0.15">
      <c r="A5" s="92" t="s">
        <v>368</v>
      </c>
      <c r="B5" s="92">
        <v>100</v>
      </c>
      <c r="C5" s="92" t="s">
        <v>328</v>
      </c>
      <c r="E5" s="92">
        <v>11.02</v>
      </c>
      <c r="F5" s="92">
        <v>341</v>
      </c>
      <c r="G5" s="92">
        <v>21.6</v>
      </c>
      <c r="H5" s="92">
        <v>1.42</v>
      </c>
      <c r="I5" s="92">
        <v>62.36</v>
      </c>
      <c r="J5" s="92">
        <v>15.5</v>
      </c>
      <c r="K5" s="92">
        <v>2.12</v>
      </c>
      <c r="M5" s="92">
        <v>123</v>
      </c>
      <c r="N5" s="92">
        <v>5.0199999999999996</v>
      </c>
      <c r="O5" s="92">
        <v>171</v>
      </c>
      <c r="P5" s="92">
        <v>352</v>
      </c>
      <c r="Q5" s="92">
        <v>1483</v>
      </c>
      <c r="R5" s="92">
        <v>5</v>
      </c>
      <c r="S5" s="92">
        <v>3.65</v>
      </c>
      <c r="U5" s="92">
        <v>0</v>
      </c>
      <c r="V5" s="92">
        <v>0.9</v>
      </c>
      <c r="W5" s="92">
        <v>0.193</v>
      </c>
      <c r="X5" s="92">
        <v>1.9550000000000001</v>
      </c>
      <c r="Y5" s="92">
        <v>0.28599999999999998</v>
      </c>
      <c r="Z5" s="92">
        <v>444</v>
      </c>
      <c r="AA5" s="92">
        <v>0</v>
      </c>
      <c r="AB5" s="92">
        <v>0</v>
      </c>
      <c r="AC5" s="92">
        <v>17</v>
      </c>
      <c r="AD5" s="92">
        <v>0.21</v>
      </c>
      <c r="AE5" s="92">
        <v>0</v>
      </c>
      <c r="AF5" s="92">
        <v>0</v>
      </c>
      <c r="AG5" s="92">
        <v>5.6</v>
      </c>
      <c r="AI5" s="92">
        <v>0.36599999999999999</v>
      </c>
      <c r="AJ5" s="92">
        <v>0.123</v>
      </c>
      <c r="AK5" s="92">
        <v>0.61</v>
      </c>
      <c r="AL5" s="92">
        <v>0</v>
      </c>
      <c r="AM5" s="92">
        <v>0</v>
      </c>
      <c r="AO5" s="92">
        <v>0</v>
      </c>
      <c r="AP5" s="92">
        <v>522</v>
      </c>
    </row>
    <row r="6" spans="1:43" x14ac:dyDescent="0.15">
      <c r="A6" s="92" t="s">
        <v>367</v>
      </c>
      <c r="B6" s="92">
        <v>100</v>
      </c>
      <c r="C6" s="92" t="s">
        <v>328</v>
      </c>
      <c r="E6" s="92">
        <v>11</v>
      </c>
      <c r="F6" s="92">
        <v>339</v>
      </c>
      <c r="G6" s="92">
        <v>21.25</v>
      </c>
      <c r="H6" s="92">
        <v>0.9</v>
      </c>
      <c r="I6" s="92">
        <v>63.25</v>
      </c>
      <c r="J6" s="92">
        <v>15.5</v>
      </c>
      <c r="K6" s="92">
        <v>2.12</v>
      </c>
      <c r="M6" s="92">
        <v>160</v>
      </c>
      <c r="N6" s="92">
        <v>8.6999999999999993</v>
      </c>
      <c r="O6" s="92">
        <v>160</v>
      </c>
      <c r="P6" s="92">
        <v>440</v>
      </c>
      <c r="Q6" s="92">
        <v>1500</v>
      </c>
      <c r="R6" s="92">
        <v>9</v>
      </c>
      <c r="S6" s="92">
        <v>2.2000000000000002</v>
      </c>
      <c r="U6" s="92">
        <v>0</v>
      </c>
      <c r="V6" s="92">
        <v>0.9</v>
      </c>
      <c r="W6" s="92">
        <v>0.193</v>
      </c>
      <c r="X6" s="92">
        <v>1.9550000000000001</v>
      </c>
      <c r="Y6" s="92">
        <v>0.28599999999999998</v>
      </c>
      <c r="Z6" s="92">
        <v>444</v>
      </c>
      <c r="AA6" s="92">
        <v>0</v>
      </c>
      <c r="AB6" s="92">
        <v>0</v>
      </c>
      <c r="AC6" s="92">
        <v>17</v>
      </c>
      <c r="AD6" s="92">
        <v>0.21</v>
      </c>
      <c r="AE6" s="92">
        <v>0</v>
      </c>
      <c r="AF6" s="92">
        <v>0</v>
      </c>
      <c r="AG6" s="92">
        <v>5.6</v>
      </c>
      <c r="AI6" s="92">
        <v>0.23200000000000001</v>
      </c>
      <c r="AJ6" s="92">
        <v>7.8E-2</v>
      </c>
      <c r="AK6" s="92">
        <v>0.38700000000000001</v>
      </c>
      <c r="AL6" s="92">
        <v>0</v>
      </c>
      <c r="AM6" s="92">
        <v>0</v>
      </c>
      <c r="AO6" s="92">
        <v>0</v>
      </c>
      <c r="AP6" s="92">
        <v>522</v>
      </c>
    </row>
    <row r="7" spans="1:43" x14ac:dyDescent="0.15">
      <c r="A7" s="92" t="s">
        <v>366</v>
      </c>
      <c r="B7" s="92">
        <v>100</v>
      </c>
      <c r="C7" s="92" t="s">
        <v>328</v>
      </c>
      <c r="E7" s="92">
        <v>10.77</v>
      </c>
      <c r="F7" s="92">
        <v>343</v>
      </c>
      <c r="G7" s="92">
        <v>18.809999999999999</v>
      </c>
      <c r="H7" s="92">
        <v>2.02</v>
      </c>
      <c r="I7" s="92">
        <v>64.11</v>
      </c>
      <c r="J7" s="92">
        <v>25.2</v>
      </c>
      <c r="M7" s="92">
        <v>186</v>
      </c>
      <c r="N7" s="92">
        <v>3.4</v>
      </c>
      <c r="O7" s="92">
        <v>188</v>
      </c>
      <c r="P7" s="92">
        <v>304</v>
      </c>
      <c r="Q7" s="92">
        <v>1316</v>
      </c>
      <c r="R7" s="92">
        <v>18</v>
      </c>
      <c r="S7" s="92">
        <v>1.9</v>
      </c>
      <c r="U7" s="92">
        <v>4.5999999999999996</v>
      </c>
      <c r="V7" s="92">
        <v>0.53500000000000003</v>
      </c>
      <c r="W7" s="92">
        <v>0.221</v>
      </c>
      <c r="X7" s="92">
        <v>2.0830000000000002</v>
      </c>
      <c r="Y7" s="92">
        <v>0.40100000000000002</v>
      </c>
      <c r="Z7" s="92">
        <v>399</v>
      </c>
      <c r="AA7" s="92">
        <v>0</v>
      </c>
      <c r="AB7" s="92">
        <v>0</v>
      </c>
      <c r="AC7" s="92">
        <v>8</v>
      </c>
      <c r="AE7" s="92">
        <v>0</v>
      </c>
      <c r="AF7" s="92">
        <v>0</v>
      </c>
      <c r="AI7" s="92">
        <v>0.221</v>
      </c>
      <c r="AJ7" s="92">
        <v>0.13800000000000001</v>
      </c>
      <c r="AK7" s="92">
        <v>1.2070000000000001</v>
      </c>
      <c r="AL7" s="92">
        <v>0</v>
      </c>
      <c r="AM7" s="92">
        <v>0</v>
      </c>
      <c r="AP7" s="92">
        <v>522</v>
      </c>
    </row>
    <row r="8" spans="1:43" x14ac:dyDescent="0.15">
      <c r="A8" s="92" t="s">
        <v>365</v>
      </c>
      <c r="B8" s="92">
        <v>100</v>
      </c>
      <c r="C8" s="92" t="s">
        <v>328</v>
      </c>
      <c r="E8" s="92">
        <v>10.7</v>
      </c>
      <c r="F8" s="92">
        <v>339</v>
      </c>
      <c r="G8" s="92">
        <v>21.86</v>
      </c>
      <c r="H8" s="92">
        <v>1.1399999999999999</v>
      </c>
      <c r="I8" s="92">
        <v>62.37</v>
      </c>
      <c r="J8" s="92">
        <v>20.2</v>
      </c>
      <c r="K8" s="92">
        <v>2.2599999999999998</v>
      </c>
      <c r="M8" s="92">
        <v>175</v>
      </c>
      <c r="N8" s="92">
        <v>5.47</v>
      </c>
      <c r="O8" s="92">
        <v>189</v>
      </c>
      <c r="P8" s="92">
        <v>447</v>
      </c>
      <c r="Q8" s="92">
        <v>1387</v>
      </c>
      <c r="R8" s="92">
        <v>14</v>
      </c>
      <c r="S8" s="92">
        <v>2.31</v>
      </c>
      <c r="U8" s="92">
        <v>5.3</v>
      </c>
      <c r="V8" s="92">
        <v>0.65300000000000002</v>
      </c>
      <c r="W8" s="92">
        <v>0.23699999999999999</v>
      </c>
      <c r="X8" s="92">
        <v>1.9550000000000001</v>
      </c>
      <c r="Y8" s="92">
        <v>0.44700000000000001</v>
      </c>
      <c r="Z8" s="92">
        <v>482</v>
      </c>
      <c r="AA8" s="92">
        <v>0</v>
      </c>
      <c r="AB8" s="92">
        <v>0</v>
      </c>
      <c r="AC8" s="92">
        <v>0</v>
      </c>
      <c r="AD8" s="92">
        <v>0.22</v>
      </c>
      <c r="AE8" s="92">
        <v>0</v>
      </c>
      <c r="AF8" s="92">
        <v>0</v>
      </c>
      <c r="AG8" s="92">
        <v>6</v>
      </c>
      <c r="AI8" s="92">
        <v>0.35599999999999998</v>
      </c>
      <c r="AJ8" s="92">
        <v>5.2999999999999999E-2</v>
      </c>
      <c r="AK8" s="92">
        <v>0.47699999999999998</v>
      </c>
      <c r="AL8" s="92">
        <v>0</v>
      </c>
      <c r="AM8" s="92">
        <v>0</v>
      </c>
      <c r="AO8" s="92">
        <v>0</v>
      </c>
      <c r="AP8" s="92">
        <v>522</v>
      </c>
    </row>
    <row r="9" spans="1:43" x14ac:dyDescent="0.15">
      <c r="A9" s="92" t="s">
        <v>364</v>
      </c>
      <c r="B9" s="92">
        <v>100</v>
      </c>
      <c r="C9" s="92" t="s">
        <v>328</v>
      </c>
      <c r="E9" s="92">
        <v>11.75</v>
      </c>
      <c r="F9" s="92">
        <v>333</v>
      </c>
      <c r="G9" s="92">
        <v>23.58</v>
      </c>
      <c r="H9" s="92">
        <v>0.83</v>
      </c>
      <c r="I9" s="92">
        <v>60.01</v>
      </c>
      <c r="J9" s="92">
        <v>24.9</v>
      </c>
      <c r="K9" s="92">
        <v>2.23</v>
      </c>
      <c r="M9" s="92">
        <v>143</v>
      </c>
      <c r="N9" s="92">
        <v>8.1999999999999993</v>
      </c>
      <c r="O9" s="92">
        <v>140</v>
      </c>
      <c r="P9" s="92">
        <v>407</v>
      </c>
      <c r="Q9" s="92">
        <v>1406</v>
      </c>
      <c r="R9" s="92">
        <v>24</v>
      </c>
      <c r="S9" s="92">
        <v>2.79</v>
      </c>
      <c r="U9" s="92">
        <v>4.5</v>
      </c>
      <c r="V9" s="92">
        <v>0.52900000000000003</v>
      </c>
      <c r="W9" s="92">
        <v>0.219</v>
      </c>
      <c r="X9" s="92">
        <v>2.06</v>
      </c>
      <c r="Y9" s="92">
        <v>0.39700000000000002</v>
      </c>
      <c r="Z9" s="92">
        <v>394</v>
      </c>
      <c r="AA9" s="92">
        <v>0</v>
      </c>
      <c r="AB9" s="92">
        <v>0</v>
      </c>
      <c r="AC9" s="92">
        <v>0</v>
      </c>
      <c r="AD9" s="92">
        <v>0.22</v>
      </c>
      <c r="AE9" s="92">
        <v>0</v>
      </c>
      <c r="AF9" s="92">
        <v>0</v>
      </c>
      <c r="AG9" s="92">
        <v>19</v>
      </c>
      <c r="AI9" s="92">
        <v>0.12</v>
      </c>
      <c r="AJ9" s="92">
        <v>6.4000000000000001E-2</v>
      </c>
      <c r="AK9" s="92">
        <v>0.45700000000000002</v>
      </c>
      <c r="AL9" s="92">
        <v>0</v>
      </c>
      <c r="AM9" s="92">
        <v>0</v>
      </c>
      <c r="AO9" s="92">
        <v>0</v>
      </c>
      <c r="AP9" s="92">
        <v>522</v>
      </c>
    </row>
    <row r="10" spans="1:43" x14ac:dyDescent="0.15">
      <c r="A10" s="92" t="s">
        <v>363</v>
      </c>
      <c r="B10" s="92">
        <v>100</v>
      </c>
      <c r="C10" s="92" t="s">
        <v>328</v>
      </c>
      <c r="E10" s="92">
        <v>12.1</v>
      </c>
      <c r="F10" s="92">
        <v>337</v>
      </c>
      <c r="G10" s="92">
        <v>22.33</v>
      </c>
      <c r="H10" s="92">
        <v>1.5</v>
      </c>
      <c r="I10" s="92">
        <v>60.75</v>
      </c>
      <c r="J10" s="92">
        <v>15.3</v>
      </c>
      <c r="K10" s="92">
        <v>3.88</v>
      </c>
      <c r="M10" s="92">
        <v>147</v>
      </c>
      <c r="N10" s="92">
        <v>5.49</v>
      </c>
      <c r="O10" s="92">
        <v>175</v>
      </c>
      <c r="P10" s="92">
        <v>407</v>
      </c>
      <c r="Q10" s="92">
        <v>1185</v>
      </c>
      <c r="R10" s="92">
        <v>5</v>
      </c>
      <c r="S10" s="92">
        <v>3.65</v>
      </c>
      <c r="V10" s="92">
        <v>0.77500000000000002</v>
      </c>
      <c r="W10" s="92">
        <v>0.16400000000000001</v>
      </c>
      <c r="X10" s="92">
        <v>2.1880000000000002</v>
      </c>
      <c r="Y10" s="92">
        <v>0.42799999999999999</v>
      </c>
      <c r="Z10" s="92">
        <v>364</v>
      </c>
      <c r="AA10" s="92">
        <v>0</v>
      </c>
      <c r="AB10" s="92">
        <v>0</v>
      </c>
      <c r="AC10" s="92">
        <v>0</v>
      </c>
      <c r="AD10" s="92">
        <v>0.02</v>
      </c>
      <c r="AE10" s="92">
        <v>0</v>
      </c>
      <c r="AF10" s="92">
        <v>0</v>
      </c>
      <c r="AG10" s="92">
        <v>2.5</v>
      </c>
      <c r="AI10" s="92">
        <v>0.17</v>
      </c>
      <c r="AJ10" s="92">
        <v>0.128</v>
      </c>
      <c r="AK10" s="92">
        <v>0.873</v>
      </c>
      <c r="AL10" s="92">
        <v>0</v>
      </c>
      <c r="AO10" s="92">
        <v>0</v>
      </c>
      <c r="AP10" s="92">
        <v>522</v>
      </c>
    </row>
    <row r="11" spans="1:43" x14ac:dyDescent="0.15">
      <c r="A11" s="92" t="s">
        <v>362</v>
      </c>
      <c r="B11" s="92">
        <v>100</v>
      </c>
      <c r="C11" s="92" t="s">
        <v>328</v>
      </c>
      <c r="E11" s="92">
        <v>10.06</v>
      </c>
      <c r="F11" s="92">
        <v>343</v>
      </c>
      <c r="G11" s="92">
        <v>20.96</v>
      </c>
      <c r="H11" s="92">
        <v>1.1299999999999999</v>
      </c>
      <c r="I11" s="92">
        <v>64.19</v>
      </c>
      <c r="J11" s="92">
        <v>12.7</v>
      </c>
      <c r="K11" s="92">
        <v>2.14</v>
      </c>
      <c r="M11" s="92">
        <v>130</v>
      </c>
      <c r="N11" s="92">
        <v>6.77</v>
      </c>
      <c r="O11" s="92">
        <v>182</v>
      </c>
      <c r="P11" s="92">
        <v>415</v>
      </c>
      <c r="Q11" s="92">
        <v>1464</v>
      </c>
      <c r="R11" s="92">
        <v>8</v>
      </c>
      <c r="S11" s="92">
        <v>2.5499999999999998</v>
      </c>
      <c r="U11" s="92">
        <v>0</v>
      </c>
      <c r="V11" s="92">
        <v>0.77200000000000002</v>
      </c>
      <c r="W11" s="92">
        <v>0.192</v>
      </c>
      <c r="X11" s="92">
        <v>1.8919999999999999</v>
      </c>
      <c r="Y11" s="92">
        <v>0.52700000000000002</v>
      </c>
      <c r="Z11" s="92">
        <v>463</v>
      </c>
      <c r="AA11" s="92">
        <v>0</v>
      </c>
      <c r="AB11" s="92">
        <v>0</v>
      </c>
      <c r="AC11" s="92">
        <v>0</v>
      </c>
      <c r="AD11" s="92">
        <v>0.21</v>
      </c>
      <c r="AE11" s="92">
        <v>0</v>
      </c>
      <c r="AF11" s="92">
        <v>0</v>
      </c>
      <c r="AG11" s="92">
        <v>5.7</v>
      </c>
      <c r="AI11" s="92">
        <v>0.29199999999999998</v>
      </c>
      <c r="AJ11" s="92">
        <v>9.8000000000000004E-2</v>
      </c>
      <c r="AK11" s="92">
        <v>0.48699999999999999</v>
      </c>
      <c r="AL11" s="92">
        <v>0</v>
      </c>
      <c r="AM11" s="92">
        <v>0</v>
      </c>
      <c r="AO11" s="92">
        <v>0</v>
      </c>
      <c r="AP11" s="92">
        <v>522</v>
      </c>
    </row>
    <row r="12" spans="1:43" x14ac:dyDescent="0.15">
      <c r="A12" s="92" t="s">
        <v>361</v>
      </c>
      <c r="B12" s="92">
        <v>100</v>
      </c>
      <c r="C12" s="92" t="s">
        <v>328</v>
      </c>
      <c r="E12" s="92">
        <v>11.33</v>
      </c>
      <c r="F12" s="92">
        <v>347</v>
      </c>
      <c r="G12" s="92">
        <v>21.42</v>
      </c>
      <c r="H12" s="92">
        <v>1.23</v>
      </c>
      <c r="I12" s="92">
        <v>62.55</v>
      </c>
      <c r="J12" s="92">
        <v>15.5</v>
      </c>
      <c r="K12" s="92">
        <v>2.11</v>
      </c>
      <c r="M12" s="92">
        <v>113</v>
      </c>
      <c r="N12" s="92">
        <v>5.07</v>
      </c>
      <c r="O12" s="92">
        <v>176</v>
      </c>
      <c r="P12" s="92">
        <v>411</v>
      </c>
      <c r="Q12" s="92">
        <v>1393</v>
      </c>
      <c r="R12" s="92">
        <v>12</v>
      </c>
      <c r="S12" s="92">
        <v>2.2799999999999998</v>
      </c>
      <c r="U12" s="92">
        <v>6.3</v>
      </c>
      <c r="V12" s="92">
        <v>0.71299999999999997</v>
      </c>
      <c r="W12" s="92">
        <v>0.21199999999999999</v>
      </c>
      <c r="X12" s="92">
        <v>1.1739999999999999</v>
      </c>
      <c r="Y12" s="92">
        <v>0.47399999999999998</v>
      </c>
      <c r="Z12" s="92">
        <v>525</v>
      </c>
      <c r="AA12" s="92">
        <v>0</v>
      </c>
      <c r="AB12" s="92">
        <v>0</v>
      </c>
      <c r="AC12" s="92">
        <v>0</v>
      </c>
      <c r="AD12" s="92">
        <v>0.21</v>
      </c>
      <c r="AE12" s="92">
        <v>0</v>
      </c>
      <c r="AF12" s="92">
        <v>0</v>
      </c>
      <c r="AG12" s="92">
        <v>5.6</v>
      </c>
      <c r="AI12" s="92">
        <v>0.23499999999999999</v>
      </c>
      <c r="AJ12" s="92">
        <v>0.22900000000000001</v>
      </c>
      <c r="AK12" s="92">
        <v>0.40699999999999997</v>
      </c>
      <c r="AL12" s="92">
        <v>0</v>
      </c>
      <c r="AM12" s="92">
        <v>0</v>
      </c>
      <c r="AO12" s="92">
        <v>0</v>
      </c>
      <c r="AP12" s="92">
        <v>522</v>
      </c>
    </row>
    <row r="13" spans="1:43" x14ac:dyDescent="0.15">
      <c r="A13" s="92" t="s">
        <v>360</v>
      </c>
      <c r="B13" s="92">
        <v>100</v>
      </c>
      <c r="C13" s="92" t="s">
        <v>328</v>
      </c>
      <c r="E13" s="92">
        <v>11.1</v>
      </c>
      <c r="F13" s="92">
        <v>345</v>
      </c>
      <c r="G13" s="92">
        <v>22</v>
      </c>
      <c r="H13" s="92">
        <v>2.6</v>
      </c>
      <c r="I13" s="92">
        <v>60.7</v>
      </c>
      <c r="J13" s="92">
        <v>25.1</v>
      </c>
      <c r="M13" s="92">
        <v>166</v>
      </c>
      <c r="N13" s="92">
        <v>7.01</v>
      </c>
      <c r="O13" s="92">
        <v>222</v>
      </c>
      <c r="P13" s="92">
        <v>488</v>
      </c>
      <c r="Q13" s="92">
        <v>1042</v>
      </c>
      <c r="R13" s="92">
        <v>12</v>
      </c>
      <c r="S13" s="92">
        <v>2.83</v>
      </c>
      <c r="U13" s="92">
        <v>0</v>
      </c>
      <c r="V13" s="92">
        <v>0.69</v>
      </c>
      <c r="W13" s="92">
        <v>0.33</v>
      </c>
      <c r="X13" s="92">
        <v>2.4300000000000002</v>
      </c>
      <c r="Y13" s="92">
        <v>0.442</v>
      </c>
      <c r="Z13" s="92">
        <v>389</v>
      </c>
      <c r="AA13" s="92">
        <v>0</v>
      </c>
      <c r="AB13" s="92">
        <v>0</v>
      </c>
      <c r="AC13" s="92">
        <v>6</v>
      </c>
      <c r="AE13" s="92">
        <v>0</v>
      </c>
      <c r="AF13" s="92">
        <v>0</v>
      </c>
      <c r="AI13" s="92">
        <v>0.67100000000000004</v>
      </c>
      <c r="AJ13" s="92">
        <v>0.22600000000000001</v>
      </c>
      <c r="AK13" s="92">
        <v>1.1180000000000001</v>
      </c>
      <c r="AL13" s="92">
        <v>0</v>
      </c>
      <c r="AM13" s="92">
        <v>0</v>
      </c>
      <c r="AP13" s="92">
        <v>522</v>
      </c>
    </row>
    <row r="14" spans="1:43" x14ac:dyDescent="0.15">
      <c r="A14" s="92" t="s">
        <v>359</v>
      </c>
      <c r="B14" s="92">
        <v>100</v>
      </c>
      <c r="C14" s="92" t="s">
        <v>328</v>
      </c>
      <c r="E14" s="92">
        <v>11.32</v>
      </c>
      <c r="F14" s="92">
        <v>333</v>
      </c>
      <c r="G14" s="92">
        <v>23.36</v>
      </c>
      <c r="H14" s="92">
        <v>0.85</v>
      </c>
      <c r="I14" s="92">
        <v>60.27</v>
      </c>
      <c r="J14" s="92">
        <v>15.2</v>
      </c>
      <c r="K14" s="92">
        <v>2.11</v>
      </c>
      <c r="M14" s="92">
        <v>240</v>
      </c>
      <c r="N14" s="92">
        <v>10.44</v>
      </c>
      <c r="O14" s="92">
        <v>190</v>
      </c>
      <c r="P14" s="92">
        <v>301</v>
      </c>
      <c r="Q14" s="92">
        <v>1795</v>
      </c>
      <c r="R14" s="92">
        <v>16</v>
      </c>
      <c r="S14" s="92">
        <v>3.67</v>
      </c>
      <c r="U14" s="92">
        <v>0</v>
      </c>
      <c r="V14" s="92">
        <v>0.437</v>
      </c>
      <c r="W14" s="92">
        <v>0.14599999999999999</v>
      </c>
      <c r="X14" s="92">
        <v>0.47899999999999998</v>
      </c>
      <c r="Y14" s="92">
        <v>0.318</v>
      </c>
      <c r="Z14" s="92">
        <v>388</v>
      </c>
      <c r="AA14" s="92">
        <v>0</v>
      </c>
      <c r="AB14" s="92">
        <v>0</v>
      </c>
      <c r="AC14" s="92">
        <v>0</v>
      </c>
      <c r="AD14" s="92">
        <v>0.21</v>
      </c>
      <c r="AE14" s="92">
        <v>0</v>
      </c>
      <c r="AF14" s="92">
        <v>0</v>
      </c>
      <c r="AG14" s="92">
        <v>5.6</v>
      </c>
      <c r="AI14" s="92">
        <v>0.219</v>
      </c>
      <c r="AJ14" s="92">
        <v>7.3999999999999996E-2</v>
      </c>
      <c r="AK14" s="92">
        <v>0.36399999999999999</v>
      </c>
      <c r="AL14" s="92">
        <v>0</v>
      </c>
      <c r="AM14" s="92">
        <v>0</v>
      </c>
      <c r="AO14" s="92">
        <v>0</v>
      </c>
      <c r="AP14" s="92">
        <v>522</v>
      </c>
    </row>
    <row r="15" spans="1:43" x14ac:dyDescent="0.15">
      <c r="A15" s="92" t="s">
        <v>358</v>
      </c>
      <c r="B15" s="92">
        <v>100</v>
      </c>
      <c r="C15" s="92" t="s">
        <v>328</v>
      </c>
      <c r="E15" s="92">
        <v>10.17</v>
      </c>
      <c r="F15" s="92">
        <v>338</v>
      </c>
      <c r="G15" s="92">
        <v>21.46</v>
      </c>
      <c r="H15" s="92">
        <v>0.69</v>
      </c>
      <c r="I15" s="92">
        <v>63.38</v>
      </c>
      <c r="J15" s="92">
        <v>19</v>
      </c>
      <c r="K15" s="92">
        <v>8.5</v>
      </c>
      <c r="M15" s="92">
        <v>81</v>
      </c>
      <c r="N15" s="92">
        <v>7.51</v>
      </c>
      <c r="O15" s="92">
        <v>224</v>
      </c>
      <c r="P15" s="92">
        <v>385</v>
      </c>
      <c r="Q15" s="92">
        <v>1724</v>
      </c>
      <c r="R15" s="92">
        <v>18</v>
      </c>
      <c r="S15" s="92">
        <v>2.83</v>
      </c>
      <c r="U15" s="92">
        <v>0</v>
      </c>
      <c r="V15" s="92">
        <v>0.50700000000000001</v>
      </c>
      <c r="W15" s="92">
        <v>0.20200000000000001</v>
      </c>
      <c r="X15" s="92">
        <v>1.5369999999999999</v>
      </c>
      <c r="Y15" s="92">
        <v>0.51200000000000001</v>
      </c>
      <c r="Z15" s="92">
        <v>395</v>
      </c>
      <c r="AA15" s="92">
        <v>0</v>
      </c>
      <c r="AB15" s="92">
        <v>0</v>
      </c>
      <c r="AC15" s="92">
        <v>0</v>
      </c>
      <c r="AD15" s="92">
        <v>0.72</v>
      </c>
      <c r="AE15" s="92">
        <v>0</v>
      </c>
      <c r="AF15" s="92">
        <v>0</v>
      </c>
      <c r="AG15" s="92">
        <v>6</v>
      </c>
      <c r="AI15" s="92">
        <v>0.161</v>
      </c>
      <c r="AJ15" s="92">
        <v>6.2E-2</v>
      </c>
      <c r="AK15" s="92">
        <v>0.309</v>
      </c>
      <c r="AL15" s="92">
        <v>0</v>
      </c>
      <c r="AM15" s="92">
        <v>0</v>
      </c>
      <c r="AO15" s="92">
        <v>0</v>
      </c>
      <c r="AP15" s="92">
        <v>522</v>
      </c>
    </row>
    <row r="16" spans="1:43" ht="15" x14ac:dyDescent="0.2">
      <c r="A16" s="93" t="s">
        <v>240</v>
      </c>
      <c r="B16" s="94">
        <f>AVERAGE(B2:B15)</f>
        <v>99.785714285714292</v>
      </c>
      <c r="C16" s="95"/>
      <c r="D16" s="95"/>
      <c r="E16" s="94">
        <f>AVERAGE(E2:E15)</f>
        <v>21.26857142857143</v>
      </c>
      <c r="F16" s="94">
        <f t="shared" ref="F16:AQ16" si="0">AVERAGE(F2:F15)</f>
        <v>298.92857142857144</v>
      </c>
      <c r="G16" s="94">
        <f t="shared" si="0"/>
        <v>19.247142857142855</v>
      </c>
      <c r="H16" s="94">
        <f t="shared" si="0"/>
        <v>1.1249999999999998</v>
      </c>
      <c r="I16" s="94">
        <f t="shared" si="0"/>
        <v>55.029285714285713</v>
      </c>
      <c r="J16" s="94">
        <f t="shared" si="0"/>
        <v>16.149999999999999</v>
      </c>
      <c r="K16" s="94">
        <f t="shared" si="0"/>
        <v>3.7100000000000004</v>
      </c>
      <c r="L16" s="94"/>
      <c r="M16" s="94">
        <f t="shared" si="0"/>
        <v>127.14285714285714</v>
      </c>
      <c r="N16" s="94">
        <f t="shared" si="0"/>
        <v>5.7514285714285709</v>
      </c>
      <c r="O16" s="94">
        <f t="shared" si="0"/>
        <v>157</v>
      </c>
      <c r="P16" s="94">
        <f t="shared" si="0"/>
        <v>351.5</v>
      </c>
      <c r="Q16" s="94">
        <f t="shared" si="0"/>
        <v>1245</v>
      </c>
      <c r="R16" s="94">
        <f t="shared" si="0"/>
        <v>12.642857142857142</v>
      </c>
      <c r="S16" s="94">
        <f t="shared" si="0"/>
        <v>2.6507142857142858</v>
      </c>
      <c r="T16" s="94" t="e">
        <f t="shared" si="0"/>
        <v>#DIV/0!</v>
      </c>
      <c r="U16" s="94">
        <f t="shared" si="0"/>
        <v>2.8923076923076922</v>
      </c>
      <c r="V16" s="94"/>
      <c r="W16" s="94">
        <f t="shared" si="0"/>
        <v>0.21021428571428574</v>
      </c>
      <c r="X16" s="94">
        <f t="shared" si="0"/>
        <v>1.8097142857142856</v>
      </c>
      <c r="Y16" s="94">
        <f t="shared" si="0"/>
        <v>0.36149999999999999</v>
      </c>
      <c r="Z16" s="94">
        <f t="shared" si="0"/>
        <v>394.14285714285717</v>
      </c>
      <c r="AA16" s="94">
        <f t="shared" si="0"/>
        <v>0</v>
      </c>
      <c r="AB16" s="94">
        <f t="shared" si="0"/>
        <v>1.3571428571428572</v>
      </c>
      <c r="AC16" s="94">
        <f t="shared" si="0"/>
        <v>29.928571428571427</v>
      </c>
      <c r="AD16" s="94">
        <f t="shared" si="0"/>
        <v>0.31727272727272732</v>
      </c>
      <c r="AE16" s="94">
        <f t="shared" si="0"/>
        <v>0</v>
      </c>
      <c r="AF16" s="94">
        <f t="shared" si="0"/>
        <v>0</v>
      </c>
      <c r="AG16" s="94">
        <f t="shared" si="0"/>
        <v>12.318181818181818</v>
      </c>
      <c r="AH16" s="94" t="e">
        <f t="shared" si="0"/>
        <v>#DIV/0!</v>
      </c>
      <c r="AI16" s="94">
        <f t="shared" si="0"/>
        <v>0.24271428571428569</v>
      </c>
      <c r="AJ16" s="94"/>
      <c r="AK16" s="94">
        <f t="shared" si="0"/>
        <v>0.51492857142857151</v>
      </c>
      <c r="AL16" s="94">
        <f t="shared" si="0"/>
        <v>0</v>
      </c>
      <c r="AM16" s="94">
        <f t="shared" si="0"/>
        <v>0</v>
      </c>
      <c r="AN16" s="94" t="e">
        <f t="shared" si="0"/>
        <v>#DIV/0!</v>
      </c>
      <c r="AO16" s="94">
        <f t="shared" si="0"/>
        <v>0</v>
      </c>
      <c r="AP16" s="94"/>
      <c r="AQ16" s="94" t="e">
        <f t="shared" si="0"/>
        <v>#DIV/0!</v>
      </c>
    </row>
  </sheetData>
  <pageMargins left="0.7" right="0.7" top="0.75" bottom="0.7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"/>
  <sheetViews>
    <sheetView workbookViewId="0">
      <selection activeCell="O1" sqref="O1"/>
    </sheetView>
  </sheetViews>
  <sheetFormatPr baseColWidth="10" defaultColWidth="8.83203125" defaultRowHeight="13" x14ac:dyDescent="0.15"/>
  <cols>
    <col min="1" max="25" width="8.83203125" style="92"/>
    <col min="26" max="26" width="14.1640625" style="92" bestFit="1" customWidth="1"/>
    <col min="27" max="16384" width="8.83203125" style="92"/>
  </cols>
  <sheetData>
    <row r="1" spans="1:40" x14ac:dyDescent="0.15">
      <c r="A1" s="92" t="s">
        <v>236</v>
      </c>
      <c r="B1" s="92" t="s">
        <v>146</v>
      </c>
      <c r="C1" s="92" t="s">
        <v>147</v>
      </c>
      <c r="D1" s="92" t="s">
        <v>149</v>
      </c>
      <c r="E1" s="92" t="s">
        <v>170</v>
      </c>
      <c r="F1" s="92" t="s">
        <v>189</v>
      </c>
      <c r="G1" s="92" t="s">
        <v>190</v>
      </c>
      <c r="H1" s="92" t="s">
        <v>188</v>
      </c>
      <c r="I1" s="92" t="s">
        <v>191</v>
      </c>
      <c r="J1" s="92" t="s">
        <v>187</v>
      </c>
      <c r="K1" s="92" t="s">
        <v>194</v>
      </c>
      <c r="L1" s="92" t="s">
        <v>195</v>
      </c>
      <c r="M1" s="92" t="s">
        <v>196</v>
      </c>
      <c r="N1" s="92" t="s">
        <v>171</v>
      </c>
      <c r="O1" s="92" t="s">
        <v>353</v>
      </c>
      <c r="P1" s="92" t="s">
        <v>352</v>
      </c>
      <c r="Q1" s="92" t="s">
        <v>197</v>
      </c>
      <c r="R1" s="92" t="s">
        <v>198</v>
      </c>
      <c r="S1" s="92" t="s">
        <v>199</v>
      </c>
      <c r="T1" s="92" t="s">
        <v>200</v>
      </c>
      <c r="U1" s="92" t="s">
        <v>178</v>
      </c>
      <c r="V1" s="92" t="s">
        <v>210</v>
      </c>
      <c r="W1" s="92" t="s">
        <v>180</v>
      </c>
      <c r="X1" s="92" t="s">
        <v>177</v>
      </c>
      <c r="Y1" s="92" t="s">
        <v>351</v>
      </c>
      <c r="Z1" s="92" t="s">
        <v>183</v>
      </c>
      <c r="AA1" s="92" t="s">
        <v>184</v>
      </c>
      <c r="AB1" s="92" t="s">
        <v>185</v>
      </c>
      <c r="AC1" s="92" t="s">
        <v>202</v>
      </c>
      <c r="AD1" s="92" t="s">
        <v>186</v>
      </c>
      <c r="AE1" s="92" t="s">
        <v>192</v>
      </c>
      <c r="AF1" s="92" t="s">
        <v>179</v>
      </c>
      <c r="AG1" s="92" t="s">
        <v>181</v>
      </c>
      <c r="AH1" s="92" t="s">
        <v>350</v>
      </c>
      <c r="AI1" s="92" t="s">
        <v>349</v>
      </c>
      <c r="AJ1" s="92" t="s">
        <v>182</v>
      </c>
      <c r="AK1" s="92" t="s">
        <v>152</v>
      </c>
      <c r="AL1" s="92" t="s">
        <v>201</v>
      </c>
      <c r="AM1" s="92" t="s">
        <v>319</v>
      </c>
    </row>
    <row r="2" spans="1:40" x14ac:dyDescent="0.15">
      <c r="A2" s="92" t="s">
        <v>357</v>
      </c>
      <c r="B2" s="92">
        <v>100</v>
      </c>
      <c r="E2" s="92">
        <v>75.84</v>
      </c>
      <c r="F2" s="92">
        <v>109</v>
      </c>
      <c r="G2" s="92">
        <v>20.6</v>
      </c>
      <c r="H2" s="92">
        <v>2.31</v>
      </c>
      <c r="I2" s="92">
        <v>0</v>
      </c>
      <c r="J2" s="92">
        <v>0</v>
      </c>
      <c r="K2" s="92">
        <v>13</v>
      </c>
      <c r="L2" s="92">
        <v>2.83</v>
      </c>
      <c r="N2" s="92">
        <v>180</v>
      </c>
      <c r="O2" s="92">
        <v>385</v>
      </c>
      <c r="P2" s="92">
        <v>82</v>
      </c>
      <c r="Q2" s="92">
        <v>4</v>
      </c>
      <c r="R2" s="92">
        <v>0</v>
      </c>
      <c r="S2" s="92">
        <v>0.11</v>
      </c>
      <c r="T2" s="92">
        <v>0.49</v>
      </c>
      <c r="U2" s="92">
        <v>3.75</v>
      </c>
      <c r="V2" s="92">
        <v>5</v>
      </c>
      <c r="W2" s="92">
        <v>1.1299999999999999</v>
      </c>
      <c r="X2" s="92">
        <v>0</v>
      </c>
      <c r="Y2" s="92">
        <v>0</v>
      </c>
      <c r="Z2" s="92">
        <v>0.71</v>
      </c>
      <c r="AA2" s="92">
        <v>1.03</v>
      </c>
      <c r="AB2" s="92">
        <v>0.17</v>
      </c>
      <c r="AC2" s="92">
        <v>0</v>
      </c>
      <c r="AD2" s="92">
        <v>57</v>
      </c>
      <c r="AM2" s="92">
        <v>1004</v>
      </c>
    </row>
    <row r="3" spans="1:40" x14ac:dyDescent="0.15">
      <c r="A3" s="92" t="s">
        <v>356</v>
      </c>
      <c r="B3" s="92">
        <v>100</v>
      </c>
      <c r="E3" s="92">
        <v>59.47</v>
      </c>
      <c r="F3" s="92">
        <v>282</v>
      </c>
      <c r="G3" s="92">
        <v>16.559999999999999</v>
      </c>
      <c r="H3" s="92">
        <v>23.41</v>
      </c>
      <c r="I3" s="92">
        <v>0</v>
      </c>
      <c r="J3" s="92">
        <v>0</v>
      </c>
      <c r="K3" s="92">
        <v>16</v>
      </c>
      <c r="L3" s="92">
        <v>1.55</v>
      </c>
      <c r="M3" s="92">
        <v>21</v>
      </c>
      <c r="N3" s="92">
        <v>157</v>
      </c>
      <c r="O3" s="92">
        <v>222</v>
      </c>
      <c r="P3" s="92">
        <v>59</v>
      </c>
      <c r="Q3" s="92">
        <v>3.41</v>
      </c>
      <c r="R3" s="92">
        <v>0</v>
      </c>
      <c r="S3" s="92">
        <v>0.11</v>
      </c>
      <c r="T3" s="92">
        <v>0.21</v>
      </c>
      <c r="U3" s="92">
        <v>5.96</v>
      </c>
      <c r="V3" s="92">
        <v>18</v>
      </c>
      <c r="W3" s="92">
        <v>2.31</v>
      </c>
      <c r="X3" s="92">
        <v>0</v>
      </c>
      <c r="Y3" s="92">
        <v>0</v>
      </c>
      <c r="Z3" s="92">
        <v>10.19</v>
      </c>
      <c r="AA3" s="92">
        <v>9.6</v>
      </c>
      <c r="AB3" s="92">
        <v>1.85</v>
      </c>
      <c r="AC3" s="92">
        <v>0</v>
      </c>
      <c r="AD3" s="92">
        <v>73</v>
      </c>
      <c r="AE3" s="92">
        <v>0</v>
      </c>
      <c r="AF3" s="92">
        <v>0.13</v>
      </c>
      <c r="AG3" s="92">
        <v>0.2</v>
      </c>
      <c r="AH3" s="92">
        <v>0.1</v>
      </c>
      <c r="AI3" s="92">
        <v>2</v>
      </c>
      <c r="AJ3" s="92">
        <v>3.6</v>
      </c>
      <c r="AL3" s="92">
        <v>0</v>
      </c>
      <c r="AM3" s="92">
        <v>1004</v>
      </c>
    </row>
    <row r="4" spans="1:40" ht="15" x14ac:dyDescent="0.2">
      <c r="A4" s="93" t="s">
        <v>240</v>
      </c>
      <c r="B4" s="95">
        <f>AVERAGE(B2:B3)</f>
        <v>100</v>
      </c>
      <c r="C4" s="95"/>
      <c r="D4" s="95"/>
      <c r="E4" s="94">
        <f>AVERAGE(E2:E3)</f>
        <v>67.655000000000001</v>
      </c>
      <c r="F4" s="94">
        <f t="shared" ref="F4:AN4" si="0">AVERAGE(F2:F3)</f>
        <v>195.5</v>
      </c>
      <c r="G4" s="94">
        <f t="shared" si="0"/>
        <v>18.579999999999998</v>
      </c>
      <c r="H4" s="94">
        <f t="shared" si="0"/>
        <v>12.86</v>
      </c>
      <c r="I4" s="94">
        <f t="shared" si="0"/>
        <v>0</v>
      </c>
      <c r="J4" s="94">
        <f t="shared" si="0"/>
        <v>0</v>
      </c>
      <c r="K4" s="94">
        <f t="shared" si="0"/>
        <v>14.5</v>
      </c>
      <c r="L4" s="94">
        <f t="shared" si="0"/>
        <v>2.19</v>
      </c>
      <c r="M4" s="94">
        <f>AVERAGE(M2:M3)</f>
        <v>21</v>
      </c>
      <c r="N4" s="94">
        <f t="shared" si="0"/>
        <v>168.5</v>
      </c>
      <c r="O4" s="94">
        <f t="shared" si="0"/>
        <v>303.5</v>
      </c>
      <c r="P4" s="94">
        <f t="shared" si="0"/>
        <v>70.5</v>
      </c>
      <c r="Q4" s="94">
        <f t="shared" si="0"/>
        <v>3.7050000000000001</v>
      </c>
      <c r="R4" s="94">
        <f t="shared" si="0"/>
        <v>0</v>
      </c>
      <c r="S4" s="94"/>
      <c r="T4" s="94">
        <f t="shared" si="0"/>
        <v>0.35</v>
      </c>
      <c r="U4" s="94">
        <f t="shared" si="0"/>
        <v>4.8550000000000004</v>
      </c>
      <c r="V4" s="94">
        <f t="shared" si="0"/>
        <v>11.5</v>
      </c>
      <c r="W4" s="94">
        <f t="shared" si="0"/>
        <v>1.72</v>
      </c>
      <c r="X4" s="94">
        <f t="shared" si="0"/>
        <v>0</v>
      </c>
      <c r="Y4" s="94">
        <f t="shared" si="0"/>
        <v>0</v>
      </c>
      <c r="Z4" s="94">
        <f t="shared" si="0"/>
        <v>5.4499999999999993</v>
      </c>
      <c r="AA4" s="94"/>
      <c r="AB4" s="94">
        <f t="shared" si="0"/>
        <v>1.01</v>
      </c>
      <c r="AC4" s="94"/>
      <c r="AD4" s="94">
        <f t="shared" si="0"/>
        <v>65</v>
      </c>
      <c r="AE4" s="94">
        <f t="shared" si="0"/>
        <v>0</v>
      </c>
      <c r="AF4" s="94">
        <f t="shared" si="0"/>
        <v>0.13</v>
      </c>
      <c r="AG4" s="94">
        <f t="shared" si="0"/>
        <v>0.2</v>
      </c>
      <c r="AH4" s="94">
        <f t="shared" si="0"/>
        <v>0.1</v>
      </c>
      <c r="AI4" s="94">
        <f t="shared" si="0"/>
        <v>2</v>
      </c>
      <c r="AJ4" s="94">
        <f t="shared" si="0"/>
        <v>3.6</v>
      </c>
      <c r="AK4" s="94" t="e">
        <f t="shared" si="0"/>
        <v>#DIV/0!</v>
      </c>
      <c r="AL4" s="94">
        <f t="shared" si="0"/>
        <v>0</v>
      </c>
      <c r="AM4" s="94"/>
      <c r="AN4" s="94" t="e">
        <f t="shared" si="0"/>
        <v>#DIV/0!</v>
      </c>
    </row>
  </sheetData>
  <pageMargins left="0.7" right="0.7" top="0.75" bottom="0.75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"/>
  <sheetViews>
    <sheetView workbookViewId="0">
      <selection activeCell="A4" sqref="A4:AQ4"/>
    </sheetView>
  </sheetViews>
  <sheetFormatPr baseColWidth="10" defaultColWidth="8.83203125" defaultRowHeight="13" x14ac:dyDescent="0.15"/>
  <cols>
    <col min="1" max="16384" width="8.83203125" style="92"/>
  </cols>
  <sheetData>
    <row r="1" spans="1:43" x14ac:dyDescent="0.15">
      <c r="A1" s="92" t="s">
        <v>236</v>
      </c>
      <c r="B1" s="92" t="s">
        <v>146</v>
      </c>
      <c r="C1" s="92" t="s">
        <v>147</v>
      </c>
      <c r="D1" s="92" t="s">
        <v>149</v>
      </c>
      <c r="E1" s="92" t="s">
        <v>170</v>
      </c>
      <c r="F1" s="92" t="s">
        <v>189</v>
      </c>
      <c r="G1" s="92" t="s">
        <v>190</v>
      </c>
      <c r="H1" s="92" t="s">
        <v>188</v>
      </c>
      <c r="I1" s="92" t="s">
        <v>191</v>
      </c>
      <c r="J1" s="92" t="s">
        <v>187</v>
      </c>
      <c r="K1" s="92" t="s">
        <v>192</v>
      </c>
      <c r="L1" s="92" t="s">
        <v>193</v>
      </c>
      <c r="M1" s="92" t="s">
        <v>194</v>
      </c>
      <c r="N1" s="92" t="s">
        <v>195</v>
      </c>
      <c r="O1" s="92" t="s">
        <v>196</v>
      </c>
      <c r="P1" s="92" t="s">
        <v>171</v>
      </c>
      <c r="Q1" s="92" t="s">
        <v>353</v>
      </c>
      <c r="R1" s="92" t="s">
        <v>352</v>
      </c>
      <c r="S1" s="92" t="s">
        <v>197</v>
      </c>
      <c r="T1" s="92" t="s">
        <v>141</v>
      </c>
      <c r="U1" s="92" t="s">
        <v>198</v>
      </c>
      <c r="V1" s="92" t="s">
        <v>199</v>
      </c>
      <c r="W1" s="92" t="s">
        <v>200</v>
      </c>
      <c r="X1" s="92" t="s">
        <v>178</v>
      </c>
      <c r="Y1" s="92" t="s">
        <v>179</v>
      </c>
      <c r="Z1" s="92" t="s">
        <v>210</v>
      </c>
      <c r="AA1" s="92" t="s">
        <v>180</v>
      </c>
      <c r="AB1" s="92" t="s">
        <v>177</v>
      </c>
      <c r="AC1" s="92" t="s">
        <v>351</v>
      </c>
      <c r="AD1" s="92" t="s">
        <v>181</v>
      </c>
      <c r="AE1" s="92" t="s">
        <v>350</v>
      </c>
      <c r="AF1" s="92" t="s">
        <v>349</v>
      </c>
      <c r="AG1" s="92" t="s">
        <v>182</v>
      </c>
      <c r="AH1" s="92" t="s">
        <v>142</v>
      </c>
      <c r="AI1" s="92" t="s">
        <v>183</v>
      </c>
      <c r="AJ1" s="92" t="s">
        <v>184</v>
      </c>
      <c r="AK1" s="92" t="s">
        <v>185</v>
      </c>
      <c r="AL1" s="92" t="s">
        <v>202</v>
      </c>
      <c r="AM1" s="92" t="s">
        <v>186</v>
      </c>
      <c r="AN1" s="92" t="s">
        <v>152</v>
      </c>
      <c r="AO1" s="92" t="s">
        <v>201</v>
      </c>
      <c r="AP1" s="92" t="s">
        <v>319</v>
      </c>
    </row>
    <row r="2" spans="1:43" x14ac:dyDescent="0.15">
      <c r="A2" s="92" t="s">
        <v>355</v>
      </c>
      <c r="B2" s="92">
        <v>100</v>
      </c>
      <c r="E2" s="92">
        <v>0</v>
      </c>
      <c r="F2" s="92">
        <v>884</v>
      </c>
      <c r="G2" s="92">
        <v>0</v>
      </c>
      <c r="H2" s="92">
        <v>100</v>
      </c>
      <c r="I2" s="92">
        <v>0</v>
      </c>
      <c r="J2" s="92">
        <v>0</v>
      </c>
      <c r="K2" s="92">
        <v>0</v>
      </c>
      <c r="M2" s="92">
        <v>0</v>
      </c>
      <c r="N2" s="92">
        <v>0</v>
      </c>
      <c r="O2" s="92">
        <v>0</v>
      </c>
      <c r="P2" s="92">
        <v>0</v>
      </c>
      <c r="Q2" s="92">
        <v>0</v>
      </c>
      <c r="R2" s="92">
        <v>0</v>
      </c>
      <c r="S2" s="92">
        <v>0</v>
      </c>
      <c r="U2" s="92">
        <v>0</v>
      </c>
      <c r="V2" s="92">
        <v>0</v>
      </c>
      <c r="W2" s="92">
        <v>0</v>
      </c>
      <c r="X2" s="92">
        <v>0</v>
      </c>
      <c r="Y2" s="92">
        <v>0</v>
      </c>
      <c r="Z2" s="92">
        <v>0</v>
      </c>
      <c r="AA2" s="92">
        <v>0</v>
      </c>
      <c r="AB2" s="92">
        <v>0</v>
      </c>
      <c r="AC2" s="92">
        <v>0</v>
      </c>
      <c r="AD2" s="92">
        <v>17.46</v>
      </c>
      <c r="AE2" s="92">
        <v>0</v>
      </c>
      <c r="AF2" s="92">
        <v>0</v>
      </c>
      <c r="AG2" s="92">
        <v>71.3</v>
      </c>
      <c r="AI2" s="92">
        <v>7.3650000000000002</v>
      </c>
      <c r="AJ2" s="92">
        <v>63.276000000000003</v>
      </c>
      <c r="AK2" s="92">
        <v>28.141999999999999</v>
      </c>
      <c r="AL2" s="92">
        <v>0.39500000000000002</v>
      </c>
      <c r="AM2" s="92">
        <v>0</v>
      </c>
      <c r="AO2" s="92">
        <v>0</v>
      </c>
      <c r="AP2" s="92">
        <v>5019</v>
      </c>
    </row>
    <row r="3" spans="1:43" x14ac:dyDescent="0.15">
      <c r="A3" s="92" t="s">
        <v>354</v>
      </c>
      <c r="B3" s="92">
        <v>100</v>
      </c>
      <c r="E3" s="92">
        <v>0</v>
      </c>
      <c r="F3" s="92">
        <v>884</v>
      </c>
      <c r="G3" s="92">
        <v>0</v>
      </c>
      <c r="H3" s="92">
        <v>100</v>
      </c>
      <c r="I3" s="92">
        <v>0</v>
      </c>
      <c r="J3" s="92">
        <v>0</v>
      </c>
      <c r="M3" s="92">
        <v>0</v>
      </c>
      <c r="N3" s="92">
        <v>0</v>
      </c>
      <c r="O3" s="92">
        <v>0</v>
      </c>
      <c r="P3" s="92">
        <v>0</v>
      </c>
      <c r="Q3" s="92">
        <v>0</v>
      </c>
      <c r="R3" s="92">
        <v>0</v>
      </c>
      <c r="S3" s="92">
        <v>0</v>
      </c>
      <c r="U3" s="92">
        <v>0</v>
      </c>
      <c r="V3" s="92">
        <v>0</v>
      </c>
      <c r="W3" s="92">
        <v>0</v>
      </c>
      <c r="X3" s="92">
        <v>0</v>
      </c>
      <c r="Y3" s="92">
        <v>0</v>
      </c>
      <c r="Z3" s="92">
        <v>0</v>
      </c>
      <c r="AA3" s="92">
        <v>0</v>
      </c>
      <c r="AB3" s="92">
        <v>0</v>
      </c>
      <c r="AC3" s="92">
        <v>0</v>
      </c>
      <c r="AI3" s="92">
        <v>11.582000000000001</v>
      </c>
      <c r="AJ3" s="92">
        <v>59.186999999999998</v>
      </c>
      <c r="AK3" s="92">
        <v>21.23</v>
      </c>
      <c r="AP3" s="92">
        <v>5019</v>
      </c>
    </row>
    <row r="4" spans="1:43" ht="15" x14ac:dyDescent="0.2">
      <c r="A4" s="93" t="s">
        <v>240</v>
      </c>
      <c r="B4" s="95">
        <f>AVERAGE(B2:B3)</f>
        <v>100</v>
      </c>
      <c r="C4" s="95"/>
      <c r="D4" s="95"/>
      <c r="E4" s="95">
        <f>AVERAGE(E2:E3)</f>
        <v>0</v>
      </c>
      <c r="F4" s="95">
        <f>AVERAGE(F2:F3)</f>
        <v>884</v>
      </c>
      <c r="G4" s="95">
        <f t="shared" ref="G4:AQ4" si="0">AVERAGE(G2:G3)</f>
        <v>0</v>
      </c>
      <c r="H4" s="95">
        <f t="shared" si="0"/>
        <v>100</v>
      </c>
      <c r="I4" s="95">
        <f t="shared" si="0"/>
        <v>0</v>
      </c>
      <c r="J4" s="95">
        <f t="shared" si="0"/>
        <v>0</v>
      </c>
      <c r="K4" s="95">
        <f t="shared" si="0"/>
        <v>0</v>
      </c>
      <c r="L4" s="95"/>
      <c r="M4" s="95">
        <f t="shared" si="0"/>
        <v>0</v>
      </c>
      <c r="N4" s="95">
        <f t="shared" si="0"/>
        <v>0</v>
      </c>
      <c r="O4" s="95">
        <f t="shared" si="0"/>
        <v>0</v>
      </c>
      <c r="P4" s="95">
        <f t="shared" si="0"/>
        <v>0</v>
      </c>
      <c r="Q4" s="95">
        <f t="shared" si="0"/>
        <v>0</v>
      </c>
      <c r="R4" s="95">
        <f t="shared" si="0"/>
        <v>0</v>
      </c>
      <c r="S4" s="95">
        <f t="shared" si="0"/>
        <v>0</v>
      </c>
      <c r="T4" s="95" t="e">
        <f t="shared" si="0"/>
        <v>#DIV/0!</v>
      </c>
      <c r="U4" s="95">
        <f t="shared" si="0"/>
        <v>0</v>
      </c>
      <c r="V4" s="95"/>
      <c r="W4" s="95">
        <f t="shared" si="0"/>
        <v>0</v>
      </c>
      <c r="X4" s="95">
        <f t="shared" si="0"/>
        <v>0</v>
      </c>
      <c r="Y4" s="95">
        <f t="shared" si="0"/>
        <v>0</v>
      </c>
      <c r="Z4" s="95">
        <f t="shared" si="0"/>
        <v>0</v>
      </c>
      <c r="AA4" s="95">
        <f t="shared" si="0"/>
        <v>0</v>
      </c>
      <c r="AB4" s="95">
        <f t="shared" si="0"/>
        <v>0</v>
      </c>
      <c r="AC4" s="95">
        <f t="shared" si="0"/>
        <v>0</v>
      </c>
      <c r="AD4" s="95">
        <f t="shared" si="0"/>
        <v>17.46</v>
      </c>
      <c r="AE4" s="95">
        <f t="shared" si="0"/>
        <v>0</v>
      </c>
      <c r="AF4" s="95">
        <f t="shared" si="0"/>
        <v>0</v>
      </c>
      <c r="AG4" s="95">
        <f t="shared" si="0"/>
        <v>71.3</v>
      </c>
      <c r="AH4" s="95" t="e">
        <f t="shared" si="0"/>
        <v>#DIV/0!</v>
      </c>
      <c r="AI4" s="95">
        <f t="shared" si="0"/>
        <v>9.4735000000000014</v>
      </c>
      <c r="AJ4" s="95"/>
      <c r="AK4" s="95">
        <f t="shared" si="0"/>
        <v>24.686</v>
      </c>
      <c r="AL4" s="95">
        <f t="shared" si="0"/>
        <v>0.39500000000000002</v>
      </c>
      <c r="AM4" s="95">
        <f t="shared" si="0"/>
        <v>0</v>
      </c>
      <c r="AN4" s="95" t="e">
        <f t="shared" si="0"/>
        <v>#DIV/0!</v>
      </c>
      <c r="AO4" s="95">
        <f t="shared" si="0"/>
        <v>0</v>
      </c>
      <c r="AP4" s="95"/>
      <c r="AQ4" s="95" t="e">
        <f t="shared" si="0"/>
        <v>#DIV/0!</v>
      </c>
    </row>
  </sheetData>
  <pageMargins left="0.7" right="0.7" top="0.75" bottom="0.7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Reference</vt:lpstr>
      <vt:lpstr>comp_FCT_beans_cbean</vt:lpstr>
      <vt:lpstr>comp_FCT_mutton_goat_clamb</vt:lpstr>
      <vt:lpstr>comp_FCT_rape_mstrdoil_crpol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Nilanjana</dc:creator>
  <cp:lastModifiedBy>Gerald Nelson</cp:lastModifiedBy>
  <dcterms:created xsi:type="dcterms:W3CDTF">2014-12-05T23:59:48Z</dcterms:created>
  <dcterms:modified xsi:type="dcterms:W3CDTF">2016-06-12T20:16:55Z</dcterms:modified>
</cp:coreProperties>
</file>